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50" windowWidth="16875" windowHeight="2100" tabRatio="671" activeTab="0"/>
  </bookViews>
  <sheets>
    <sheet name="Hoja1" sheetId="1" r:id="rId1"/>
  </sheets>
  <definedNames>
    <definedName name="_xlnm.Print_Area" localSheetId="0">'Hoja1'!$A$1:$K$8305</definedName>
    <definedName name="_xlnm.Print_Titles" localSheetId="0">'Hoja1'!$2:$5</definedName>
  </definedNames>
  <calcPr fullCalcOnLoad="1"/>
</workbook>
</file>

<file path=xl/comments1.xml><?xml version="1.0" encoding="utf-8"?>
<comments xmlns="http://schemas.openxmlformats.org/spreadsheetml/2006/main">
  <authors>
    <author>M.Campos</author>
  </authors>
  <commentList>
    <comment ref="K845" authorId="0">
      <text>
        <r>
          <rPr>
            <b/>
            <sz val="8"/>
            <rFont val="Tahoma"/>
            <family val="0"/>
          </rPr>
          <t>M.Campos:</t>
        </r>
        <r>
          <rPr>
            <sz val="8"/>
            <rFont val="Tahoma"/>
            <family val="0"/>
          </rPr>
          <t xml:space="preserve">
se pagan dos meses en esta boleta</t>
        </r>
      </text>
    </comment>
  </commentList>
</comments>
</file>

<file path=xl/sharedStrings.xml><?xml version="1.0" encoding="utf-8"?>
<sst xmlns="http://schemas.openxmlformats.org/spreadsheetml/2006/main" count="8228" uniqueCount="2056">
  <si>
    <t>Servicio envíos de Franqueos normales y certificados  mes de Abril  Fiscalía Regional y Fiscalias Locales Región del Bio Bio.</t>
  </si>
  <si>
    <t>GESTIÓN REGIONAL DE MEDIOS S.A.</t>
  </si>
  <si>
    <t>Compra de abrecartas para representación Fiscalía Regional</t>
  </si>
  <si>
    <t>AMANDA  S.P.A .PUBLICITARIOS Y EDICIÓN</t>
  </si>
  <si>
    <t>EMPRESA ELÉCTRICA DE LA FRONTERA S.A.</t>
  </si>
  <si>
    <t>BANQUETERÍA PARRA Y CIA LTDA.</t>
  </si>
  <si>
    <t>Compra de 35 Archivadores para presentacion. UGI</t>
  </si>
  <si>
    <t>LIBRERÍA Y PAPELERÍA DELTA LIMITADA</t>
  </si>
  <si>
    <t>Contratación Video conferencia internacional , Fiscalía Local de Chillán.</t>
  </si>
  <si>
    <t>COLABORACIÓN VIRTUAL COMUNICACIÓN S.A.</t>
  </si>
  <si>
    <t>Contratación de Salón por los días Viernes 25 y Sábado 26 para capacitación funcionarios Ministerio Público.</t>
  </si>
  <si>
    <t>Compra de termos y hervidor para TOP. Unidad Victimas y Testigos.</t>
  </si>
  <si>
    <t>ABASOLO Y COMPAÑÍA LIMITADA</t>
  </si>
  <si>
    <t>Reserva de pasajes para Cometidos funcionarios Fiscalias Región del Bio Bio</t>
  </si>
  <si>
    <t>Compra gas granel para calefacción Fiscalía Regional y Fiscalía Yumbel</t>
  </si>
  <si>
    <t>Contratación de póliza de seguro para inmueble Fiscalias Región del Bio Bio.</t>
  </si>
  <si>
    <t>Renovación de contrato de arriendo Fiscalía Local de Coronel</t>
  </si>
  <si>
    <t>Renovación de contrato de arriendo Fiscalía Local de Cañete</t>
  </si>
  <si>
    <t>Renovación de contrato de arriendo Fiscalía Local de San Carlos</t>
  </si>
  <si>
    <t>NAIM DAGACH IRARRÁZABAL</t>
  </si>
  <si>
    <t>Curso de capacitación sobre gestión de equipos de trabajo con énfasis en gestión de desempeño, dirigida a los Administradores de fiscalía</t>
  </si>
  <si>
    <t>Soc. Banquetera María Inés Sandoval e Hijo Ltda.</t>
  </si>
  <si>
    <t>Servicio de cartografía para causa de la fiscalía local de Collipulli</t>
  </si>
  <si>
    <t>Franqueo convenido (cartas corrientes, cartas certificadas, cartas prioritarias) para las Fiscalías Locales de Purén, Curacautín y Temuco, mes de marzo 2012</t>
  </si>
  <si>
    <t>Consumo de electricidad Fiscalía Regional y Fiscalías Locales</t>
  </si>
  <si>
    <t>Charla nutricionista para Fiscalía Regional y Fiscalía Local de Coyhaique. Actividad Programa de Prevención en Consumo de Alcohol y Drogas.</t>
  </si>
  <si>
    <t>Evaluación psicolaboral cargo profesional de gestión para Fiscalía Regional de Aysén.</t>
  </si>
  <si>
    <t>Placa electrónica para control de acceso de Fiscalía Regional de Aysén.</t>
  </si>
  <si>
    <t>Servicio coffee break para actividad Programa de Prevención Consumo de Alcohol y Drogas, Fiscalía Regional y Fiscalía Local de Coyhaique.</t>
  </si>
  <si>
    <t>Rodrigo Eduardo E hijos Riquelme</t>
  </si>
  <si>
    <t>Adquisición láminas 3M (05 unidades) para puertas Fiscalía Regional y Fiscalía Local de Coyhaique.</t>
  </si>
  <si>
    <t>Renta fija central telefónica marzo 2012,Fiscalía Regional, URAVIT y Fiscalías Locales</t>
  </si>
  <si>
    <t>Consumo telefónico no SLM Febrero 2012,Fiscalía Regional, URAVIT y Fiscalías Locales</t>
  </si>
  <si>
    <t>MARCELO ANDRÉS MAUREIRA CARO</t>
  </si>
  <si>
    <t>NÉSTOR ANTONIO GATICA CAVIEDES</t>
  </si>
  <si>
    <t>Consumo de gas de la Fiscalía Local de San José de La Mariquina</t>
  </si>
  <si>
    <t>Servicio de instalación de banda ancha para la Fiscalía Regional de los Ríos</t>
  </si>
  <si>
    <t>TELEFÓNICA DEL SUR S.A.</t>
  </si>
  <si>
    <t>AGUAS DÉCIMAS</t>
  </si>
  <si>
    <t>Licitación de 2000 resmas de papel de oficio para la Fiscalía Regional de los Ríos</t>
  </si>
  <si>
    <t>JAIME VILLLARROEL BELTRÁN</t>
  </si>
  <si>
    <t>Adquisición de Insumos para el programa prevención de drogas 2012 de la Fiscalía XIV Región</t>
  </si>
  <si>
    <t>Servicio de peritaje social para causa de la Fiscalía Local de San José</t>
  </si>
  <si>
    <t>MIRTA ANDREA FERNÁNDEZ BASCUÑAN</t>
  </si>
  <si>
    <t>Consumo de gas de la Fiscalía Local de Paillaco</t>
  </si>
  <si>
    <t>Servicio de peritaje Marcadores Moleculares (muestras) para la Fiscalía Local de Paillaco.</t>
  </si>
  <si>
    <t>Servicio de peritaje Marcadores Moleculares (muestras) para la Fiscalía Local de Los Lagos</t>
  </si>
  <si>
    <t>Adquisición de Disco duro para DVR de la Fiscalía Local Panguipulli</t>
  </si>
  <si>
    <t>Servicio de arriendo de local por actividad de capacidad de la Fiscalía XIV Región, el 19.07.2012</t>
  </si>
  <si>
    <t>Adquisición de radiadores oleo eléctrico marca somera para la Fiscalía Regional de los Ríos</t>
  </si>
  <si>
    <t>LEONEL ALEJANDRO OLIVA MARTÍNEZ</t>
  </si>
  <si>
    <t>Servicio de mantención y revisión de sistema de alarmas en Fiscalía Local Panguipulli.</t>
  </si>
  <si>
    <t>MARIELA ADRIANA GONZÁLEZ MINICA</t>
  </si>
  <si>
    <t>Servicio de mantención y revisión de sistema de cámaras de vigilancia en la Fiscalía Local Río Bueno.</t>
  </si>
  <si>
    <t>Se adjudica la confección de dibujo de plano proyecto sector evidencias de la Fiscalía Local Arica.</t>
  </si>
  <si>
    <t>Christian Álvarez González</t>
  </si>
  <si>
    <t>Se realiza publicación de concurso en el diario La Estrella de Arica.</t>
  </si>
  <si>
    <t>Empresa Periodística El Norte S.A.</t>
  </si>
  <si>
    <t>Se contrata directamente el servicio de mantención de la oficina del Fiscal Regional al Sr. Héctor Cea Fonseca.</t>
  </si>
  <si>
    <t>Se adjudica a la empresa Lan Airlines S.A., la adquisición de pasaje aéreo nacional.</t>
  </si>
  <si>
    <t>Se adjudica a la empresa TECNICOMP, Soc. Com. Héctor Espíndola,  la instalación de puntos de red y eléctricos en la FR Arica.</t>
  </si>
  <si>
    <t>Soc. Com. Héctor Espíndola Rojas EIRL.</t>
  </si>
  <si>
    <t>Reemplazo de cristal evergreen en muro cortina con película de seguridad en edificio Vespucio</t>
  </si>
  <si>
    <t>Nelson Fuentes González</t>
  </si>
  <si>
    <t>Carga de combustibles, gasolina 95 octanos y Petróleo Diesel, con Cupón Electrónico, para los vehículos arrendados y vehículo institucional.</t>
  </si>
  <si>
    <t>Instalación de un automático nuevo en tablero general ubicado en piso -1 de Edificio Los Militares.</t>
  </si>
  <si>
    <t>Juanita Verónica González Vergara</t>
  </si>
  <si>
    <t>Servicio de interpretación Búlgaro, realizado el 14/05/12</t>
  </si>
  <si>
    <t>Interpretación Búlgaro, realizado el 16/05/2012</t>
  </si>
  <si>
    <t>Adquisición e instalación cámara de CCTV adicional en Fiscalía Local de Ñuñoa.</t>
  </si>
  <si>
    <t>Francisco Javier Álvarez Bello</t>
  </si>
  <si>
    <t>Adquisición de alicates multipropósito solicitados por los Comités Paritarios.</t>
  </si>
  <si>
    <t>Contratación de servicios por traslado de especies a Dicrep.</t>
  </si>
  <si>
    <t>Adquisición de insumos de cafetería para Gabinete Fiscal Regional.</t>
  </si>
  <si>
    <t>Contratación de servicio por Informe Pericial y Ratificación si corresponde.</t>
  </si>
  <si>
    <t>Adquisición de equipo telefónico 9047303022, cuota inicial y cobro por no devolución del equipo.</t>
  </si>
  <si>
    <t>Servicio de habilitación de Oficina 3 piso Gran Avenida</t>
  </si>
  <si>
    <t>Empresa eléctrica Puente Alto</t>
  </si>
  <si>
    <t>Servicio de Electricidad Edificio Pirámide, periodo  19.04-22.05.12</t>
  </si>
  <si>
    <t>Arantax Gutiérrez Raymondova</t>
  </si>
  <si>
    <t>Sociedad Vichuquén Servicios S.A.</t>
  </si>
  <si>
    <t>Jenny Cárdenas Ramírez</t>
  </si>
  <si>
    <t>Insumos para atención de autoridades de la Fiscal Regional Plan de Interacción con la Comunidad</t>
  </si>
  <si>
    <t xml:space="preserve">Adquisición de 3 televisores  LED 32 pulgadas </t>
  </si>
  <si>
    <t>Adquisición de tarjetas de proximidad</t>
  </si>
  <si>
    <t>Entel Ingeniería Ltda.</t>
  </si>
  <si>
    <t>Adquisición de artículos de aseo para la F. Regional y las F. Locales de Maipú y Pudahuel</t>
  </si>
  <si>
    <t>Adquisición de insumos para  capacitación interna Plan de Emergencia</t>
  </si>
  <si>
    <t>Insumos para atención de autoridades de la F. Regional( Plan interacción comunidad Buin y Cerrillos)</t>
  </si>
  <si>
    <t>Materiales de oficina para la F.local de San Bernardo</t>
  </si>
  <si>
    <t>Pasajes aéreos por cometido funcionario Santiago/Temuco/Santiago</t>
  </si>
  <si>
    <t>Servicios e Inversiones Arrienda Ltda.</t>
  </si>
  <si>
    <t>Consumo de Agua de la  F.L. de Curacaví correspondiente al periodo 06-03-2012 al 07-05-2012</t>
  </si>
  <si>
    <t>Consumo de electricidad de la F.L. de Curacaví, período 31-03-2012 al 27-04-2012</t>
  </si>
  <si>
    <t>Servicio de traducción al idioma francés de documento de causa RUC Nº 1100534422-2 Fiscalía de San Vicente.</t>
  </si>
  <si>
    <t>Servicio de traducción Convenio Fiscalía de la República Popular China,</t>
  </si>
  <si>
    <t>Contratación uso de salón VIP del Aeropuerto Internacional Arturo Merino Benítez de Santiago, para regreso a sus países de Fiscales Generales de visita en el país.</t>
  </si>
  <si>
    <t>Renovación suscripción a Diario La Segunda, de Lunes a Viernes en General Mackenna 1369, Santiago y Sábado en Alerce Andino Oriente Nº 2322, Peñalolén. 07/05/2012 a 06/05/2013.</t>
  </si>
  <si>
    <t>Servicio de arriendo, montaje, prueba y retiro de 2 proyectores HD de 600 ansí lúmenes y 2 telones de 3 x 4 metros, retroproyectables, para Cuenta Pública.</t>
  </si>
  <si>
    <t>Contratación de arriendo de salón, servicios de coffee break y arriendo de notebook, para Jornada de Validación de Curso de Investigación y Litigación Compleja. El 24 de Agosto de 2012, en Holiday Inn Express Santiago.</t>
  </si>
  <si>
    <t>Servicio de arriendo de 19 micrófonos cuello de cisne con parlante individual + 1 presidente para Consejo de Fiscales, el 11 de Mayo de 2012 en Sala de Consejo de la Fiscalía Nacional.</t>
  </si>
  <si>
    <t>Contratación de arriendo de salón, servicios de coffee break y arriendo de notebook, para Jornada Especializada de Delitos Medioambientales, los días 15 y 16 de Noviembre de 2012, en Eurotel Santiago.</t>
  </si>
  <si>
    <t>Empresa Periodística La Nación S.A. (Diario Oficial)</t>
  </si>
  <si>
    <t>Contratación de arriendo de salón, servicios de coffee break y arriendo de notebook, para Jornada Especializada Lavado de Dinero y Crimen Organizado, los días 25 y 26 de Octubre de 2012, en Hotel Holiday Inn Express Santiago.</t>
  </si>
  <si>
    <t>Servicio de arriendo de 10 micrófonos cuello de cisne con parlante individual + 1 presidente para reunión que sostendrá el Fiscal Nacional, el 24 de Mayo de 2012 en Sala de Consejo de la Fiscalía Nacional.</t>
  </si>
  <si>
    <t>Contratación de 4 cupos a curso "Liquidación y Cálculo de Remuneraciones". Desde el 20/06 al 04/07 de 2012, asisten funcionarios Viviana Román, Marcia Quezada, Manuel Ruiz y Felipe Sepúlveda.</t>
  </si>
  <si>
    <t>Servicio de traducción al inglés, requerimiento internacional causa RUC Nº 1100770074-3 Fiscal Arica Javiera López.</t>
  </si>
  <si>
    <t>Contratación servicio de arriendo de salón, arriendo de data show, arriendo de telón, arriendo de amplificación y micrófonos inalámbricos adicionales y 200 servicios de coffee break, los días 19 y 20 de Junio de 2012, para Jornada Nacional de Trabajo de la División de Administración y Finanzas, en Hotel Plaza San Francisco de Santiago.</t>
  </si>
  <si>
    <t>Contratación de servicio de relatoría para charla de actualización de conocimientos jurídico-penales sobre delitos vinculados a pornografía infantil. el martes 05 de Junio de 2012 en dependencias de la Fiscalía Nacional. Asisten funcionarios de la Unidad de Delitos Sexuales y Violencia Intrafamiliar.</t>
  </si>
  <si>
    <t>Compra de 4.000 reglas plásticas (PAI) de 30 x 5 cms simpac de 500 micrones, con impresión de logo institucional y leyendas a 4/4 colores, más polimate por tiro y retiro, terminación corte recto a medida. (CGI)</t>
  </si>
  <si>
    <t>Servicio de empaste de comités de gastos Nº 429 al 438 y 439 al 442.</t>
  </si>
  <si>
    <t>Inadelia Aros Álvarez</t>
  </si>
  <si>
    <t>Contratación de servicio de relatoría para charla sobre documentos, firmas y certificados electrónicos de identidad digital, los días 18, 20 y 22 de junio de 2012 en dependencias de la Fiscalía Nacional. Asisten funcionarios de la Unidad de Asesoría Jurídica.</t>
  </si>
  <si>
    <t>no</t>
  </si>
  <si>
    <t>Consumo de electricidad de Fiscalía Local de Quillota, periodo desde 04/04/2012 al 07/05/2012</t>
  </si>
  <si>
    <t xml:space="preserve">Consumo de electricidad de Fiscalía Local de Los Andes, periodo desde 04/04/2012 al 04/05/2012. </t>
  </si>
  <si>
    <t xml:space="preserve">Consumo de Agua de Fiscalía Local de Los Andes, periodo desde 28/03/2012 al 26/04/2012 </t>
  </si>
  <si>
    <t>Consumo de agua de FL de San Felipe, periodo desde 31/03/2012 al 02/05/2012</t>
  </si>
  <si>
    <t>Consumo de agua de FL de Viña del Mar,  periodo 17/03/2012 al 19/04/2012.</t>
  </si>
  <si>
    <t>Servicio de arriendo de salón y contratación de servicio de coffe break para Capacitación</t>
  </si>
  <si>
    <t>77.221.860-5</t>
  </si>
  <si>
    <t>Licitación Publica</t>
  </si>
  <si>
    <t>FN/MP 1485-2010</t>
  </si>
  <si>
    <t>contrato</t>
  </si>
  <si>
    <t>11.722.103-2</t>
  </si>
  <si>
    <t>Servicio envío de correspondencia, Fiscalía Local de Los Andes y Fiscalía Regional, Abril 2012.</t>
  </si>
  <si>
    <t>Servicio de telefonía red fija de Fiscalía Local de Isla de Pascua, periodo desde 22/03/2012  al  20/04/2012.</t>
  </si>
  <si>
    <t>FULL COMPUTER COMERCIAL LTDA.</t>
  </si>
  <si>
    <t>Compra de materiales de oficina para Fiscalias.</t>
  </si>
  <si>
    <t>Pasaje Aéreo Santiago-La Serena-Santiago</t>
  </si>
  <si>
    <t>LUIS ALBERTO MOLINA FRITZ</t>
  </si>
  <si>
    <t>8.261.586-5</t>
  </si>
  <si>
    <t>Compra de 24 pilas alto consumo para RR.HH.</t>
  </si>
  <si>
    <t>84.662.400-7</t>
  </si>
  <si>
    <t>Compra de 10 chalecos reflectantes</t>
  </si>
  <si>
    <t>77.067.720-3</t>
  </si>
  <si>
    <t>Publicación de llamado a concurso publico</t>
  </si>
  <si>
    <t>96.705.640-5</t>
  </si>
  <si>
    <t>BACIGALUPO Y CIA. LTDA.</t>
  </si>
  <si>
    <t>80.078.400-K</t>
  </si>
  <si>
    <t>Servicio telefonía red fija, Fiscalías Locales  y F.Regional período 26/02/2012 al 26/03/2012</t>
  </si>
  <si>
    <t>Instalación y provisión de vidrios para Fiscalía Regional</t>
  </si>
  <si>
    <t>RENE MARIO SALINAS HIDALGO</t>
  </si>
  <si>
    <t>7.858.082-8</t>
  </si>
  <si>
    <t>Servicio de correos de Fiscalía Regional y Fiscalías Locales, mes de Abril de 2012</t>
  </si>
  <si>
    <t>COMERCIAL E INDUSTRIAL MUEBLES RUIZ LTDA</t>
  </si>
  <si>
    <t>77.689.900-3</t>
  </si>
  <si>
    <t>JOHN ANTONIO MOLINA CANCINO</t>
  </si>
  <si>
    <t>10.280.831-2</t>
  </si>
  <si>
    <t>Compra de cupones para recargas de gas licuado para Fiscalias.</t>
  </si>
  <si>
    <t>JULIETA CASTILLO Y CIA LTDA</t>
  </si>
  <si>
    <t>76.732.900-8</t>
  </si>
  <si>
    <t>Pasajes aéreos por comisión de servicio, Santiago-La Serena-Santiago</t>
  </si>
  <si>
    <t>Compra de combustible para camionetas Fiscalias</t>
  </si>
  <si>
    <t>Capacitación "Manejos Medios de Comunicación", según Programa Regional</t>
  </si>
  <si>
    <t>76.107.762-7</t>
  </si>
  <si>
    <t>Compra de 04 perforadoras de 75 hojas</t>
  </si>
  <si>
    <t>Compra de 500 Resmas de papel carta</t>
  </si>
  <si>
    <t>Servicios de maso terapeuta y Reiki, F. Regional y Locales (Programa Prevención de Drogas)</t>
  </si>
  <si>
    <t>Se adjudica por trato directo a la persona natural Jenny Valenzuela Guerra,  el lavado de alfombra del abogado asesor.</t>
  </si>
  <si>
    <t>Jenny Valenzuela Guerra</t>
  </si>
  <si>
    <t>8.237.885-5</t>
  </si>
  <si>
    <t>Se adjudica a la Sra. Ana Celia Novero,  Distribuidora de muebles Rosita,  la adquisición de muebles.</t>
  </si>
  <si>
    <t>Ana Celia Novero</t>
  </si>
  <si>
    <t>3.294.724-7</t>
  </si>
  <si>
    <t>Se adjudica a la Sra. Ana Celia Novero,  la confección e instalación de mueble repisero (estante).</t>
  </si>
  <si>
    <t>Se adjudica  a la empresa ZOFRANC Ltda.,  la instalación y confección de ocho cortinas verticales para la FL Arica.</t>
  </si>
  <si>
    <t>Zofranc Ltda</t>
  </si>
  <si>
    <t>85.797.800-5</t>
  </si>
  <si>
    <t>18-FN Nº 829</t>
  </si>
  <si>
    <t>Se adjudica a la esa. Publiguias Yell Chile S.A.,  la publicación de información en páginas blancas y Web.</t>
  </si>
  <si>
    <t>Publiguias Yell Chile S.A.</t>
  </si>
  <si>
    <t>93.541.000-2</t>
  </si>
  <si>
    <t>18-FR Nº 84</t>
  </si>
  <si>
    <t>Se adjudica  la Sra. Clara Monardes Trujillo,  la reparación de puerta de aluminio de la oficina de la Fiscal Adjunto Jefe.</t>
  </si>
  <si>
    <t>Clara Monardes Trujillo</t>
  </si>
  <si>
    <t>8.825.756-1</t>
  </si>
  <si>
    <t>Se adjudica a Norma Molina Martinez, según Res. FR 038/2012, la realización del peritaje.</t>
  </si>
  <si>
    <t>Norma Molina Martinez</t>
  </si>
  <si>
    <t>13.633.044-6</t>
  </si>
  <si>
    <t>Se adjudica a Norma Molina Martinez, según Res. FR 043/2012, la realización del peritaje.</t>
  </si>
  <si>
    <t>Se adjudica a Norma Molina Martinez, según Res. FR 046/2012, la realización del peritaje.</t>
  </si>
  <si>
    <t>Se adjudica a Norma Molina Martinez, según Res. FR 077/2010, la ratificación del informe.</t>
  </si>
  <si>
    <t>Se adjudica a Norma Molina Martinez, según Res. FR 064/2011, la ratificación del informe.</t>
  </si>
  <si>
    <t>Se Adj. a Sky Airline S.A., la adq. de pasaje para JCD, por viático Nº 027, de ARI-SCL-ARI.</t>
  </si>
  <si>
    <t>Se Adj. a Sky Airline S.A., la adq. de pasaje para ATC, por viático Nº 029, de ARI-SCL-ARI.</t>
  </si>
  <si>
    <t>Se Adj. a Sky Airline S.A., la adq. de pasaje para ATA, por viático Nº 028, de ARI-IQQ-ARI.</t>
  </si>
  <si>
    <t>Se Adj. a Lan Airlines S.A., la adq. de pasaje para MHO, por viático Nº 036, de ARI-SCL-ARI.</t>
  </si>
  <si>
    <t>Se Adj. a Lan Airlines S.A., la adq. de pasaje para RDRL, por viático Nº 038, de ARI-LSC-ARI.</t>
  </si>
  <si>
    <t>Se Adj. a Lan Airlines S.A., la adq. de pasaje para GLM, por viático Nº 042, de ARI-LSC-ARI.</t>
  </si>
  <si>
    <t>Se Adj. a Lan Airlines S.A., la adq. de pasaje para MHO, por viático Nº 041, de ARI-LSC-ARI.</t>
  </si>
  <si>
    <t>Se Adj. a Sky Airline S.A., la adq. de pasaje para Víctor Diéguez Aranda, por traslado de víctima.</t>
  </si>
  <si>
    <t>Se solicita a Lan Airlines S.A., el cambio de nombre de AAS a CNS del TKT 045-2149938216.</t>
  </si>
  <si>
    <t>Se  adjudica a la empresa Altamira, Sr. Jaime Aramayo,  la adquisición de 3 pendones institucionales.</t>
  </si>
  <si>
    <t>52.001.926-K</t>
  </si>
  <si>
    <t>Gasto en electricidad para FL Putre.</t>
  </si>
  <si>
    <t>Coopersol Ltda.</t>
  </si>
  <si>
    <t>74.379.600-1</t>
  </si>
  <si>
    <t>Gasto en electricidad para FL Arica</t>
  </si>
  <si>
    <t>Empresa Eléctrica de Arica S.A..</t>
  </si>
  <si>
    <t>96.542.120-3</t>
  </si>
  <si>
    <t>Gasto en electricidad para FR Arica</t>
  </si>
  <si>
    <t>Empresa Eléctrica de Arica S.A.</t>
  </si>
  <si>
    <t>Gasto en electricidad para URAVIT</t>
  </si>
  <si>
    <t>Agua potable en la FL Arica</t>
  </si>
  <si>
    <t>Aguas del Altiplano S.A.</t>
  </si>
  <si>
    <t>VARIAS</t>
  </si>
  <si>
    <t>Franqueo convenido FR y FL Arica</t>
  </si>
  <si>
    <t>Gasto en telefonía fija FR y FL Arica</t>
  </si>
  <si>
    <t>Gasto en telefonía celular y acceso a internet BB</t>
  </si>
  <si>
    <t>Telefónica Móviles de Chile S.A.</t>
  </si>
  <si>
    <t>Gasto en banda ancha móvil FR Arica</t>
  </si>
  <si>
    <t>Entel Pcs Telecomunicaciones S.A.</t>
  </si>
  <si>
    <t>96.806.980-1</t>
  </si>
  <si>
    <t>Contratación de servicio de evaluación y reparación de luminarias fluorescentes para los Edificios de la FRM Sur.</t>
  </si>
  <si>
    <t>15-FR Nº 67</t>
  </si>
  <si>
    <t>Adquisición de materiales de oficina. Por un monto máximo anual estimado de $22.500.000</t>
  </si>
  <si>
    <t>Sociedad Proveedores Integrales PRISA S.A.</t>
  </si>
  <si>
    <t>Adquisición de materiales de oficina.- Por un monto máximo anual estimado de $22.500.000</t>
  </si>
  <si>
    <t>Sociedad Ricardo Rodríguez y Cía. Ltda.</t>
  </si>
  <si>
    <t>89.912.300-k</t>
  </si>
  <si>
    <t>15-URH Nº 119</t>
  </si>
  <si>
    <t>Adquisición de 01 pasaje aéreo Santiago / Arica / Santiago para Fiscal Juan Pavez.</t>
  </si>
  <si>
    <t>Contratación de servicio de mantención y reparación de vehiculo institucional</t>
  </si>
  <si>
    <t>Automotores Gildemeister S.A.</t>
  </si>
  <si>
    <t>79.649.140-K</t>
  </si>
  <si>
    <t>Publicación Aviso Prensa llamado a Licitación Pública por "Adquisición de Materiales de Uso y Consumo Corriente".</t>
  </si>
  <si>
    <t>Publicación Aviso Prensa llamado a Concurso Público para los cargos de Abogado (suplencia), administrativo UGI y recepcionista (suplencia) de la FRM Sur.</t>
  </si>
  <si>
    <t>Contratación de servicios de reparación de sillones y sillas</t>
  </si>
  <si>
    <t>Jesús Gracia Santafe</t>
  </si>
  <si>
    <t>4.489.455-6</t>
  </si>
  <si>
    <t>Telefónica Móviles Chile S.A.</t>
  </si>
  <si>
    <t>Adquisición de 02 pasaje aéreo Santiago / La Serena / Santiago para Pedro Vega y Leandro Fontealba.</t>
  </si>
  <si>
    <t>Contratación de servicio de traslado de especies a destruir en KDM.</t>
  </si>
  <si>
    <t>Pedro Vega Lara</t>
  </si>
  <si>
    <t>Contratación de servicios por destrucción de especies</t>
  </si>
  <si>
    <t>Alta Construcciones C.M. Cabellos S. EIRL</t>
  </si>
  <si>
    <t>52.003.513-3</t>
  </si>
  <si>
    <t>Servicio de Electricidad Edificio Puente Alto, periodo 27.03-26.04.12</t>
  </si>
  <si>
    <t>9333979-9334071</t>
  </si>
  <si>
    <t>Servicio de Electricidad Edificio Gran Avenida, periodo 28.03-26.04.12</t>
  </si>
  <si>
    <t>Otros</t>
  </si>
  <si>
    <t>280512-2805122</t>
  </si>
  <si>
    <t>Factura-Boleta</t>
  </si>
  <si>
    <t>32311-767539</t>
  </si>
  <si>
    <t>Consumo Agua Potable Edificio Pirámide, periodo 14.04-16.05.12</t>
  </si>
  <si>
    <t>Consumo Agua Potable Edificio Puente Alto, periodo 14.04-15.05.12</t>
  </si>
  <si>
    <t>Consumo Agua Potable Edificio Gran Avenida, periodo 13.04-15.05.12</t>
  </si>
  <si>
    <t>1555314-1550682</t>
  </si>
  <si>
    <t>Servicio de correo Edificio Gran Avenida, periodo Abril 2012</t>
  </si>
  <si>
    <t>1555481-1550786</t>
  </si>
  <si>
    <t>Servicio de correo Edificio Puente Alto, periodo Abril 2012</t>
  </si>
  <si>
    <t>Gasto en Telefonía Fija de Tribunal y Fiscalía Regional , consumo mes de Marzo 2012.</t>
  </si>
  <si>
    <t>96754450-7</t>
  </si>
  <si>
    <t>Contratación de servicio por suministro e instalación de luminarias en el exterior del Edificio Pirámide.</t>
  </si>
  <si>
    <t>Lols Empresa de Ingeniería Ltda.</t>
  </si>
  <si>
    <t>77.085.560-8</t>
  </si>
  <si>
    <t>15-FR Nº 55</t>
  </si>
  <si>
    <t>Contratación de servicio de maquillaje y caracterización para usuarios de URAVIT</t>
  </si>
  <si>
    <t>Centro de Estética Marta Carolina Cueto Gamboa</t>
  </si>
  <si>
    <t>76.166.286-5</t>
  </si>
  <si>
    <t>15-FR Nº 56</t>
  </si>
  <si>
    <t>Contratación de servicio de atención psicológica y psiquiátrica.- Por un monto máximo anual estimado de $5.870.700</t>
  </si>
  <si>
    <t>Sociedad Tarque y Symmes Asociados Ltda. (CYAPSI)</t>
  </si>
  <si>
    <t>76.022.473-1</t>
  </si>
  <si>
    <t>Contratación de servicio de atención psicológica. Por un monto máximo anual estimado de $5.870.700</t>
  </si>
  <si>
    <t>Centro de Terapia Familiar Acuña y Rivera Ltda. (NEWEN)</t>
  </si>
  <si>
    <t>76.161.354-5</t>
  </si>
  <si>
    <t>15-FRº 21</t>
  </si>
  <si>
    <t>Contratación de servicio traslado de equipo de aire acondicionado.</t>
  </si>
  <si>
    <t>Policlimas S.A.</t>
  </si>
  <si>
    <t>76.327.400-4</t>
  </si>
  <si>
    <t>15- DER Nº 60</t>
  </si>
  <si>
    <t>Contratación Directa (Exceptuada del Reglamento de Compras)</t>
  </si>
  <si>
    <t>Servicio de mantención de los 50.000 Kms vehículo FORD EXPLORER CK CY-96 de propiedad del Ministerio Publico.</t>
  </si>
  <si>
    <t>Auto Summit Chile S.A.</t>
  </si>
  <si>
    <t>96.924.460-8</t>
  </si>
  <si>
    <t>FN/MP N° 1.869</t>
  </si>
  <si>
    <t>Adjudica Licitación Privada</t>
  </si>
  <si>
    <t>FN/MP N° 612</t>
  </si>
  <si>
    <t>10.000 reglas de cartón 30 x 5 cms. Con información institucional.</t>
  </si>
  <si>
    <t>Sociedad de Comunicación Simple Limitada</t>
  </si>
  <si>
    <t>76.981.620-8</t>
  </si>
  <si>
    <t>FN/MP N° 1.858</t>
  </si>
  <si>
    <t>Virginia Parada L</t>
  </si>
  <si>
    <t>7.646.409-K</t>
  </si>
  <si>
    <t>Katherine Kauffman</t>
  </si>
  <si>
    <t>10.095.204-1</t>
  </si>
  <si>
    <t>FN/MP N° 2.045</t>
  </si>
  <si>
    <t>Fernando Díaz y Compañía Limitada</t>
  </si>
  <si>
    <t>77.359.390-6</t>
  </si>
  <si>
    <t>Convenio Marco (Chilecompra)</t>
  </si>
  <si>
    <t>FN/MP N° 410</t>
  </si>
  <si>
    <t>FN/MP N° 1.306</t>
  </si>
  <si>
    <t>Compra de 300 días de cobertura de bolsa de Seguros de viajes internacionales al resto del Mundo (VALUE), bajo modalidad de pre-compra, por cada día de cobertura.</t>
  </si>
  <si>
    <t>FN/MP N° 400</t>
  </si>
  <si>
    <t>Contratación de servicios de arriendo de salón, arriendo notebook, data show, telón y amplificación y 112 servicios de coffee break. Curso Liderazgo de Equipos de Trabajo de Excelencia, 16 y 17 de Mayo de 2012, Hotel Regal Pacific.</t>
  </si>
  <si>
    <t>Sociedad Hotelera Hoteltours S.A.</t>
  </si>
  <si>
    <t>96.701.100-2</t>
  </si>
  <si>
    <t>Contratación de servicios de arriendo de salón, arriendo notebook, data show, telón y amplificación y 288 servicios de coffee break. Curso Litigación Oral Avanzada, 15 al 18 de Mayo de 2012, Hotel Regal Pacific.</t>
  </si>
  <si>
    <t>Contratación de servicios de arriendo de salón, arriendo notebook, data show y telón y 60 servicios de coffee break. Jornada Inducción de Delitos Económicos, 06 y 07 de Septiembre de 2012, EuroHotel Santiago.</t>
  </si>
  <si>
    <t>Sociedad Hotelera Eurotel Ltda.</t>
  </si>
  <si>
    <t>78.446.860-7</t>
  </si>
  <si>
    <t>FN/MP N° 609</t>
  </si>
  <si>
    <t>Victoria Giacoman Fernández Audiovisuales Multimedia y Eventos NANOOK</t>
  </si>
  <si>
    <t>76.102.113-3</t>
  </si>
  <si>
    <t>FN/MP N° 610</t>
  </si>
  <si>
    <t>Producción y puesta en marcha de streaming y adicionales para transmisión en vivo de Cuenta Pública del Fiscal Nacional.</t>
  </si>
  <si>
    <t>Contratación de 12 servicios de coffee break, reunión Jefe de Administración con Pool de auxiliares y Administrativos DAF. El 08 de Mayo de 2012.</t>
  </si>
  <si>
    <t>Lisette Solange Álvarez Alquinta</t>
  </si>
  <si>
    <t>9.343.496-K</t>
  </si>
  <si>
    <t>FN/MP N° 1.031</t>
  </si>
  <si>
    <t>Universidad de Chile</t>
  </si>
  <si>
    <t>60.910.000-1</t>
  </si>
  <si>
    <t>8 cupos a Conferencia para Ejecutivos 2012, Poder del análisis de datos: Generando cambios positivos en las empresas. Asisten: Alejandra Alvear, Gabriel Araya, Eduardo Gallegos, Cesar Guillen, Pablo Andrade, Carola Vargas, Jaime Estrada y Luis Saffie. 18 de mayo de 2012.</t>
  </si>
  <si>
    <t>Interop Chile Consultores de Negocios Limitada</t>
  </si>
  <si>
    <t>77.770.860-0</t>
  </si>
  <si>
    <t>Talbot  Hotels S.A.</t>
  </si>
  <si>
    <t>96.685.690-4</t>
  </si>
  <si>
    <t>Servicios Técnicos Audiovisuales Limitada (STA)</t>
  </si>
  <si>
    <t>78.190.300-0</t>
  </si>
  <si>
    <t>Publicación aviso llamado a Concurso Publico para cargos de Profesional Abogado Asesor G.VII para la FR de Arica y Parinacota y cargo de Profesional RR.HH para FRM Centro Norte, el Domingo 13 de Mayo de 2012 en Diario El Mercurio, cuerpo E par, MD02x2.</t>
  </si>
  <si>
    <t>Compra de 15 minipendones roller de 21 x 31 cms. En papel sintético.</t>
  </si>
  <si>
    <t>Juan Cristóbal Barros Ojeda</t>
  </si>
  <si>
    <t>11.477.649-1</t>
  </si>
  <si>
    <t>Contratación servicio de traducción al idioma alemán, RUC Nº 0800446827-K</t>
  </si>
  <si>
    <t>Reglindis Weingart</t>
  </si>
  <si>
    <t>12.013.247-4</t>
  </si>
  <si>
    <t>Renovación de suscripción a Diario Oficial, desde el 17/05/2012 al 16/05/2013, Usuario: Biblioteca. General Mackenna Nº 1369, Santiago.</t>
  </si>
  <si>
    <t>90.694.000-0</t>
  </si>
  <si>
    <t>Inscripción a curso especializado: "Protección de Datos Personales". Asiste funcionaria Angélica Torres Figueroa. 23 y 24 de Mayo de 2012</t>
  </si>
  <si>
    <t>Facultad de Derecho Universidad de Chile</t>
  </si>
  <si>
    <t>FN/MP N° 659</t>
  </si>
  <si>
    <t>Arriendo de 19 micrófonos cuello de cisne + 1 presidente, para reunión FN con Asociaciones de Funcionarios y Fiscales, el lunes 14 de Mayo de 2012 en Sala de Consejo de la FN.</t>
  </si>
  <si>
    <t xml:space="preserve">Recarga mensual mes de Mayo de 2012 de Gasolina 95 Octanos, carga "Cupón Electrónico COPEC", para uso en vehículos institucionales, placas patentes únicas YK-7108 Y CK CY-96 </t>
  </si>
  <si>
    <t>Compañía de Petróleos de Chile COPEC S.A.</t>
  </si>
  <si>
    <t>Recarga mensual mes de Mayo de 2012 de Petróleo DIESEL, carga "Cupón Electrónico COPEC", para uso en vehículo institucional placa patente única DB XP-48.</t>
  </si>
  <si>
    <t>Diseño y fabricación de 10.000 imanes corporativos de 6x5 cms. Full color. (CGI)</t>
  </si>
  <si>
    <t>Pamela Rosales Leiva</t>
  </si>
  <si>
    <t>12.248.615-K</t>
  </si>
  <si>
    <t>Compra de 50 bolígrafos/pendrive/puntero láser de 2GB, con logo grabado, más caja impresa con logo institucional.</t>
  </si>
  <si>
    <t>Kychenthal Industrial y Comercial S.A.</t>
  </si>
  <si>
    <t>80.526.300-8</t>
  </si>
  <si>
    <t>Servicio de traslado de pasajeros en bus con capacidad para 25 personas; Santiago/Huallilemu/Santiago. Ida: Lunes 28/05 08.30 hrs aprox. Regreso: Martes 29/05 15:00 hrs aprox.. Con equipaje. Jornada de Trabajo de Bienestar.</t>
  </si>
  <si>
    <t>Transportes Transibérica Limitada</t>
  </si>
  <si>
    <t>78.973.230-2</t>
  </si>
  <si>
    <t>Arriendo de vehículo sedán Toyota Yaris por 2 días, toma de muestras exámenes. 22 al 24 de mayo.</t>
  </si>
  <si>
    <t>Vehículos de Renta Limitada</t>
  </si>
  <si>
    <t>89.135.000-7</t>
  </si>
  <si>
    <t>Arriendo de vehículo sedán Toyota Yaris por 2 días, toma de muestras exámenes. 28 al 30 de mayo.</t>
  </si>
  <si>
    <t>Publicación Decreto Exento del Ministerio del Interior, que autoriza la circulación en días sábados en la tarde, domingos y festivos, exentos de la obligación de uso del disco fiscal a vehículos recientemente adquiridos por el Ministerio Público para uso en Fiscalías Regionales de la I Región de Tarapacá, de la VI Región del Libertador Bernardo O"higgins y de la Región Metropolitana Centro Norte, en el Diario Oficial de la República, de acuerdo a Oficio FN Nº 279/2012 de fecha 10/05/2012.</t>
  </si>
  <si>
    <t>Publicación Decreto Exento del Ministerio del Interior, que autoriza la circulación en días sábados en la tarde, domingos y festivos, exentos de la obligación de uso del disco fiscal a vehículos recientemente tomados en arriendo por el Ministerio Público para uso en Fiscalías de la Xª Región de Los Lagos, en el Diario Oficial de la República, de acuerdo a Oficio FN Nº 285/2012 de fecha 14/05/2012.</t>
  </si>
  <si>
    <t>FN/MP N° 687</t>
  </si>
  <si>
    <t>Taz S.A.</t>
  </si>
  <si>
    <t>96.891.420-0</t>
  </si>
  <si>
    <t>Servicio telefónico Fiscalía Local Pta.Arenas línea 235926 Abril 2012</t>
  </si>
  <si>
    <t>Servicio telefónico Fiscalía Regional  línea 245679, Abril 2012</t>
  </si>
  <si>
    <t>Servicio telefónico Fiscalía Regional  línea 245679, Mayo 2012</t>
  </si>
  <si>
    <t>Servicio telefónico Fiscalía Local de Punta Arenas  línea 224852, Abril 2012</t>
  </si>
  <si>
    <t>Consumo gas Fiscalía Regional desde  21/03 al 23/04/12</t>
  </si>
  <si>
    <t xml:space="preserve">Inasistencia a pericia </t>
  </si>
  <si>
    <t>13.233.635-0</t>
  </si>
  <si>
    <t xml:space="preserve">Informe psicológico pericial </t>
  </si>
  <si>
    <t>13.047.512-4</t>
  </si>
  <si>
    <t>Asistencia a juicio oral para ratificación informe pericial</t>
  </si>
  <si>
    <t>Gasto en Telefonía Fija de FL Coquimbo, consumo mes de Marzo 2012.</t>
  </si>
  <si>
    <t>Gasto en Telefonía Fija de Tribunal y FL Ovalle, consumo mes de Marzo 2012.</t>
  </si>
  <si>
    <t>Gasto en Telefonía Fija de FL Illapel, consumo mes de Marzo 2012.</t>
  </si>
  <si>
    <t>Gasto en Telefonía Fija de FL Andacollo, consumo mes de Marzo 2012.</t>
  </si>
  <si>
    <t>Gasto en Telefonía Fija de FL Los Vilos, consumo mes de Marzo 2012.</t>
  </si>
  <si>
    <t>Gasto en Telefonía Fija de FL Combarbalá, consumo mes de Marzo 2012.</t>
  </si>
  <si>
    <t>Gasto en Telefonía Fija de FL Vicuña, consumo mes de Marzo 2012.</t>
  </si>
  <si>
    <t>Gasto en Telefonía de Larga Distancia, tráfico hasta el 26/04/2012.</t>
  </si>
  <si>
    <t xml:space="preserve">Gasto en Agua Potable, consumo del 27/03/2012 al 25/04/2012 de FL Coquimbo. </t>
  </si>
  <si>
    <t xml:space="preserve">Gasto en Agua Potable, consumo del 30/03/2012 al 30/04/2012 de FL Ovalle. </t>
  </si>
  <si>
    <t>Gasto en Agua Potable, consumo del 28/03/2012 al 26/04/2012 de FL Vicuña.</t>
  </si>
  <si>
    <t>Gasto en Agua Potable, consumo del 29/03/2012 al 27/04/2012 de FL La Serena.</t>
  </si>
  <si>
    <t>Gasto en Electricidad, consumo del 03/04/2012 al 02/05/2012 de FL Combarbalá.</t>
  </si>
  <si>
    <t>Gasto en Electricidad, consumo del 03/04/2012 al 02/05/2012 de FL Illapel.</t>
  </si>
  <si>
    <t>Gasto en Electricidad, consumo del 04/04/2012 al 03/05/2012 de FL Andacollo.</t>
  </si>
  <si>
    <t>Gasto en Agua Potable, consumo del 03/04/2012 al 03/05/2012 de FL Illapel.</t>
  </si>
  <si>
    <t>ENTEL PCS TELECOMUNICACIONES S.A.</t>
  </si>
  <si>
    <t>96.806.980-2</t>
  </si>
  <si>
    <t>Gasto Telefonía Celular, consumo Marzo de 2012.</t>
  </si>
  <si>
    <t>Gasto en Agua Potable, consumo del 05/04/2012 al 07/05/2012 de FL Combarbalá.</t>
  </si>
  <si>
    <t>Gasto en Agua Potable, consumo del 11/04/2012 al 11/05/2012 de FL Los Vilos.</t>
  </si>
  <si>
    <t>GUILLERMO AHUMADA S.A.</t>
  </si>
  <si>
    <t>86.847.300-2</t>
  </si>
  <si>
    <t>Adquisición de Blocks para Jornadas de Capacitación.</t>
  </si>
  <si>
    <t>FR/MP Nº221/2012</t>
  </si>
  <si>
    <t xml:space="preserve">Contratación Directa de Servicio de Coffe Break para reunión COFA a realizarse en CCAF Los Andes. </t>
  </si>
  <si>
    <t>Servicio de Transporte de Personas del mes de Abril de 2012.</t>
  </si>
  <si>
    <t>Envió de correspondencia local y nacional, periodo mes de Abril 2012.</t>
  </si>
  <si>
    <t>Cambio de pasaje aéreo para DER.</t>
  </si>
  <si>
    <t>FR/MP Nº232/2012</t>
  </si>
  <si>
    <t xml:space="preserve">Contratación Directa de Servicio de Coffe Break para Jornada de Capacitación a realizarse en CCAF Los Andes. </t>
  </si>
  <si>
    <t>FR/MP Nº229/2012</t>
  </si>
  <si>
    <t xml:space="preserve">Contratación Directa para realizar curso sobre "Atención de Público y Técnicas de Contención para funcionarios "  de la IV Región. </t>
  </si>
  <si>
    <t>5.200.973-7</t>
  </si>
  <si>
    <t>Publicación de Aviso destacado en Obituario de Diario El Día.</t>
  </si>
  <si>
    <t>Adquisición de Galvano de Agradecimiento por Labor Policial.</t>
  </si>
  <si>
    <t>FR/MP Nº230/2012</t>
  </si>
  <si>
    <t>Programa Prevención de Drogas - Contratación para realizar actividad por medio de Paint Ball.</t>
  </si>
  <si>
    <t>ALVARO CORTES TORO</t>
  </si>
  <si>
    <t>14.401.581-9</t>
  </si>
  <si>
    <t>Reemplazo de Sensor de Humo en el sistema de incendio de FL La Serena.</t>
  </si>
  <si>
    <t>FR/MP Nº235/2012</t>
  </si>
  <si>
    <t>Adquisición de Cheques propios continuos de Cta.Cte. de Fiscalía IV Región Coquimbo.</t>
  </si>
  <si>
    <t>BANCO ESTADO</t>
  </si>
  <si>
    <t xml:space="preserve">Adquisición de pasajes aéreos para Jefe RRH, quien asiste a Comisión Capacitación y Desarrollo en la ciudad de Stgo. </t>
  </si>
  <si>
    <t>Servicio de correspondencia - franqueo convenido correspondiente al mes de Abril de 2012.</t>
  </si>
  <si>
    <t>Servicio de Valija por traslado de cajas Storbox.</t>
  </si>
  <si>
    <t>Provisión e Instalación de Puerta de acceso de Fiscalía Regional .</t>
  </si>
  <si>
    <t>ALUMINIOS Y VIDRIOS LTDA.</t>
  </si>
  <si>
    <t>79.692.470-5</t>
  </si>
  <si>
    <t>Servicio de Correspondencia Franqueo Convenido - Abril 2012.</t>
  </si>
  <si>
    <t>Cancelación de Servicio de Valija Comercial de Abril 2012.</t>
  </si>
  <si>
    <t>Servicio de Correspondencia Franqueo Convenido FL Vicuña - Abril 2012.</t>
  </si>
  <si>
    <t>Adquisición de vales de gas para fiscalías de la IV Región.</t>
  </si>
  <si>
    <t>EMPRESA LIPIGAS S.A.</t>
  </si>
  <si>
    <t>96.928.510-K</t>
  </si>
  <si>
    <t>Adquisición de resmas para fiscalías de la IV Región Coquimbo.</t>
  </si>
  <si>
    <t xml:space="preserve">COMERCIAL RED OFFICE LTDA. </t>
  </si>
  <si>
    <t>FR/MP Nº257/2012</t>
  </si>
  <si>
    <t>89.428.000-k</t>
  </si>
  <si>
    <t>EDUARDO PATRICIO MARGONI ALTAMIRANO</t>
  </si>
  <si>
    <t>8.932.356-8</t>
  </si>
  <si>
    <t>Constructora Byron Valderrama E.I.R.L.</t>
  </si>
  <si>
    <t>76.164.915-9</t>
  </si>
  <si>
    <t>Transporte H C Ltda.</t>
  </si>
  <si>
    <t>Distribuidora Ofimarket S.A.</t>
  </si>
  <si>
    <t>INGEN S.A.</t>
  </si>
  <si>
    <t>89.807.500-1</t>
  </si>
  <si>
    <t>13.672.327-8</t>
  </si>
  <si>
    <t>99.557.380-6</t>
  </si>
  <si>
    <t>CIA.NACIONAL DE FUERZA ELÉCTRICA S.A.</t>
  </si>
  <si>
    <t>O/Compra</t>
  </si>
  <si>
    <t>O/Servicio</t>
  </si>
  <si>
    <t>DER Nº504/2009</t>
  </si>
  <si>
    <t>VIGIL LTDA.</t>
  </si>
  <si>
    <t>78.188.340-9</t>
  </si>
  <si>
    <t>97.030.000-7</t>
  </si>
  <si>
    <t>10.673.007-5</t>
  </si>
  <si>
    <t>13.295.459-3</t>
  </si>
  <si>
    <t>VERÓNICA LILIANA ALIAGA LATORRE</t>
  </si>
  <si>
    <t>Alejandro Varela Zúñiga</t>
  </si>
  <si>
    <t xml:space="preserve">INFORME TRANSPARENCIA MINISTERIO PÚBLICO MAYO 2012 </t>
  </si>
  <si>
    <t>Materiales de oficina para F.L.Pta.Arenas</t>
  </si>
  <si>
    <t>Soc.Com.Nocera y Cía.Ltda.</t>
  </si>
  <si>
    <t>82.120.700-2</t>
  </si>
  <si>
    <t>Materiales de aseo para F.L.Porvenir</t>
  </si>
  <si>
    <t>Com.Luz Paredes EIRL</t>
  </si>
  <si>
    <t>52.001.699-6</t>
  </si>
  <si>
    <t>4 neumáticos con clavos para vehículo asignado a Fiscal Regional</t>
  </si>
  <si>
    <t>Import. Y Com.J.Borquez y Cía.Ltda.</t>
  </si>
  <si>
    <t>76.417.720-7</t>
  </si>
  <si>
    <t>12-FR Nº443</t>
  </si>
  <si>
    <t>Materiales para  mantención vehiculo asignado al Fiscal Regional  de los 80.000 Km</t>
  </si>
  <si>
    <t>Mladinic Automotriz Ltda.</t>
  </si>
  <si>
    <t>89.533.300-K</t>
  </si>
  <si>
    <t>Francisco López M.</t>
  </si>
  <si>
    <t>8.074.956-2</t>
  </si>
  <si>
    <t>Papel higiénico para fiscalía local Punta Arenas</t>
  </si>
  <si>
    <t>Ingeniería del Estrecho y Cía.Ltda.</t>
  </si>
  <si>
    <t>84.626.200-8</t>
  </si>
  <si>
    <t>Talonarios Orden de Compra/Servicios para UAF</t>
  </si>
  <si>
    <t>Mueble caja fuerte UAF</t>
  </si>
  <si>
    <t>Hermenegildo José Águila Viterlich</t>
  </si>
  <si>
    <t>2 trípodes con focos para Fiscalía Local Punta Arenas</t>
  </si>
  <si>
    <t>2 linternas Led para F.L.Pta.Arenas</t>
  </si>
  <si>
    <t>Graciela González Paredes EIRL</t>
  </si>
  <si>
    <t>79.949.000-5</t>
  </si>
  <si>
    <t>Desodorante ambiental para F.L.Pta.Arenas</t>
  </si>
  <si>
    <t>Pasaje Pta.Arenas/Temuco/Pta.Arenas días 08 al 11/05/12  por comisión de servicio</t>
  </si>
  <si>
    <t>Pasaje Pta.Arenas/Santiago/Pta.Arenas días 13 al 16/05/12  por comisión de servicio</t>
  </si>
  <si>
    <t>Pasaje Pta.Arenas/Santiago/Pta.Arenas días 13 al 21/05/12  por comisión de servicio</t>
  </si>
  <si>
    <t>Mantención calderas fiscalía regional</t>
  </si>
  <si>
    <t>Fredy Pena Ruíz</t>
  </si>
  <si>
    <t>8.989.160-4</t>
  </si>
  <si>
    <t>Cambio de pasaje testigo Pta.Arenas/Santiago día 09/05/12</t>
  </si>
  <si>
    <t>Pasaje Pta.Arenas/Pto.Montt  día 06/05/12</t>
  </si>
  <si>
    <t>Pasaje Porvenir/Pta.Arenas/Porvenir días 07 y 11/05/12  por comisión de servicio</t>
  </si>
  <si>
    <t>Pasaje Pta.Arenas/Santiago/Pta.Arenas días 13 al 18/05/12  por comisión de servicio</t>
  </si>
  <si>
    <t>Cruce Porvenir /Pta.Arenas día 10/05/12 por comisión de servicio</t>
  </si>
  <si>
    <t>Transbordadora Austral Broom S.A.</t>
  </si>
  <si>
    <t>82.074.900-6</t>
  </si>
  <si>
    <t>Cruce Pta.Arenas/Porvenir día 10/05/12 por comisión de servicio</t>
  </si>
  <si>
    <t>Mano de Obra Mantención vehiculo asignado al Fiscal Regional   de los 80.000 Km</t>
  </si>
  <si>
    <t>Traslado a hotel Llanuras de Diana días 23 y 24/05/12 para asistentes reunión de planificación</t>
  </si>
  <si>
    <t>Soc.Transp.Héctor Pacheco e Hijos Ltda.</t>
  </si>
  <si>
    <t>78.204.700-0</t>
  </si>
  <si>
    <t>Pasaje P .Williams-Pta.Arenas/Pto.Williams días 16/05/12 y 17/05/12</t>
  </si>
  <si>
    <t>12-Nº444</t>
  </si>
  <si>
    <t>Arriendo de salones días 23 y 24 de Mayo por reunión anual Coordinación Regional</t>
  </si>
  <si>
    <t>CCAF de Los Andes</t>
  </si>
  <si>
    <t>Pasaje Porvenir/Pta.Arenas/Porvenir  días 22 y 25/05/12 por comisión de servicio</t>
  </si>
  <si>
    <t>34 coffee breaks días 23 y 24/05/12 por jornada planificación</t>
  </si>
  <si>
    <t>Soc.Com. y Turismo Brisas de la Patagonia Ltda.</t>
  </si>
  <si>
    <t>76.111.303-8</t>
  </si>
  <si>
    <t>Pasaje  Pta.Arenas/Santiago día 25/05/12</t>
  </si>
  <si>
    <t>Pasaje Pta.Arenas/Santiago/Pta.Arenas días 27 al 31/05/12  por comisión de servicio</t>
  </si>
  <si>
    <t>Pasaje Pta.Arenas/Santiago/Pta.Arenas días 27 al 30/05/12  por comisión de servicio</t>
  </si>
  <si>
    <t>Pasaje Pta.Arenas/La Serena/Pta.Arenas días 06 al 09/06/12  por comisión de servicio</t>
  </si>
  <si>
    <t>Pasaje Santiago/Pta.Arenas/Santiago días 09 al 12/06/12</t>
  </si>
  <si>
    <t>Pasaje Pta.Arenas/Santiago/Pta.Arenas días 24 al 27/06/12  por comisión de servicio</t>
  </si>
  <si>
    <t>12-FR Nº445</t>
  </si>
  <si>
    <t>Mantención caldera Fiscalía Local Pta.Arenas</t>
  </si>
  <si>
    <t>Cristian  Delgado Hernández</t>
  </si>
  <si>
    <t>10.663.865-9</t>
  </si>
  <si>
    <t>Consumo electricidad Fiscalía Regional desde    29/03 al 27/04/12</t>
  </si>
  <si>
    <t>Consumo electricidad Fiscalía Local Pta.Arenas y URAVIT desde  29/03 al 30/04/12</t>
  </si>
  <si>
    <t>Consumo gas Fiscalía Local Pta.Arenas desde  09/04 al 08/05/12</t>
  </si>
  <si>
    <t>Servicio franqueo convenido Fiscalía Regional y Fiscalías Locales Abril 2012</t>
  </si>
  <si>
    <t>Servicio telefónico Fiscalía Local Porvenir   línea 581563 Abril  2012</t>
  </si>
  <si>
    <t>F.R. Antofagasta</t>
  </si>
  <si>
    <t>ELISA SOLEDAD HANSHING ANTEQUERA</t>
  </si>
  <si>
    <t>8.326.412-8</t>
  </si>
  <si>
    <t>77.630.820-k</t>
  </si>
  <si>
    <t>76.154.941-3</t>
  </si>
  <si>
    <t>Pasaje aéreo para funcionarios en comisión de servicio</t>
  </si>
  <si>
    <t>Evaluaciones Psicolaboral para postulantes Fiscal Adjunto</t>
  </si>
  <si>
    <t>ADS CONSULTORES LTDA</t>
  </si>
  <si>
    <t>76.690.120-4</t>
  </si>
  <si>
    <t>Evaluación psicolaboral para  postulantes al cargo de Fiscal</t>
  </si>
  <si>
    <t>1148336-6</t>
  </si>
  <si>
    <t>Pericia psicológica - Victima</t>
  </si>
  <si>
    <t>12.841.464-9</t>
  </si>
  <si>
    <t>1188218-k</t>
  </si>
  <si>
    <t>143547-5</t>
  </si>
  <si>
    <t>208948-3</t>
  </si>
  <si>
    <t>849138-8</t>
  </si>
  <si>
    <t>CHILEX S.A.</t>
  </si>
  <si>
    <t>76.000.674-2</t>
  </si>
  <si>
    <t>boleta</t>
  </si>
  <si>
    <t>SODIMAC S. A.</t>
  </si>
  <si>
    <t>96.792.430-k</t>
  </si>
  <si>
    <t>Servicios Básicos</t>
  </si>
  <si>
    <t>FAC-26817920</t>
  </si>
  <si>
    <t>Servicio eléctrico periodo abril a mayo 2012</t>
  </si>
  <si>
    <t>EMPRESA ELÉCTRICA DE ANTOFAGASTA S.A...</t>
  </si>
  <si>
    <t>96.541.920-9</t>
  </si>
  <si>
    <t>FAC-314185</t>
  </si>
  <si>
    <t>Servicio consumo agua potable periodo abril a mayo 2012</t>
  </si>
  <si>
    <t>AGUAS DE ANTOFAGASTA S.A...</t>
  </si>
  <si>
    <t>99.540.870-8</t>
  </si>
  <si>
    <t>13 Metropolitana Centro Norte</t>
  </si>
  <si>
    <t>FN/MP N°1485</t>
  </si>
  <si>
    <t>Informe Pericial para Causa RUC 1100762454-0</t>
  </si>
  <si>
    <t>ANDREA RUIZ HERRERA</t>
  </si>
  <si>
    <t>Informe Pericial para Causa RUC 1100862261-4</t>
  </si>
  <si>
    <t>FR N° 45</t>
  </si>
  <si>
    <t>Informe Pericial para Causa RUC 1100412862-3</t>
  </si>
  <si>
    <t>PAULA DELGADO FERNÁNDEZ</t>
  </si>
  <si>
    <t>Informe Pericial para Causa RUC 1200388019-0</t>
  </si>
  <si>
    <t>Informe Pericial para Causa RUC 1101013132-6</t>
  </si>
  <si>
    <t>FR N° 48</t>
  </si>
  <si>
    <t>Trabajos de Habilitaciones Piso 3</t>
  </si>
  <si>
    <t>SOCIEDAD CONCESIONARIA CENTRO DE JUSTICIA</t>
  </si>
  <si>
    <t>Adquisición de Refrigerador (1)</t>
  </si>
  <si>
    <t>COMERCIAL ECCSA S.A.</t>
  </si>
  <si>
    <t>83.382.700-6</t>
  </si>
  <si>
    <t>FR N° 49</t>
  </si>
  <si>
    <t>Servicio de Interpretación Español-Portugués para Causa RUC 1200488173-5</t>
  </si>
  <si>
    <t>MARY VIRGINIA SAUCEDO ROCA</t>
  </si>
  <si>
    <t>7.771.195-3</t>
  </si>
  <si>
    <t>Informe Pericial para Causa RUC 1000032205-4</t>
  </si>
  <si>
    <t>Informe Pericial para Causa RUC 1200431832-1</t>
  </si>
  <si>
    <t>Adquisición de (45) Tarjetas de Proximidad</t>
  </si>
  <si>
    <t>MICROCONTROL CHILE S.A.</t>
  </si>
  <si>
    <t>99.591.380-1</t>
  </si>
  <si>
    <t>Adquisición de (500) Etiquetas Autoadhesivas Redondas Impresas</t>
  </si>
  <si>
    <t>FAVACOM AUTOADHESIVOS S.A.</t>
  </si>
  <si>
    <t>99.559.050-6</t>
  </si>
  <si>
    <t>Adquisición de (42000) Etiquetas Autoadhesivas Impresas para Sobres</t>
  </si>
  <si>
    <t>SOCIEDAD COMERCIAL DE GRAFICA E IMPRESOS GRAFICOMP LIMITADA</t>
  </si>
  <si>
    <t>76.013.499-6</t>
  </si>
  <si>
    <t>FR N° 50</t>
  </si>
  <si>
    <t>Servicio de Interpretación Chino-Español para Causa RUC 1100248105-9</t>
  </si>
  <si>
    <t>CHUNHUA XUE</t>
  </si>
  <si>
    <t>14.435.841-4</t>
  </si>
  <si>
    <t>Adquisición de (15) Lápices con base</t>
  </si>
  <si>
    <t>PROVEEDORES INTEGRALES PRISA S.A.</t>
  </si>
  <si>
    <t>Adquisición de Alcohol Gel para funcionarios de Atención de Público</t>
  </si>
  <si>
    <t>Informe Pericial para Causa RUC 1101190916-9</t>
  </si>
  <si>
    <t>Adquisición de (500) Carpetas para Fiscal Regional</t>
  </si>
  <si>
    <t>IMPRESOS MARIO DE LUCA MIRANDA E.I.R.L.</t>
  </si>
  <si>
    <t>76.059.223-4</t>
  </si>
  <si>
    <t>Provisión e Instalación de láminas de seguridad para vehículo del Fiscal Regional</t>
  </si>
  <si>
    <t>77.919.140-Ñ</t>
  </si>
  <si>
    <t>FR N° 51</t>
  </si>
  <si>
    <t>Traslado de Puerta Vidriada Piso 3</t>
  </si>
  <si>
    <t>Informe Pericial para Causa RUC 1200462305-1</t>
  </si>
  <si>
    <t>FR N° 53</t>
  </si>
  <si>
    <t>CLAUDIA MORALES MELLADO</t>
  </si>
  <si>
    <t>14.126.762-0</t>
  </si>
  <si>
    <t>Pasaje Aéreo Eduardo Zúñiga</t>
  </si>
  <si>
    <t>Adquisición de Guantes, Linternas y Cordel Plástico</t>
  </si>
  <si>
    <t>SODIMAC S.A.</t>
  </si>
  <si>
    <t>Adquisición de (6) Televisores LCD 32"</t>
  </si>
  <si>
    <t>MULTITIENDAS CORONA S.A.</t>
  </si>
  <si>
    <t>83.150.900-7</t>
  </si>
  <si>
    <t>Adquisición de (30) lápices tinta para Fiscal Regional y Director Ejecutivo Regional</t>
  </si>
  <si>
    <t>DISTRIBUIDORA OFIMARKET S.A..</t>
  </si>
  <si>
    <t>Servicio de (50) Coffee Breaks</t>
  </si>
  <si>
    <t>CÉSAR ALCÁNTARA DÍAZ</t>
  </si>
  <si>
    <t>14.154.712-7</t>
  </si>
  <si>
    <t>FR N° 54</t>
  </si>
  <si>
    <t>Servicio de Confección de Llaves para escritorios y cajoneras</t>
  </si>
  <si>
    <t>MARY CARMEN ARAYA FLORES</t>
  </si>
  <si>
    <t>11.475.378-5</t>
  </si>
  <si>
    <t>Adquisición de (15.000) Formularios Autoreporte VIF</t>
  </si>
  <si>
    <t>IMPRENTA BARAHONA LIMITADA</t>
  </si>
  <si>
    <t>78.511.790-5</t>
  </si>
  <si>
    <t>Servicio de Flete por Destrucción de Especies</t>
  </si>
  <si>
    <t>NIBALDO REINOSO VARGAS</t>
  </si>
  <si>
    <t>7.936.078-3</t>
  </si>
  <si>
    <t>Servicio de Flete por Remate Especies</t>
  </si>
  <si>
    <t>MIGUEL FERNANDO CÓRDOVA CERDA</t>
  </si>
  <si>
    <t>6.490.540-6</t>
  </si>
  <si>
    <t>Adquisición de (4) Sillas Ergonométricas</t>
  </si>
  <si>
    <t>JESÚS GRACIA SANTAFE</t>
  </si>
  <si>
    <t>Pasaje Aéreo Carolina Suazo</t>
  </si>
  <si>
    <t>Adquisición de Materiales para Armado de Mobiliario</t>
  </si>
  <si>
    <t>IMPERIAL S.A.</t>
  </si>
  <si>
    <t>76.821.330-5</t>
  </si>
  <si>
    <t>Res. DER 007</t>
  </si>
  <si>
    <t>Habilitación de Oficinas y Provisión de puntas de seguridad en FL de Chacabuco</t>
  </si>
  <si>
    <t>JOSÉ RAÚL RIVERA LOVERA</t>
  </si>
  <si>
    <t>6.971.298-3</t>
  </si>
  <si>
    <t>FN N° 760</t>
  </si>
  <si>
    <t>Provisión e Instalación de Persianas de Seguridad en pisos 1 y 2 del CJS</t>
  </si>
  <si>
    <t xml:space="preserve">Otro </t>
  </si>
  <si>
    <t>Servicio de agua potable CJS Periodo 06/03/2012 al 07/05/2012</t>
  </si>
  <si>
    <t>AGUAS ANDINAS</t>
  </si>
  <si>
    <t>Servicio de agua potable FL Chacabuco Periodo 12/04/2012 al 14/05/2012</t>
  </si>
  <si>
    <t>SEMBCORP AGUAS CHACABUCO S.A.</t>
  </si>
  <si>
    <t>86.915.400-8</t>
  </si>
  <si>
    <t>1554054 - 1559184  1550042 - 1554432</t>
  </si>
  <si>
    <t>Servicio de correspondencia período Abril 2012</t>
  </si>
  <si>
    <t>Servicio de electricidad FL Colina - del 26/04/2012 al 28/05/2012</t>
  </si>
  <si>
    <t>EMPRESA ELÉCTRICA DE COLINA LTDA.</t>
  </si>
  <si>
    <t>96.783.910-8</t>
  </si>
  <si>
    <t>Servicio de electricidad CJS - del 25/04/2012 al 28/05/2012</t>
  </si>
  <si>
    <t>Servicio de llamados de telefonía fija período Febrero 2012</t>
  </si>
  <si>
    <t>Servicio de telefonía fija período Marzo 2012</t>
  </si>
  <si>
    <r>
      <t xml:space="preserve">Inscripción de nuevo dominio en Registro NIC Chile: </t>
    </r>
    <r>
      <rPr>
        <i/>
        <u val="single"/>
        <sz val="9"/>
        <rFont val="Trebuchet MS"/>
        <family val="2"/>
      </rPr>
      <t>"cooperacion-juridica-materia-penal.cl"</t>
    </r>
  </si>
  <si>
    <t>$ 540.500 mensual</t>
  </si>
  <si>
    <t>Consumo de electricidad Fiscalía Local de Alto Hospicio</t>
  </si>
  <si>
    <t>MARIO LABRAÑA GUZMÁN</t>
  </si>
  <si>
    <t>RENE GONZÁLEZ CASTILLO</t>
  </si>
  <si>
    <t>ANDRO LAFUENTE FERNÁNDEZ</t>
  </si>
  <si>
    <t>Taller de clínica Jurídica autónoma - Servicio coffe</t>
  </si>
  <si>
    <t>Resma de papel fotocopia para Fiscalía Regional y Local Antofagasta</t>
  </si>
  <si>
    <t>COMERCIAL REDOFFICE II REGIÓN LTDA.</t>
  </si>
  <si>
    <t>Construcción de cielo falso oficina Fiscalía Regional</t>
  </si>
  <si>
    <t>ALFREDO LÓPEZ OYARZO CONSTRUCCIONES E.I.</t>
  </si>
  <si>
    <t>Evaluación psicolaboral para postulantes cargo Profesional</t>
  </si>
  <si>
    <t>NORMA MARÍA  MONSERRAT MOLINA MARTÍNEZ</t>
  </si>
  <si>
    <t>Estaciones de trabajo Fiscalía Local de Calama</t>
  </si>
  <si>
    <t>Adquisición de caja de seguridad.</t>
  </si>
  <si>
    <t>EMPRESA PERIODÍSTICA LA TERCERA S.A.</t>
  </si>
  <si>
    <t>EMPRESA PERIODÍSTICA EL NORTE S.A</t>
  </si>
  <si>
    <t>EDITORIAL JURÍDICA DE CHILE ANDRÉS BELLO</t>
  </si>
  <si>
    <t>Gasto de trabajos de reparación edificio de la Fiscalía Local de Caldera, contratación directa autorizada, por Res. FN Nº 664 del 15/05/2012.</t>
  </si>
  <si>
    <t>FÉLIX CERECEDA ALCOTA</t>
  </si>
  <si>
    <t>Gasto en Agua Potable, consumo del 27/03/2012 al 25/04/2012 de FL Andacollo.</t>
  </si>
  <si>
    <t>Gasto en Telefonía Celular, consumo Mes de Marzo de 2012.</t>
  </si>
  <si>
    <t>TELEFÓNICA MÓVILES CHILE S.A.</t>
  </si>
  <si>
    <t xml:space="preserve">Adquisición de pasajes aéreos para Sr. Juan Rubio , quién asiste a taller práctico y Jornada Chile Compras en la ciudad de Stgo. </t>
  </si>
  <si>
    <t xml:space="preserve">Adquisición de pasajes aéreos para Sr. Yerme Quiroga y Sr. Rafael Ramos, quienes asisten a taller práctico MAPVT en la ciudad de Stgo. </t>
  </si>
  <si>
    <t xml:space="preserve">Adquisición de pasajes aéreos para Sr. Mauro Castillo , quién asiste a taller práctico MAPVT en la ciudad de Stgo. </t>
  </si>
  <si>
    <t>Adquisición de pasajes aéreos para Sra. Nevenka Rojas , quién asiste a 2º Jornada de Bienestar en la V Región.</t>
  </si>
  <si>
    <t xml:space="preserve">Adquisición de estufas oleo eléctricas para funcionarios de la FL La Serena. </t>
  </si>
  <si>
    <t>Pericia médica según causa RUC 1010034398-9.</t>
  </si>
  <si>
    <t xml:space="preserve">ASOC. MÉDICOS ANESTESIÓLOGOS DE CHILE </t>
  </si>
  <si>
    <t xml:space="preserve">Adquisición de pasajes aéreos para Sra. Ma. Isabel López, quien asiste a taller práctico y Jornada Chile Compras en la ciudad de Stgo. </t>
  </si>
  <si>
    <t xml:space="preserve">HEATHER BROWNELL ORG.TEC.DE CAPACITACIÓN EIRL </t>
  </si>
  <si>
    <t xml:space="preserve">Adquisición de pasajes aéreos para Jefe UGI, quién asiste a Jornada Nacional SIAU en la ciudad de Stgo. </t>
  </si>
  <si>
    <t>Examen pericial detección de escherichia coli por PCR.</t>
  </si>
  <si>
    <t>Servicio de desinsectado y sanitizado de Fiscalía Local de San Felipe</t>
  </si>
  <si>
    <t>Reparación de focos exteriores de Fiscalía Local de Quintero</t>
  </si>
  <si>
    <t>Compra de artículos de cafetería para Fiscal Regional</t>
  </si>
  <si>
    <t>COMPAÑÍA NACIONAL DE FUERZA ELÉCTRICA S.A.</t>
  </si>
  <si>
    <t>Servicio de desratizado en Fiscalía Local de Viña del Mar</t>
  </si>
  <si>
    <t>ANA MARÍA BACIGALUPO FALCÓN</t>
  </si>
  <si>
    <t>Habilitación de celdas en patio estacionamiento de Fiscalía Local de Limache</t>
  </si>
  <si>
    <t>LUIS BELTRÁN CERDA</t>
  </si>
  <si>
    <t>CHILQUINTA ENERGÍA S.A.</t>
  </si>
  <si>
    <t>ENERGÍA DE CASABLANCA</t>
  </si>
  <si>
    <t xml:space="preserve">Consumo de agua potable Fiscalía Local de La Ligua, periodo de facturación del 27/03/2012 al 25/04/2012 </t>
  </si>
  <si>
    <t xml:space="preserve">Consumo de agua potable Fiscalía Local de Limache, periodo de facturación del 22/03/2012 al 20/04/2012 </t>
  </si>
  <si>
    <t xml:space="preserve">Consumo de electricidad de Oficina de Atención Petorca, periodo  desde 04/04/2012 al 03/05/2012. </t>
  </si>
  <si>
    <t xml:space="preserve">Consumo agua potable Fiscalía Local de La Calera, periodo desde 31/03/2012 al 02/05/2012.  </t>
  </si>
  <si>
    <t>HOTELERA PLAZA MÉXICO LIMITADA</t>
  </si>
  <si>
    <t>LORETO SOLANGE STAPLEFIELD SEPÚLVEDA</t>
  </si>
  <si>
    <t>Compra de 02 cintas rotuladoras para Unidad de Gestión e informática.</t>
  </si>
  <si>
    <t>Compra de 01 timbre para Comité Paritario de Fiscalía Local de San Felipe</t>
  </si>
  <si>
    <t>GLORIA PAOLA SÁNCHEZ UBILLO</t>
  </si>
  <si>
    <t>Mantención de sistema de calefacción central y caldera de Fiscalía Local  y Regional de Valparaíso</t>
  </si>
  <si>
    <t>EDMUNDO GARCÍA Y CIA. LTDA.</t>
  </si>
  <si>
    <t>TESLA INGENIERÍA Y PROYECTOS LIMITADA</t>
  </si>
  <si>
    <t>Reposición de luminarias en Oficinas Uravyt y escalera de Fiscalía Regional de Valparaíso</t>
  </si>
  <si>
    <t>Compra de pintura para Fiscalía Local de San Antonio</t>
  </si>
  <si>
    <t>EMPRESA EL MERCURIO DE VALPARAÍSO S.A.P.</t>
  </si>
  <si>
    <t>Compra de artículos de cafetería para capacitación.</t>
  </si>
  <si>
    <t>Compra de 300 DVD-R para Fiscalía Regional</t>
  </si>
  <si>
    <t>Reparación de Rampa acceso discapacitados de Fiscalía Local de Viña del Mar</t>
  </si>
  <si>
    <t>Provisión e instalación de cinta antideslizante en Fiscalía Regional</t>
  </si>
  <si>
    <t>FOTOGRAFÍA MUENCKE HNOS.S.A.</t>
  </si>
  <si>
    <t xml:space="preserve">Consumo de gas natural de Fiscalía Regional y F.L. Valparaíso, periodo desde 11/04/2012 al 11/05/2012  </t>
  </si>
  <si>
    <t>EMPRESA DE GAS DE LA V REGIÓN S.A.</t>
  </si>
  <si>
    <t>Servicio de RDSI utilizado por U.A.V.T. (para conexión desde Quillota, Los Andes, San Felipe, San Antonio, Viña del Mar y Fiscalía Regional), 27/01/2012 al 26/02/2012</t>
  </si>
  <si>
    <t>Compra de mobiliario para Fiscalía Local de Viña del Mar.</t>
  </si>
  <si>
    <t>Servicio de transporte desde Fiscalía Local de Viña del Mar a Vertedero Municipal de Villa Alemana</t>
  </si>
  <si>
    <t>Servicio de arriendo de carpa, laterales y cubrepiso para inauguración de SIAU en Fiscalía Local de San Antonio</t>
  </si>
  <si>
    <t>Compra de ampolletas ahorro de energía para Fiscalía Local de Viña del Mar</t>
  </si>
  <si>
    <t>COMPAÑÍA DE PETRÓLEOS DE CHILE COPEC S.A</t>
  </si>
  <si>
    <t>ADMINISTRADORA PROYECCIÓN LIMITADA</t>
  </si>
  <si>
    <t>Compra Toallas de papel  para ser distribuidas en Fiscalía Regional y Fiscalias Locales</t>
  </si>
  <si>
    <t>SÁNCHEZ OBREQUE FAUSTINO Y OTRO</t>
  </si>
  <si>
    <t>Consumo de electricidad entre el periodo del 07/04/2012 al 09/05/2012, Fiscalía Local de Quilpue.</t>
  </si>
  <si>
    <t xml:space="preserve">Consumo electricidad  de Fiscalía Regional y FL de Valparaíso, periodo desde el 08/04/2012 al 09/05/2012 </t>
  </si>
  <si>
    <t>Consumo de electricidad de Fiscalía Local de San Felipe, periodo desde 02/04/2012 al 22/05/2012.</t>
  </si>
  <si>
    <t>Consumo de agua de Fiscalía Local de Villa Alemana,  periodo desde 12/04/2012 al 13/05/2012.</t>
  </si>
  <si>
    <t>Consumo de Agua de FL de Valparaíso y Fiscalía Regional, periodo desde 12/04/2012 al 12/05/2012.</t>
  </si>
  <si>
    <t xml:space="preserve">Pasajes aéreos vía LAN: IDA Santiago - La Serena el 05-06-12 vuelo LA 0306 de las 17:40 hrs. Regreso: La Serena - Santiago el 08-05-12 Vuelo 0307 de las 19:20 hrs. Jornada de Asesores comunicacionales 2012  </t>
  </si>
  <si>
    <t xml:space="preserve">ÁNGELA MACARENA ARIAS ACUÑA </t>
  </si>
  <si>
    <t>HÉCTOR ALFONSO AYALA MEDEL</t>
  </si>
  <si>
    <t>CAROCA Y SÁNCHEZ LTDA.</t>
  </si>
  <si>
    <t>MARÍA DE LOS ANGELES OYARZUN FARIAS</t>
  </si>
  <si>
    <t>SONIA GUTIÉRREZ</t>
  </si>
  <si>
    <t>INVERSIONES EN LÍNEA LIMITADA</t>
  </si>
  <si>
    <t>Publicación llamado a concurso, F. Regional</t>
  </si>
  <si>
    <t>Reparación equipo de iluminación, F.L. Talca</t>
  </si>
  <si>
    <t>Cambio de automático, F.L. Talca</t>
  </si>
  <si>
    <t>Confección de llaves y suministro e instalación de chapas, F. Regional</t>
  </si>
  <si>
    <t>JOSÉ ORTEGA SOLIS</t>
  </si>
  <si>
    <t>Publicación llamado a concurso 13/05/2012, F. Regional</t>
  </si>
  <si>
    <t>Mantención equipo aire acondicionado, F.L. Talca</t>
  </si>
  <si>
    <t>Relator curso de capacitación: "Organización del tiempo en el trabajo" , F. Regional</t>
  </si>
  <si>
    <t>Publicación llamado a concurso 20/05/2012, F. Regional</t>
  </si>
  <si>
    <t>Libro jurídico "Practica de la prueba en juicio oral", F. Regional</t>
  </si>
  <si>
    <t>Libro jurídico "Filosofía del derecho", F. Regional</t>
  </si>
  <si>
    <t>Revisión de impresora, F. Regional</t>
  </si>
  <si>
    <t>Compra de timbres Fiscalía Local de Constitución</t>
  </si>
  <si>
    <t>LIBRERÍAS TUCÁN S.A.</t>
  </si>
  <si>
    <t>Suministro e instalación de tabiqueria, F.L. Linares</t>
  </si>
  <si>
    <t>CLAUDIO OMAR ALFARO PÉREZ</t>
  </si>
  <si>
    <t>Consumo agua Potable Abril 2012, F. L. Constitución</t>
  </si>
  <si>
    <t>Consumo agua Potable Abril 2012, F. L. Licantén</t>
  </si>
  <si>
    <t>Consumo de energía eléctrica Abril 2012, F.L. Linares</t>
  </si>
  <si>
    <t>Consumo de energía eléctrica Abril 2012, F.L. Cauquenes</t>
  </si>
  <si>
    <t>Consumo de energía eléctrica Abril 2012, F.L. Licantén</t>
  </si>
  <si>
    <t>Consumo de energía eléctrica Abril 2012, F.L. Constitución</t>
  </si>
  <si>
    <t>Recepción especies para destrucción, F. Regional</t>
  </si>
  <si>
    <t>Consumo de energía eléctrica Abril 2012, F.L. Molina</t>
  </si>
  <si>
    <t>Consumo de energía eléctrica Abril 2012, F.Regional</t>
  </si>
  <si>
    <t>Consumo de energía eléctrica Abril 2012, F.L. Curico</t>
  </si>
  <si>
    <t>Consumo de energía eléctrica Abril 2012, F.L. Parral</t>
  </si>
  <si>
    <t>Consumo de energía eléctrica Abril 2012, F.L. San Javier</t>
  </si>
  <si>
    <t>Consumo de energía eléctrica Abril 2012, F.L. Talca</t>
  </si>
  <si>
    <t>DAVID OMAR ROCHA MÉNDEZ</t>
  </si>
  <si>
    <t>JUAN CARLOS MANZUR BÓRQUEZ</t>
  </si>
  <si>
    <t>Coffee para actividad de formación de miembros del comité de Prevención y Capacitación</t>
  </si>
  <si>
    <t>Servicio de Coffe funcionarios participantes capacitación Sensibilidad Fiscalía Local de Arauco</t>
  </si>
  <si>
    <t>Etiquetas para inventario Activo Fijo Fiscalía Región Bio Bio</t>
  </si>
  <si>
    <t>Lápices con logo Fiscalía Regional</t>
  </si>
  <si>
    <t>Contratación servicio de coffee break para 10 personas, el martes 05/06/2012, charla sobre pornografía infantil al cual asisten funcionarios de la Unidad de Delitos Sexuales y Violencia Intrafamiliar.</t>
  </si>
  <si>
    <t>Compra de mochila ejecutiva para uso del Jefe de Gabinete del Fiscal Nacional.</t>
  </si>
  <si>
    <t>Compra de 1 trituradora/destructora de documentos marca HSM, modelo 102.2, corte en tiras de 5,8mm.</t>
  </si>
  <si>
    <t>Importadora y Exportadora Estado Limitada</t>
  </si>
  <si>
    <t>84.888.400-6</t>
  </si>
  <si>
    <t>FN/MP N° 766</t>
  </si>
  <si>
    <t>Compra de 80 casacas tipo soft-shell, con logo institucional bordado, modelo hombre y 80 modelo mujer. (CORRESPONDE A ENTREGA Nº 1/4)</t>
  </si>
  <si>
    <t>FN/MP N° 93</t>
  </si>
  <si>
    <t>Servicio técnico de mantención y reparación al sistema de control de accesos de la Fiscalía Nacional.</t>
  </si>
  <si>
    <t>Electrónica GM Limitada</t>
  </si>
  <si>
    <t>76.033.679-3</t>
  </si>
  <si>
    <t>10.672.632-9</t>
  </si>
  <si>
    <t>Renato Jijena Leiva</t>
  </si>
  <si>
    <t>9.395.978-7</t>
  </si>
  <si>
    <t>Fiscalía Nacional</t>
  </si>
  <si>
    <t xml:space="preserve">Varias facturas </t>
  </si>
  <si>
    <t>9496284-285-286-284-288-289-290-291-292-293-294-295-301</t>
  </si>
  <si>
    <t xml:space="preserve">Gasto en electricidad para la Fiscalía Nacional, correspondiente a las dependencias de General Mackenna 1369, Pisos 2, 3 y 4, Santiago, para el período comprendido entre el 11 de Mayo y el 12 de Junio de 2012. </t>
  </si>
  <si>
    <t>9445345-379-380-381-382-383-384-385-386-387-395-396</t>
  </si>
  <si>
    <t>Gasto en electricidad para la Fiscalía Nacional, correspondiente a las dependencias Agustinas 1.070, Piso 5, Santiago, para el período comprendido entre el 26 de Abril y el 29 de Mayo de 2012</t>
  </si>
  <si>
    <t>47205-206-207-208-209-210-211-212-213-214-215-216-202</t>
  </si>
  <si>
    <t>Gasto en agua potable y alcantarillado para la Fiscalía Nacional, correspondiente a las dependencias de General Mackenna 1369, Pisos 2, 3 y 4, Santiago, para el período comprendido entre el  30 de Abril y el 30 de Mayo de 2012</t>
  </si>
  <si>
    <t>28044032-28044047</t>
  </si>
  <si>
    <t>Servicio telefónico correspondiente a tráfico de larga distancia nacional, internacional, líneas de respaldo y líneas RDSI para la Fiscalía Nacional, instaladas en General Mackenna 1369, para el período Mayo de 2012</t>
  </si>
  <si>
    <t>FN/MP N° 744</t>
  </si>
  <si>
    <t>FN/MP N° 660</t>
  </si>
  <si>
    <t>Autoriza Contratación Directa para la inclusión de plazo y estándares en la provisión del servicio de OUTBOUND del Call Center del Ministerio Publico.</t>
  </si>
  <si>
    <t>Atento Chile S.A.</t>
  </si>
  <si>
    <t>96.895.220-K</t>
  </si>
  <si>
    <t>Adjudica Licitación Pública</t>
  </si>
  <si>
    <t>FN/MP N° 661</t>
  </si>
  <si>
    <t>Adjudica Licitación Publica para contratación de estudio de evaluación empírica para estimar el estado de avance de metas institucionales.</t>
  </si>
  <si>
    <t>Collect Investigaciones de Mercado S.A.</t>
  </si>
  <si>
    <t>96.884.660-4</t>
  </si>
  <si>
    <t>FN/MP N° 688</t>
  </si>
  <si>
    <t>Autoriza Contratación Directa del servicio de soporte técnico para la corrección y ajuste de las funciones operativas del Sistema OPA - MAPVT.</t>
  </si>
  <si>
    <t>Integración e Innovación Tecnológica XINTEC Limitada</t>
  </si>
  <si>
    <t>76.017.995-7</t>
  </si>
  <si>
    <t>Compra de pasaje aéreo nacional, Santiago/Iquique/Santiago, 07 al 10 de mayo de 2012.</t>
  </si>
  <si>
    <t>Compra de pasaje aéreo nacional, Santiago/Valdivia/Santiago, 14 al 15 de mayo de 2012.</t>
  </si>
  <si>
    <t>Compra de pasaje aéreo internacional, Santiago/Santo Domingo (REP Dominicana)/Santiago, 15 al 18 de mayo de 2012.</t>
  </si>
  <si>
    <t>Compra de pasaje aéreo internacional, Santiago/Asunción/Santiago, 29 de mayo al 01 de junio de 2012.</t>
  </si>
  <si>
    <t>Compra de pasaje aéreo internacional, Santiago/Buenos Aires/Santiago, 05 al 09 de junio de 2012.</t>
  </si>
  <si>
    <t>Compra de pasaje aéreo nacional, Santiago/Copiapó/Santiago, 24 de Mayo de 2012.</t>
  </si>
  <si>
    <t>Compra de sillón ejecutivo Sincro Ergohuman, respaldo alto cuero, asiento de cuero, con apoyo lumbar ajustable. Para Fiscal Nacional</t>
  </si>
  <si>
    <t>Compra de pasaje aéreo nacional, Santiago/Valdivia/Santiago, 30 de Mayo al 01 de Junio de 2012.</t>
  </si>
  <si>
    <t>Compra de pasaje aéreo nacional, Santiago/La Serena/Santiago, 06 al 09 de Junio de 2012.</t>
  </si>
  <si>
    <t>Compra de pasaje aéreo nacional, Santiago/La Serena/Santiago, 06 al 08 de Junio de 2012.</t>
  </si>
  <si>
    <t>Compra de pasaje aéreo nacional, Santiago/La Serena/Santiago, 06 al 10 de Junio de 2012.</t>
  </si>
  <si>
    <t>Compra de pasaje aéreo nacional, Santiago/Calama/Antofagasta/Santiago, 11 al 15 de Junio de 2012.</t>
  </si>
  <si>
    <t>Compra de pasaje aéreo nacional, Calama/Antofagasta, 11 de Junio de 2012.</t>
  </si>
  <si>
    <t>Compra de pasaje aéreo nacional, Santiago/Antofagasta/Santiago, 11 al 15 de Junio de 2012.</t>
  </si>
  <si>
    <t>Compra de pasaje aéreo nacional, Santiago/Antofagasta/Santiago, 13 al 15 de Junio de 2012.</t>
  </si>
  <si>
    <t>Compra de pasaje aéreo nacional, Santiago/Valdivia/Santiago, 30 al 31 de Mayo de 2012.</t>
  </si>
  <si>
    <t>Compra de pasaje aéreo nacional, Santiago/Concepción/Santiago, 11 al 12 de Junio de 2012.</t>
  </si>
  <si>
    <t>Compra de pasaje aéreo nacional, Santiago/Temuco/Santiago, 04 al 05 de Junio de 2012.</t>
  </si>
  <si>
    <t>Compra de pasaje aéreo internacional, Santiago/Buenos Aires/Santiago, 07 al 09 de Junio de 2012.</t>
  </si>
  <si>
    <t>Compra de pasaje aéreo nacional, Santiago/Puerto Montt/Santiago, 23 al 25 de Mayo de 2012.</t>
  </si>
  <si>
    <t>Compra de pasaje aéreo nacional, Santiago/Iquique/Santiago, 31 de Mayo al 01 de Junio de 2012.</t>
  </si>
  <si>
    <t>Compra de pasaje aéreo nacional, Santiago/Concepción/Santiago, 13 al 14 de Junio de 2012.</t>
  </si>
  <si>
    <t>Compra de pasaje aéreo nacional, Santiago/Concepción/Santiago, 12 al 14 de Junio de 2012.</t>
  </si>
  <si>
    <t>Compra de pasaje aéreo nacional, Santiago/Temuco/Santiago, 19 al 20 de Junio de 2012.</t>
  </si>
  <si>
    <t>Compra de pasaje aéreo nacional, Santiago/Concepción/Santiago, 12 de Junio de 2012.</t>
  </si>
  <si>
    <t>Compra de pasaje aéreo nacional, Santiago/Iquique/Santiago, 31 de Mayo al 02 de Junio de 2012.</t>
  </si>
  <si>
    <t>Compra de pasaje aéreo nacional, Santiago/Concepción/Santiago, 06 al 07 de Junio de 2012.</t>
  </si>
  <si>
    <t>Compra de pasaje aéreo nacional, Santiago/Valdivia/Santiago, 12 al 13 de Junio de 2012.</t>
  </si>
  <si>
    <t>Compra de pasaje aéreo nacional, Santiago/Iquique/Santiago, 19 al 20 de Junio de 2012.</t>
  </si>
  <si>
    <t>Compra de pasaje aéreo nacional, Santiago/Copiapó/Santiago, 28 al 29 de Junio de 2012.</t>
  </si>
  <si>
    <t>Compra de pasaje aéreo nacional, Santiago/Balmaceda/Punta Arenas/Santiago, 17 al 19 de Julio de 2012.</t>
  </si>
  <si>
    <t>Compra de pasaje aéreo nacional, Santiago/La Serena/Santiago, 07 de Junio de 2012.</t>
  </si>
  <si>
    <t>Compra de pasaje aéreo nacional, Santiago/La Serena/Santiago, 12 al 17 de Junio de 2012.</t>
  </si>
  <si>
    <t>Consumo de Agua de la  F.L. de Talagante correspondiente al periodo 16-04-2012 al 16-05-2012</t>
  </si>
  <si>
    <t>16-FR Nº 730/12</t>
  </si>
  <si>
    <t>Instalación de puntos eléctricos , los turnos maticos para Bandera, Talagante y San Bernardo</t>
  </si>
  <si>
    <t>Consumo de Agua de la  F.L. de San Bernardo correspondiente al periodo 17-04-2012 al 17-05-2012</t>
  </si>
  <si>
    <t>Consumo de Agua de la  F.L. de Melipilla correspondiente al periodo 18-04-2012 al 17-05-2012</t>
  </si>
  <si>
    <t>Consumo de Agua Teniente Cruz Nº 770 periodo 23-04-2012 al 22-05-2012</t>
  </si>
  <si>
    <t>Consumo de electricidad de la F.L. de Talagante, período 31/032012 al 28-04-2012</t>
  </si>
  <si>
    <t>Consumo de electricidad de la F.L. de San Bernardo, período 31-03-2012 al 28-04-2012</t>
  </si>
  <si>
    <t>Compra de 14 bidones de agua purificada para la F.L. de San Bernardo</t>
  </si>
  <si>
    <t>Compra de 14 bidones de agua purificada para la F.L. de Talagante</t>
  </si>
  <si>
    <t>Consumo de electricidad del  edificio de Bandera Nº 655 correspondiente al período 26-04-2012 al 29-05-2012</t>
  </si>
  <si>
    <t>Consumo de agua de la F.L. de Melipilla, período 03/04/2012 al 03/05/2012</t>
  </si>
  <si>
    <t>Emelectric S.A.</t>
  </si>
  <si>
    <t>16-FR Nº 1617/11</t>
  </si>
  <si>
    <t>Anexo de Contrato</t>
  </si>
  <si>
    <t>Renovación del contrato de arriendo del edificio de la F.L. de Melipilla desde 01/05/2012 al 31/10/2012</t>
  </si>
  <si>
    <t>Sociedad Civil  Carmen Gloria y Cia Ltda</t>
  </si>
  <si>
    <t>76.043.255-5</t>
  </si>
  <si>
    <t>Pago de consumo de electricidad NIC 3838367, Fiscalía Local de Freirina periodo del 12/04/2012 hasta 11/05/2012, cantidad de consumo en 784 KW.</t>
  </si>
  <si>
    <t>Pago de consumo de electricidad Nic 3851084, Fiscalía Local de Diego de Almagro, periodo del 18/04/2012 hasta 17/05/2012, (419 kw)</t>
  </si>
  <si>
    <t>Pago de Compromisos de Consumo de Electricidad para la Fiscalía Regional Nic Nº4002216 periodo del 29/03/2012 al 27/04/2012, ( Marzo 2.714 KW).</t>
  </si>
  <si>
    <t>Pago de Compromisos de Consumo de Electricidad Nic Nº4320534, para la Fiscalía Local de Vallenar, consumo de 1.521 KW, periodo del 29/03/2012 al 27/04/2012</t>
  </si>
  <si>
    <t>Pago de Compromisos de Consumo de Electricidad para la Fiscalía Local de Caldera Nº Cte. 4304467 (1.015 KW)  periodo del 27-03-2012 al 26-04-2012</t>
  </si>
  <si>
    <t>Pago de Compromisos de Consumo de Electricidad para la Fiscalía Local de Copiapó Nic Nº4087055 periodo del 29/03/2012 al 28/04/2012 (Abril 2.640 KW)</t>
  </si>
  <si>
    <t>Pago de consumo de electricidad Nic 3827166, Fiscalía Local de Chañaral periodo del 12/03/2012 hasta 11/04/2012 hasta 10/05/2012, cantidad de consumo en 626 KW.</t>
  </si>
  <si>
    <t>Rentas mensuales enlaces de telecomunicaciones periodo abril 2012, Contrato de plataforma integral de comunicaciones del Ministerio Publico, III Región.</t>
  </si>
  <si>
    <t xml:space="preserve"> Renta mensual telefonía fija, periodo abril 2012, Contrato plataforma integral de comunicaciones del Ministerio Publico, III Región.</t>
  </si>
  <si>
    <t>Pago de agua Nº de servicio 609623-9, Fiscalía Local de Caldera para el periodo del 30/03/2012 al 30/04/2012, (165m3)</t>
  </si>
  <si>
    <t>Pago de agua Nº de servicio 129472-5, Fiscalía Local de Vallenar para el periodo del 05/04/2012 al 07/05/2012, (20 m3).</t>
  </si>
  <si>
    <t>Pago de agua Nº de servicio 151767-8, Fiscalía Local de Freirina para el periodo del 02/04/2012 al 03/05/2012, (18m3)</t>
  </si>
  <si>
    <t>Pago de agua Nº de servicio 58128-3, Fiscalía Local de Copiapó para el periodo del 04/04/2012 al 05/05/2012, (42 m3)</t>
  </si>
  <si>
    <t>Pago de agua Nº de servicio 182525-9, Fiscalía Regional de Atacama para el periodo del 06/03/2012 al 03/04/2012 al 04/05/2012, (20m3)</t>
  </si>
  <si>
    <t>Servicios de detección de fuga de agua potable en edificio de la Fiscalía Local de Caldera</t>
  </si>
  <si>
    <t>Pago de agua Nº de servicio 318353-K, Fiscalía Local de Chañaral para el periodo del 14/04/2012 hasta 15/05/2012. (13 m3)</t>
  </si>
  <si>
    <t>Pago de Compromisos de Consumo de Cargos Fijos de teléfonos    mes de abril 2012</t>
  </si>
  <si>
    <t>Pago de Compromisos de Consumo de Cargos Fijos de teléfonos    mes de mayo 2012</t>
  </si>
  <si>
    <t>Pago de Compromisos de Consumo de Valija Comercial y Franqueo convenido para la Fiscalía Local de Caldera,  Abril 2012,  21 courrier , Resol. Nº 4 y Nº 185 del 19/01/2001 y 13/08/2001</t>
  </si>
  <si>
    <t>Pago de Compromisos de Consumo de Valija Comercial y Franqueo convenido para la Fiscalía Local de Caldera,  Enero 2012, (332 cartas) , Resol. Nº 4 y Nº 185 del 19/01/2001 y 13/08/2001.</t>
  </si>
  <si>
    <t>Pago de Compromisos de Consumo de Valija Comercial y Franqueo convenido para la Fiscalía Local de Freirina,  Enero 2012, (110 cartas) , Resol. Nº 4 y Nº 185 del 19/01/2001 y 13/08/2001</t>
  </si>
  <si>
    <t>Pago de Compromisos de Consumo de Valija Comercial y Franqueo convenido para la Fiscalía Local de Caldera,  Abril 2012, (387 cartas) , Resol. Nº 4 y Nº 185 del 19/01/2001 y 13/08/2001.</t>
  </si>
  <si>
    <t>Pago de Compromisos de Consumo de Valija Comercial y Franqueo convenido para la Fiscalía Local de Chañaral,  Abril 2012, (76 cartas) , Resol. Nº 4 y Nº 185 del 19/01/2001 y 13/08/2001.</t>
  </si>
  <si>
    <t>Pago de Compromisos de Consumo de Valija Comercial y Franqueo convenido para la Fiscalía Regional, mes de Abril de 2012,  (27 cartas) , Resol. Nº 4 y Nº 185 del 19/01/2001 y 13/08/2001.</t>
  </si>
  <si>
    <t>Pago de Compromisos de Consumo de Valija Comercial y Franqueo convenido para la Fiscalía Local de Copiapó, mes de Abril de 2012,  (547 cartas) , Resol. Nº 4 y Nº 185 del 19/01/2001 y 13/08/2001.</t>
  </si>
  <si>
    <t>Pago de Compromisos de Consumo de Valija Comercial y Franqueo convenido para la Fiscalía Local de Diego de Almagro, mes de Abril de 2012,  66 cartas, Resol. Nº 4 y Nº 185 del 19/01/2001 y 13/08/2001.</t>
  </si>
  <si>
    <t>Pago de Compromisos de Consumo de Valija Comercial y Franqueo convenido para la Fiscalía Local de Freirina,  Abril 2012, (70 cartas) , Resol. Nº 4 y Nº 185 del 19/01/2001 y 13/08/2001</t>
  </si>
  <si>
    <t>Pago de Compromisos de Consumo de Valija Comercial y Franqueo convenido para la Fiscalía Local de Chañaral,  Abril 2012, 21 Courrier Nacional , Resol. Nº 4 y Nº 185 del 19/01/2001 y 13/08/2001.</t>
  </si>
  <si>
    <t>Pago de Compromisos de Consumo de Valija Comercial y Franqueo convenido para la Fiscalía Local de Copiapó, mes de Abril de 2012,  1 courrier, Resol. Nº 4 y Nº 185 del 19/01/2001 y 13/08/2001.01 y 13/08/2001</t>
  </si>
  <si>
    <t>Pago de Compromisos de Consumo de Valija Comercial y Franqueo convenido para la Fiscalía Local de Diego de Almagro, mes de Abril de 2012,  22 Courrier , Resol. Nº 4 y Nº 185 del 19/01/2001 y 13/08/2001.</t>
  </si>
  <si>
    <t>Pago de Compromisos de Consumo de Valija Comercial y Franqueo convenido para la Fiscalía Local de Freirina, mes de Abril de 2012,  19 Courrier , Resol. Nº 4 y Nº 185 del 19/01/2001 y 13/08/2001.</t>
  </si>
  <si>
    <t>Pago de Compromisos de Consumo de Electricidad para la Fiscalía Local de Copiapó Nic Nº4087055 periodo del 27/043/2012 al 30/05/2012 (Mayo 2.820 KW)</t>
  </si>
  <si>
    <t>Pago de Compromisos de Consumo de Electricidad para la Fiscalía Regional Nic Nº4002216 periodo del 27/04/2012 al 30/05/2012, ( Abril 3.036 KW).</t>
  </si>
  <si>
    <t>MARIO ALEJANDRO BUSTOS PALMA</t>
  </si>
  <si>
    <t>7.393.002-2</t>
  </si>
  <si>
    <t>PATRICIA EUGENIA PEREIRA AVILA</t>
  </si>
  <si>
    <t>Consumo de agua de Oficina de Atención Público de Petorca, periodo 12/04/2012 al 12/05/2012.</t>
  </si>
  <si>
    <t>Consumo de Agua de Fiscalía Local de San Antonio, periodo desde 12/04/2012 al 12/05/2012.</t>
  </si>
  <si>
    <t>Consumo de Agua de Fiscalía Local de Quilpué, periodo desde 14/04/2012 al 14/05/2012.</t>
  </si>
  <si>
    <t>76.101.264-9</t>
  </si>
  <si>
    <t>Dos informes periciales para la F.L. de Sann Bernardo</t>
  </si>
  <si>
    <t>12.536.597-3</t>
  </si>
  <si>
    <t>Compra de un hervidor para la Unidad de Recursos Humanos</t>
  </si>
  <si>
    <t>Comercializadora Calvac Ltda.</t>
  </si>
  <si>
    <t>Artículos de aseo para la F.L. de Talagante</t>
  </si>
  <si>
    <t>Compra de  visores  para carpetas colgantes</t>
  </si>
  <si>
    <t>Falabella Retail S.A.</t>
  </si>
  <si>
    <t>77.261.280-k</t>
  </si>
  <si>
    <t>Contratación directa, proveedor único</t>
  </si>
  <si>
    <t>76.402.210-6</t>
  </si>
  <si>
    <t>Artículos de aseo para la F.L. de Melipilla</t>
  </si>
  <si>
    <t>Destrucción de especie para la F.L. de Maipú</t>
  </si>
  <si>
    <t>Compra de 16 bidones de agua purificada  para la F.L. de San Bernardo</t>
  </si>
  <si>
    <t>Compra de 30 bidones de agua purificada para la F.L. de Talagante</t>
  </si>
  <si>
    <t>Compra de 30 bidones de agua purificada para la F.L. de Melipilla</t>
  </si>
  <si>
    <t>Compra de 60 bidones de agua purificada para la F. Regional y sus F:Locales de Maipú y Pudahuel</t>
  </si>
  <si>
    <t>Artículos de aseo para la F.L. de San Bernardo</t>
  </si>
  <si>
    <t>Compra de toner para la F.L. de Maipú</t>
  </si>
  <si>
    <t>Compra de sobres para la Fiscalía Regional</t>
  </si>
  <si>
    <t>Materiales de oficina para la F.L. de Talagante</t>
  </si>
  <si>
    <t>Materiales de oficina para la F.L. de Melipilla</t>
  </si>
  <si>
    <t>Materiales de oficina para la F.Regional y sus Fiscalías Locales de Maipú y Pudahuel</t>
  </si>
  <si>
    <t>Servicio de armado de muebles</t>
  </si>
  <si>
    <t>Patricio Osorio Galaz</t>
  </si>
  <si>
    <t>9.833.372-k</t>
  </si>
  <si>
    <t>Servicio de video conferencia</t>
  </si>
  <si>
    <t>Colaboración Virtual Comunicaciones S.A.</t>
  </si>
  <si>
    <t xml:space="preserve"> FN/MP Nº 69 </t>
  </si>
  <si>
    <t>Turismo Concha S.A.</t>
  </si>
  <si>
    <t>Arriendo  de una impresora Hp Modelo Deskjet D2460</t>
  </si>
  <si>
    <t>78.50.7660-5</t>
  </si>
  <si>
    <t>Renovación de contrato fruto de Contratación Directa</t>
  </si>
  <si>
    <t>16-FR Nº 192/12</t>
  </si>
  <si>
    <t>Arriendo de mobiliario para proyecto TTD</t>
  </si>
  <si>
    <t>Schneider Morales y Cia Ltda</t>
  </si>
  <si>
    <t>79.751.700-3</t>
  </si>
  <si>
    <t>Servicio de intérprete Creole-Español</t>
  </si>
  <si>
    <t>Djony Desarme</t>
  </si>
  <si>
    <t>22.282.723-k</t>
  </si>
  <si>
    <t>Peritaje Psicológico para la F.L. de Pudahuel</t>
  </si>
  <si>
    <t>Asistencia a juicio oral  causa de San Bernardo</t>
  </si>
  <si>
    <t>Rodrigo Antonio Muñoz Espinoza</t>
  </si>
  <si>
    <t>Asistencia a juicio oral  causa de la F.L. de Pudahuel</t>
  </si>
  <si>
    <t>Reparación de puertas en  el edificio de la F.L. de San Bernardo</t>
  </si>
  <si>
    <t>Nova Construcciones e Inmobiliaria y Cía Ltda.</t>
  </si>
  <si>
    <t>Reparación de dos puntos de red para la F.L. de Talagante</t>
  </si>
  <si>
    <t>NCR Chile S.A.</t>
  </si>
  <si>
    <t>91.452.000-2</t>
  </si>
  <si>
    <t>Traslado de carpetas  desde Bandera 655 a Lampa, para destrucción</t>
  </si>
  <si>
    <t>Jacqueline Maira Arriagada</t>
  </si>
  <si>
    <t>Reparación puerta Protex en el edificio de Banderas</t>
  </si>
  <si>
    <t>Arriendo de automóvil full equipo para la F. Regional, desde 23/05/2012 al 29-05-2012</t>
  </si>
  <si>
    <t>Cía de Leasing Tattersal S.A.</t>
  </si>
  <si>
    <t xml:space="preserve">Flete para transporte de especies </t>
  </si>
  <si>
    <t>Jacqueline del carmen Maira Arriagada</t>
  </si>
  <si>
    <t>Destrucción de especie para la F.L. de Melipilla</t>
  </si>
  <si>
    <t>Destrucción de especie para la F.L. de Curacaví</t>
  </si>
  <si>
    <t>Consumo de agua del edificio de Bandera 655, periodo comprendido entre el 29-03-2012 al 30-04-2012.</t>
  </si>
  <si>
    <t>Servicio telefonía fija, monitoreo de alarma Fiscalía Regional de Aysén, período 01.04.12 al 30.04.12.</t>
  </si>
  <si>
    <t>Agua potable y alcantarillado Fiscalía Región de Aysén y Fiscalía Local  Coyhaique, periodo 22.03.12 al 23.04.12</t>
  </si>
  <si>
    <t>Apoyo a desvinculación asistida para Arquitecto Fiscalía Regional Aysén.</t>
  </si>
  <si>
    <t>Ximena Johanna Simpertigui Pincheira</t>
  </si>
  <si>
    <t>13.283.102-5</t>
  </si>
  <si>
    <t>Adquisición mini calendarios imantados.</t>
  </si>
  <si>
    <t>Diseñadores del Sur Ltda.</t>
  </si>
  <si>
    <t>76.002.966-1</t>
  </si>
  <si>
    <t>Pasajes a Santiago para Administrativo Uravit, Taller práctico MAPVT.</t>
  </si>
  <si>
    <t>Agua potable y alcantarillado Fiscalía Local de Cisnes, período 23/03/11 al 23/04/12</t>
  </si>
  <si>
    <t>Publicación llamado a concurso cargo Abogado Asistente grado XI para Fiscalía Local de Cochrane.</t>
  </si>
  <si>
    <t>Pasajes a Santiago para Técnico de Finanzas. Jornada Nacional de Administración y Finanzas.</t>
  </si>
  <si>
    <t>Pasajes a Santiago para Delegada de Bienestar. Jornada Bienestar.</t>
  </si>
  <si>
    <t>Publicación llamado a concurso cargo Abogado Asistente grado XI para Fiscalía Local de Cochrane. Diario El Sur de Concepción.</t>
  </si>
  <si>
    <t>Publicación llamado a concurso cargo Abogado Asistente grado XI para Fiscalía Local de Cochrane. Diario El Austral de Temuco.</t>
  </si>
  <si>
    <t>Pasajes a Santiago para Fiscal Regional, Consejo General Extraordinario de Fiscales.</t>
  </si>
  <si>
    <t>Pasajes a Punta Arenas para Fiscal Regional y Abogado Asesor, Investigación causa.</t>
  </si>
  <si>
    <t>Agua potable y alcantarillado Fiscalía Local de  Cochrane, período 26/03/12 al 24/04/12</t>
  </si>
  <si>
    <t>Agua potable y alcantarillado Fiscalía Local de Chile Chico, período 27/03/12 al 25/04/12</t>
  </si>
  <si>
    <t>Consumo energía eléctrica Fiscalía Regional y Fiscalía Local de Coyhaique, periodo 03/04/12 al 03/05/12.</t>
  </si>
  <si>
    <t>Agua potable y alcantarillado Fiscalía Local de Pto. Aysén, período 29/03/12 al 30/04/12</t>
  </si>
  <si>
    <t>Suministro e instalación bomba para caldera Fiscalía Regional Aysén.</t>
  </si>
  <si>
    <t>Mauricio Alberto Asenjo Vera</t>
  </si>
  <si>
    <t>9.791.830-9</t>
  </si>
  <si>
    <t>Grabación y edición 4 programas radiales para Fiscalía Regional Aysén.</t>
  </si>
  <si>
    <t>José Luis Sepúlveda Castillo</t>
  </si>
  <si>
    <t>6.776.979-1</t>
  </si>
  <si>
    <t>Renovación suscripción anual diario El Mercurio sábados y domingos para Fiscalía Regional de Aysén.</t>
  </si>
  <si>
    <t>Gabriela Edith Reyes Aburto</t>
  </si>
  <si>
    <t>15.757.881-2</t>
  </si>
  <si>
    <t>Adquisición 1.000 cheques propios Fiscalía Regional de Aysén.</t>
  </si>
  <si>
    <t>Diferencia por cambio pasaje tramo Santiago-Balmaceda para Directora Ejecutiva Regional de Fiscalía Regional de Aysén.</t>
  </si>
  <si>
    <t>Arriendo vehículo para Fiscal Regional para cumplir comisión de servicio en Santiago.</t>
  </si>
  <si>
    <t>Inversiones A.C. Ltda.</t>
  </si>
  <si>
    <t>88.519.000-2</t>
  </si>
  <si>
    <t>Adquisición petróleo para vehículo Fiscalía Regional de Aysén.</t>
  </si>
  <si>
    <t>Jaime René Carrillo Vera</t>
  </si>
  <si>
    <t>5.084.436-6</t>
  </si>
  <si>
    <t>Publicación licitación pública para arriendo vehículos para Fiscalía Regional y Fiscalías Locales de la Región de Aysén.</t>
  </si>
  <si>
    <t>Servicio de larga distancia período 02/04/12 al 01/05/12</t>
  </si>
  <si>
    <t>Publicación llamado a concurso cargo Administrativo suplente grado XVII para URAVIT Fiscalía Regional de Aysén.</t>
  </si>
  <si>
    <t>Pasajes a La Serena para Asesor Comunicacional Fiscalía Regional de Aysén, Encuentro Nacional de Asesores.</t>
  </si>
  <si>
    <t>Barómetro cuadrado de madera, obsequio protocolar Fiscalía Regional de Aysén.</t>
  </si>
  <si>
    <t>Pasajes a Pto. Montt para jefe UGI. Jornada de trabajo equipo consultivo del sistema de control de gestión.</t>
  </si>
  <si>
    <t>Pasajes a Pto. Montt para Directora Ejecutiva Regional. Jornada de trabajo equipo consultivo del sistema de control de gestión.</t>
  </si>
  <si>
    <t>Consumo energía eléctrica Fiscalía Local de Pto. Aysén del 16/04/12 al 15/05/12</t>
  </si>
  <si>
    <t>Consumo energía eléctrica Fiscalía Local de Chile Chico período  15.03.12 al 16.05.12</t>
  </si>
  <si>
    <t>Fanny Fabiola Orellana González</t>
  </si>
  <si>
    <t>10.816.821-8</t>
  </si>
  <si>
    <t>Servicio coffee break para reunión Fiscal Regional de Aysén .</t>
  </si>
  <si>
    <t>Capacitación de Liderazgo para Fiscales y Trabajo en Equipo para Fiscalía Local de Coyhaique.</t>
  </si>
  <si>
    <t>10.493.088-3</t>
  </si>
  <si>
    <t>Disco distintivo institucional para vehículo de Fiscal Regional y Fiscal Adjunto.</t>
  </si>
  <si>
    <t>Sociedad Comercial López Jara Ltda.</t>
  </si>
  <si>
    <t>76.099.648-3</t>
  </si>
  <si>
    <t>Materiales de aseo para Fiscalía Regional y Fiscalías Locales de la Región de Aysén.</t>
  </si>
  <si>
    <t>Carlos Leonel Soto Soto</t>
  </si>
  <si>
    <t>6.157.887-0</t>
  </si>
  <si>
    <t>Cussatto S.A.</t>
  </si>
  <si>
    <t>96.689.820-8</t>
  </si>
  <si>
    <t>20 cápsulas radiales difusión lbor de la Fiscalía Regional en todas las emisoras de la XI Región.</t>
  </si>
  <si>
    <t>Clases de baile entretenido para funcionarios de la Fiscalía Local de Cisnes, actividad del Programa de Prevención de Consumo de Alcohol y Drogas.</t>
  </si>
  <si>
    <t>Claudia Adriana Soto Villegas</t>
  </si>
  <si>
    <t>15.303.883-K</t>
  </si>
  <si>
    <t>Traslados vehículo en barcaza y pasajes auxiliar Fiscalía Local de Chile Chico, comisión de servicio a Coyhaique.</t>
  </si>
  <si>
    <t>Sotramín S.A.</t>
  </si>
  <si>
    <t>77.396.680-K</t>
  </si>
  <si>
    <t>Pasajes a Santiago para el Fiscal Regional, Consejo General de Fiscales.</t>
  </si>
  <si>
    <t>Pasajes a Santiago para Directora Ejecutiva Regional y Jefe Unidad de Gestión. Reunión Comité Consultivo SCG.</t>
  </si>
  <si>
    <t>Pasajes Pta. Arenas-Porvenir para Fiscal Regional y Abogado Asesor.</t>
  </si>
  <si>
    <t>89.428.000-K</t>
  </si>
  <si>
    <t>Servicio taxi para Fiscalía Regional y Fiscalía Local de Coyhaique mes MAYO 2012</t>
  </si>
  <si>
    <t>Servicio coffee break para actividad Fiscal Regional de Aysén .</t>
  </si>
  <si>
    <t>Servicio de traducción Búlgaro-Español</t>
  </si>
  <si>
    <t>19.658.773-k</t>
  </si>
  <si>
    <t>16-FR Nº 194</t>
  </si>
  <si>
    <t>Reparación de los Baños Público del primer piso de la F.L. de San Bernardo</t>
  </si>
  <si>
    <t>Cantero y Gómez Ltda.</t>
  </si>
  <si>
    <t>78.189.700-0</t>
  </si>
  <si>
    <t>78.577.530-9</t>
  </si>
  <si>
    <t>12.053.365-7</t>
  </si>
  <si>
    <t>89.629.300-1</t>
  </si>
  <si>
    <t>8.636.391-7</t>
  </si>
  <si>
    <t>Gasto en Electricidad, consumo del 23/02/2012 al 22/03/2012 de FL Los Vilos.</t>
  </si>
  <si>
    <t>Gasto en Electricidad, consumo del 28/02/2012 al 26/03/2012 de FL La Serena.</t>
  </si>
  <si>
    <t>Gasto en Electricidad, consumo del 28/02/2012 al 26/03/2012 de Fiscalía Regional.</t>
  </si>
  <si>
    <t>ÁNGELA GISELA KUHNOW FAJARDO</t>
  </si>
  <si>
    <t>EDITORIAL LIBROMAR LIMITADA</t>
  </si>
  <si>
    <t xml:space="preserve">Licitación Pública </t>
  </si>
  <si>
    <t>Lissette del Carmen Bello Baeza</t>
  </si>
  <si>
    <t>14.154.967-7</t>
  </si>
  <si>
    <t>ING.ELECT. ANTONIO SALINAS CORREA EIRL</t>
  </si>
  <si>
    <t>76.083.726-1</t>
  </si>
  <si>
    <t>F R. Metrop. Sur</t>
  </si>
  <si>
    <t>Luis Patricio Orellana Velásquez</t>
  </si>
  <si>
    <t>10.339.134-2</t>
  </si>
  <si>
    <t>Transporte HC Ltda.</t>
  </si>
  <si>
    <t>77.129.080-9</t>
  </si>
  <si>
    <t>-</t>
  </si>
  <si>
    <t>Empresa El Mercurio SAP</t>
  </si>
  <si>
    <t xml:space="preserve">Factura </t>
  </si>
  <si>
    <t>Chilectra S.A</t>
  </si>
  <si>
    <t>80.313.300-K</t>
  </si>
  <si>
    <t>Aguas Andinas S.A.</t>
  </si>
  <si>
    <t>84.295.700-1</t>
  </si>
  <si>
    <t>Sky Airline S.A.</t>
  </si>
  <si>
    <t>88.417.000-1</t>
  </si>
  <si>
    <t>Telefónica Chile S.A.</t>
  </si>
  <si>
    <t>F R. Araucanía</t>
  </si>
  <si>
    <t>Comercial Redoffice Magallanes  Ltda.</t>
  </si>
  <si>
    <t>78.307.990-9</t>
  </si>
  <si>
    <t>10.676.258-9</t>
  </si>
  <si>
    <t>CRISTIAN CARREÑO RIVERA</t>
  </si>
  <si>
    <t>16.002.501-8</t>
  </si>
  <si>
    <t>Recarga  aromatizador para fiscalía local Pta.Arenas</t>
  </si>
  <si>
    <t>Impresos Vanic Ltda.</t>
  </si>
  <si>
    <t>89.202.400-6</t>
  </si>
  <si>
    <t>6.822.283-4</t>
  </si>
  <si>
    <t>14.672.841-3</t>
  </si>
  <si>
    <t>Soc. de Serv. Y Cap. En Seg. Integral Ltda.</t>
  </si>
  <si>
    <t>77.165.540-8</t>
  </si>
  <si>
    <t>Servicio de coffee break para reunión de FR.</t>
  </si>
  <si>
    <t>76.135.076-5</t>
  </si>
  <si>
    <t>78.060.110-8</t>
  </si>
  <si>
    <t>Paula Delgado Fernández</t>
  </si>
  <si>
    <t>Consumo de electricidad de la Fiscalía Local de Río Bueno</t>
  </si>
  <si>
    <t>Consumo de electricidad de la Fiscalía Local de Los Lagos, Paillaco y Regional</t>
  </si>
  <si>
    <t>Consumo de electricidad de la Fiscalía Local de Panguipulli y San José</t>
  </si>
  <si>
    <t>Compañía de Teléfonos de Coyhaique S.A.</t>
  </si>
  <si>
    <t>92.047.000-9</t>
  </si>
  <si>
    <t>Empresa Periodística de Aysén S.A.</t>
  </si>
  <si>
    <t>96.843.890-5</t>
  </si>
  <si>
    <t>Compañía Tamango S.A.</t>
  </si>
  <si>
    <t>96.695.300-4</t>
  </si>
  <si>
    <t>Gestión Regional de Medios S.A.</t>
  </si>
  <si>
    <t>Casa Marcia S.A.</t>
  </si>
  <si>
    <t>76.006252-9</t>
  </si>
  <si>
    <t>81.380.500-6</t>
  </si>
  <si>
    <t>99.061.000-2</t>
  </si>
  <si>
    <t>6.893.676-4</t>
  </si>
  <si>
    <t>Abastecedora del Comercio Ltda.</t>
  </si>
  <si>
    <t>84.348.700-9</t>
  </si>
  <si>
    <t>Aguas Araucanía S.A.</t>
  </si>
  <si>
    <t>99.561.030-2</t>
  </si>
  <si>
    <t>Banco Estado</t>
  </si>
  <si>
    <t>17-FN/MP Nº 1485</t>
  </si>
  <si>
    <t>Contrato de Evaluación Psicológica Pericial Caso  Fiscalía Local de Valdivia</t>
  </si>
  <si>
    <t>8.370.258-3</t>
  </si>
  <si>
    <t>Consumo de Agua  de la Fiscalía Regional de los Ríos</t>
  </si>
  <si>
    <t>17-FN/MP N°1869</t>
  </si>
  <si>
    <t>91.806.000-6</t>
  </si>
  <si>
    <t>EL CENTRO S.A.</t>
  </si>
  <si>
    <t>76.923.040-8</t>
  </si>
  <si>
    <t>RESAM S.A.</t>
  </si>
  <si>
    <t>99.537.670-9</t>
  </si>
  <si>
    <t>96.960.800-6</t>
  </si>
  <si>
    <t>F R. Atacama</t>
  </si>
  <si>
    <t>EMELAT S.A.</t>
  </si>
  <si>
    <t>87.601.500-5</t>
  </si>
  <si>
    <t>ENTEL TELEFONÍA LOCAL S.A.</t>
  </si>
  <si>
    <t>AGUAS CHAÑAR S.A.</t>
  </si>
  <si>
    <t>99.542.570-k</t>
  </si>
  <si>
    <t>TELEFÓNICA CHILE S.A.</t>
  </si>
  <si>
    <t>15.806.999-7</t>
  </si>
  <si>
    <t>FN N° 1485/2010</t>
  </si>
  <si>
    <t>12.516.256-8</t>
  </si>
  <si>
    <t>IVANNA BATAGLIA ALJARO</t>
  </si>
  <si>
    <t>Peritaje Veracidad de Relato y Daño Emocional, Delito Abuso Sexual</t>
  </si>
  <si>
    <t>10.703.707-1</t>
  </si>
  <si>
    <t>F.R. Maule</t>
  </si>
  <si>
    <t>78.064.980-1</t>
  </si>
  <si>
    <t>76.015.173-4</t>
  </si>
  <si>
    <t>AGUAS NUEVO SUR MAULE</t>
  </si>
  <si>
    <t>96.963.440-6</t>
  </si>
  <si>
    <t>EMELECTRIC</t>
  </si>
  <si>
    <t>10 Los Lagos</t>
  </si>
  <si>
    <t>87.778.800-8</t>
  </si>
  <si>
    <t>FN/MP Nº 117</t>
  </si>
  <si>
    <t>96.565.580-8</t>
  </si>
  <si>
    <t>Sociedad Austral de Electricidad S.A.</t>
  </si>
  <si>
    <t>Consumo de agua Fiscalía Regional Y Fiscalías Locales</t>
  </si>
  <si>
    <t>Empresa de Servicios Sanitarios de Los Lagos S.A.</t>
  </si>
  <si>
    <t>96.579.800-5</t>
  </si>
  <si>
    <t>F R. Bío Bío</t>
  </si>
  <si>
    <t>76.605.610-5</t>
  </si>
  <si>
    <t>76.073.164-1</t>
  </si>
  <si>
    <t>5 Valparaíso</t>
  </si>
  <si>
    <t>96.671.750-5</t>
  </si>
  <si>
    <t>DISTRIBUIDORA GALE S.A.</t>
  </si>
  <si>
    <t>96.813.520-1</t>
  </si>
  <si>
    <t>96.766.110-4</t>
  </si>
  <si>
    <t>6 Valparaíso</t>
  </si>
  <si>
    <t>ESVAL S.A.</t>
  </si>
  <si>
    <t>89.900.400-0</t>
  </si>
  <si>
    <t>10.327.459-1</t>
  </si>
  <si>
    <t>CIA. DE TELECOMUNICACIONES DE CHILE S.A.</t>
  </si>
  <si>
    <t>Chilectra S.A.</t>
  </si>
  <si>
    <t>Empresa El Mercurio S.A.P.</t>
  </si>
  <si>
    <t>90.193.000-7</t>
  </si>
  <si>
    <t>Sodimac S.A.</t>
  </si>
  <si>
    <t>96.792.430-K</t>
  </si>
  <si>
    <t>99.520.000-7</t>
  </si>
  <si>
    <t>81.826.800-9</t>
  </si>
  <si>
    <t>Dimerc S.A.</t>
  </si>
  <si>
    <t>96.670.840-9</t>
  </si>
  <si>
    <t>F R. Magallanes</t>
  </si>
  <si>
    <t>Recarga  aromatizador para fiscalía regional(4) y URAVIT(1)</t>
  </si>
  <si>
    <t>Rosa Barría  López</t>
  </si>
  <si>
    <t>7.341.606-k</t>
  </si>
  <si>
    <t>Contratación Directa (Exceptuada del Regl. Compras)</t>
  </si>
  <si>
    <t>Servicio Básico</t>
  </si>
  <si>
    <t>Boleta</t>
  </si>
  <si>
    <t>Edelmag S.A.</t>
  </si>
  <si>
    <t>88.221.200-9</t>
  </si>
  <si>
    <t>Gasco S.A.</t>
  </si>
  <si>
    <t>90.310.000-1</t>
  </si>
  <si>
    <t>Factura</t>
  </si>
  <si>
    <t>Empresa de Correos de Chile</t>
  </si>
  <si>
    <t>60.503.000-9</t>
  </si>
  <si>
    <t>Cía.de Telecomunicaciones de Chile S.A.</t>
  </si>
  <si>
    <t>90.635.000-9</t>
  </si>
  <si>
    <t>FN Nº 1485</t>
  </si>
  <si>
    <t>Otro</t>
  </si>
  <si>
    <t>Informe sicológico pericial</t>
  </si>
  <si>
    <t xml:space="preserve">Contratación Directa </t>
  </si>
  <si>
    <t>F R. Los Ríos</t>
  </si>
  <si>
    <t>SOCIEDAD AUSTRAL DE ELECTRICIDAD</t>
  </si>
  <si>
    <t>76.073.162-5</t>
  </si>
  <si>
    <t>EMPRESA DE CORREOS DE CHILE</t>
  </si>
  <si>
    <t>90.299.000-3</t>
  </si>
  <si>
    <t>96.703.230-1</t>
  </si>
  <si>
    <t>Orden de  Compra</t>
  </si>
  <si>
    <t>Consumo de Agua  de la Fiscalía  Local de Valdivia</t>
  </si>
  <si>
    <t>Adquisición de pasaje aéreo para funcionario XIV Región</t>
  </si>
  <si>
    <t>TURISMO COCHA S.A.</t>
  </si>
  <si>
    <t>Licitación Privada Mayor</t>
  </si>
  <si>
    <t>F R. Aysén</t>
  </si>
  <si>
    <t>No aplica</t>
  </si>
  <si>
    <t>Empresa de Correos de Chile S.A.</t>
  </si>
  <si>
    <t>Aguas Patagonia de Aysén S.A.</t>
  </si>
  <si>
    <t>99.501.280-4</t>
  </si>
  <si>
    <t>Empresa Eléctrica de Aysén S.A.</t>
  </si>
  <si>
    <t>88.272.600-2</t>
  </si>
  <si>
    <t xml:space="preserve">Orden de Compra </t>
  </si>
  <si>
    <t xml:space="preserve">Orden de Servicio </t>
  </si>
  <si>
    <t>Contratación Directa (Excep. Reglamento)</t>
  </si>
  <si>
    <t>Lan Airlines S.A.</t>
  </si>
  <si>
    <t>89.862.200-2</t>
  </si>
  <si>
    <t>Telefónica Larga Distancia S.A.</t>
  </si>
  <si>
    <t>96.672.160-K</t>
  </si>
  <si>
    <t>76.047.103-8</t>
  </si>
  <si>
    <t>Juan Fernando García Mansilla</t>
  </si>
  <si>
    <t>7.927.278-7</t>
  </si>
  <si>
    <t>F R. Metrop. Oriente</t>
  </si>
  <si>
    <t>Alex Reyes Vargas</t>
  </si>
  <si>
    <t>13.081.903-6</t>
  </si>
  <si>
    <t>KDM S.A.</t>
  </si>
  <si>
    <t>96.754.450-7</t>
  </si>
  <si>
    <t>9.617.206-0</t>
  </si>
  <si>
    <t>AGUAS ANDINA S.A.</t>
  </si>
  <si>
    <t>61.808.000-5</t>
  </si>
  <si>
    <t>CHILECTRA S.A.</t>
  </si>
  <si>
    <t>96.800.570-7</t>
  </si>
  <si>
    <t>5.044.709-K</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</si>
  <si>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</si>
  <si>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</si>
  <si>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</si>
  <si>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</si>
  <si>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</si>
  <si>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</si>
  <si>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</si>
  <si>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</si>
  <si>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</si>
  <si>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Centro Financiero</t>
  </si>
  <si>
    <t>Mecanismo de Compra</t>
  </si>
  <si>
    <t>Orden de Compra</t>
  </si>
  <si>
    <t>Proveedores Integrales Prisa S.A.</t>
  </si>
  <si>
    <t>96.556.940-5</t>
  </si>
  <si>
    <t>77.012.870-6</t>
  </si>
  <si>
    <t>Licitación Pública</t>
  </si>
  <si>
    <t>Orden de Servicio</t>
  </si>
  <si>
    <t>Turismo Cocha S.A.</t>
  </si>
  <si>
    <t>81.821.100-7</t>
  </si>
  <si>
    <t>Licitación Privada Menor</t>
  </si>
  <si>
    <t>No Aplica</t>
  </si>
  <si>
    <t>Contratación Directa</t>
  </si>
  <si>
    <t>otro</t>
  </si>
  <si>
    <t>Empresa Eléctrica de la Frontera</t>
  </si>
  <si>
    <t>CGE Distribución S.A.</t>
  </si>
  <si>
    <t>F R. Coquimbo</t>
  </si>
  <si>
    <t xml:space="preserve">Solicitud N° </t>
  </si>
  <si>
    <t>91.143.000-2</t>
  </si>
  <si>
    <t>AGUAS DEL VALLE S.A.</t>
  </si>
  <si>
    <t>99.541.380-9</t>
  </si>
  <si>
    <t>EMPRESA NACIONAL DE TELECOMUNICACIONES S.A.</t>
  </si>
  <si>
    <t>92.580.000-7</t>
  </si>
  <si>
    <t>87.845.500-2</t>
  </si>
  <si>
    <t>11.618.844-9</t>
  </si>
  <si>
    <t>80.764.900-0</t>
  </si>
  <si>
    <t>PRISA S.A.</t>
  </si>
  <si>
    <t>Nº Servicio 3206014</t>
  </si>
  <si>
    <t>EMELECTRIC S.A.</t>
  </si>
  <si>
    <t>96.763.010-1</t>
  </si>
  <si>
    <t>Nº Servicio 3223650</t>
  </si>
  <si>
    <t xml:space="preserve">Nº Servicio 4251999 </t>
  </si>
  <si>
    <t xml:space="preserve">Nº Servicio 3207778 </t>
  </si>
  <si>
    <t>Nº Servicio  1508102, 2786411, 1508114, 2769232, 1508079, 2767337.</t>
  </si>
  <si>
    <t>CGE DISTRIBUCIÓN S.A.</t>
  </si>
  <si>
    <t>Nº Servicio 1565957</t>
  </si>
  <si>
    <t>Nº Servicio 2787429</t>
  </si>
  <si>
    <t>Nº Servicio 2784989, 2785018, 2785024, 2785030, 2785000, 2785006, 2784994, 2785012</t>
  </si>
  <si>
    <t>Nº Servicio 2784519</t>
  </si>
  <si>
    <t>Nº Servicio 2000392-8</t>
  </si>
  <si>
    <t>EMPRESA SERVICIOS SANITARIOS ESSBIO S.A</t>
  </si>
  <si>
    <t>96.579.330-5</t>
  </si>
  <si>
    <t xml:space="preserve">Nº Servicio 2136766-4 </t>
  </si>
  <si>
    <t>Nº Servicio 1942551-7</t>
  </si>
  <si>
    <t>Nº Servicio 1367613-5; 1367620-8; 1367627-5; 1367655-0; 1367662-3; 1367669-0; 1367676-3; 1367606-2; 1367634-8; 1367641-0; 1367648-8</t>
  </si>
  <si>
    <t>Nº Servicio 1602491-0</t>
  </si>
  <si>
    <t xml:space="preserve">Nº Servicio 1492514-7 </t>
  </si>
  <si>
    <t>Nº Servicio 1500452-5</t>
  </si>
  <si>
    <t>Orden Servicio</t>
  </si>
  <si>
    <t>Contrato</t>
  </si>
  <si>
    <t>Informe Pericial</t>
  </si>
  <si>
    <t>Romy Espinoza Martínez</t>
  </si>
  <si>
    <t>15.431.620-5</t>
  </si>
  <si>
    <t>F.R. Tarapacá</t>
  </si>
  <si>
    <t>No Hay</t>
  </si>
  <si>
    <t>99.561.010-8</t>
  </si>
  <si>
    <t>ELIQSA</t>
  </si>
  <si>
    <t>96.541.870-9</t>
  </si>
  <si>
    <t>Consumo de electricidad Fiscalía Regional</t>
  </si>
  <si>
    <t xml:space="preserve">Pasajes aéreos tramo Iquique Santiago Iquique </t>
  </si>
  <si>
    <t>LAN AIRLINES S.A.</t>
  </si>
  <si>
    <t>Franqueo convenido Fiscalía Regional</t>
  </si>
  <si>
    <t>CRISTIAN GARRIDO MATAMALA</t>
  </si>
  <si>
    <t>10.839.029-8</t>
  </si>
  <si>
    <t>CHILEXPRESS S.A.</t>
  </si>
  <si>
    <t>96.756.430-3</t>
  </si>
  <si>
    <t>96.697.410-9</t>
  </si>
  <si>
    <t>FN Nº 1485/2010</t>
  </si>
  <si>
    <t>FR. Metropolitana Occidente</t>
  </si>
  <si>
    <t>no aplica</t>
  </si>
  <si>
    <t>Documento de Compra y N°</t>
  </si>
  <si>
    <t>99.513.400-4</t>
  </si>
  <si>
    <t>Contratación Directa (Exceptuado Aplicación Regl. Compras)</t>
  </si>
  <si>
    <t>77.736.670-K</t>
  </si>
  <si>
    <t>PROVEEDORES INTEGRALES PRISA S.A</t>
  </si>
  <si>
    <t>DISTRIBUIDORA OFIMARKET S.A.</t>
  </si>
  <si>
    <t>96.829.680-9</t>
  </si>
  <si>
    <t>FN/MP Nº 1.485</t>
  </si>
  <si>
    <t>11.730.167-2</t>
  </si>
  <si>
    <t>Entel Telefonía Local S.A.</t>
  </si>
  <si>
    <t>76.110.280-k</t>
  </si>
  <si>
    <t>Consumo de agua Fiscalías Local Hualaihué</t>
  </si>
  <si>
    <t>Comité Agua Potable Rural R.Negro</t>
  </si>
  <si>
    <t>71.385.700-9</t>
  </si>
  <si>
    <t>Consumo de gas Fiscalías Locales</t>
  </si>
  <si>
    <t>Abastecedora de combustibles S.A.</t>
  </si>
  <si>
    <t>77.687.190-7</t>
  </si>
  <si>
    <t>7.053.691-9</t>
  </si>
  <si>
    <t>99.579.980-4</t>
  </si>
  <si>
    <t>7.988.068-K</t>
  </si>
  <si>
    <t>Aerovías DAP S.A.</t>
  </si>
  <si>
    <t>53.315.341-0</t>
  </si>
  <si>
    <t>76.137.646-2</t>
  </si>
  <si>
    <t>88.472.700-6</t>
  </si>
  <si>
    <t>79.558.690-3</t>
  </si>
  <si>
    <t>14.282.636-4</t>
  </si>
  <si>
    <t>GIOVANNA CAROLINA ARANCIBIA PARRA</t>
  </si>
  <si>
    <t>9.639.027-0</t>
  </si>
  <si>
    <t>7 Valparaíso</t>
  </si>
  <si>
    <t>CGE Distribución</t>
  </si>
  <si>
    <t>Aguas Andinas</t>
  </si>
  <si>
    <t>Insumos para atención de autoridades de la Fiscal Regional</t>
  </si>
  <si>
    <t>76.019.816-1</t>
  </si>
  <si>
    <t>Vending y Servicios CCU Ltda.</t>
  </si>
  <si>
    <t>12.857.936-2</t>
  </si>
  <si>
    <t>Giovanna Calatayud Villareal</t>
  </si>
  <si>
    <t>16-FR Nº 157/12</t>
  </si>
  <si>
    <t>Boleta de Honorario</t>
  </si>
  <si>
    <t>Sociedad Periodística Araucanía S.A.</t>
  </si>
  <si>
    <t>Pasaje aéreo P.Montt-Santiago-P.Montt del 11-05 al 16-05-2012</t>
  </si>
  <si>
    <t>Pasaje aéreo P.Montt-Santiago-P.Montt del 13-05 al 16-05-2012</t>
  </si>
  <si>
    <t>DESARROLLO ORGANIZACIONAL KRAAKMAN LTDA</t>
  </si>
  <si>
    <t>76.079.902-5</t>
  </si>
  <si>
    <t>DISTRIBUIDORA MIRANDA</t>
  </si>
  <si>
    <t>78.994.890-9</t>
  </si>
  <si>
    <t>SKY AIRLINE S A</t>
  </si>
  <si>
    <t>GAS SUR</t>
  </si>
  <si>
    <t>96.853.490-4</t>
  </si>
  <si>
    <t>Pasajes aéreos para fiscal en comisión de servicio</t>
  </si>
  <si>
    <t>Pasajes aéreos para funcionaria en comisión de servicio</t>
  </si>
  <si>
    <t>70.718.000-5</t>
  </si>
  <si>
    <t>Pasajes aéreos para funcionario en comisión de servicio</t>
  </si>
  <si>
    <t>Enfoques Consultoría</t>
  </si>
  <si>
    <t>6 Libertador Bernardo O'Higgins</t>
  </si>
  <si>
    <t>INBANQUETERIA LIMITADA</t>
  </si>
  <si>
    <t>76.061.188-3</t>
  </si>
  <si>
    <t>UNIVERSIDAD AUSTRAL DE CHILE</t>
  </si>
  <si>
    <t>ANDREA DEL CARMEN RUIZ HERRERA</t>
  </si>
  <si>
    <t>78.833.650-0</t>
  </si>
  <si>
    <t>JORGE HUGO UBILLA UBILLA</t>
  </si>
  <si>
    <t>11.527.986-6</t>
  </si>
  <si>
    <t>Gasto en Electricidad, consumo del 28/02/2012 al 28/03/2012 de FL Ovalle.</t>
  </si>
  <si>
    <t xml:space="preserve">Gasto en Electricidad, consumo del 29/02/2012 al 27/03/2012 de FL Coquimbo. </t>
  </si>
  <si>
    <t>Gasto en Electricidad, consumo del 28/02/2012 al 26/03/2012 de FL Vicuña.</t>
  </si>
  <si>
    <t xml:space="preserve">MARCO MONDACA SEGUEL </t>
  </si>
  <si>
    <t>8.027.704-0</t>
  </si>
  <si>
    <t>Publicación de Aviso destacado en Diario El Día, llamado a concurso público.</t>
  </si>
  <si>
    <t>ANTONIO PUGA Y CIA. LTDA.</t>
  </si>
  <si>
    <t>EMPRESA CORREOS DE CHILE</t>
  </si>
  <si>
    <t xml:space="preserve">PUBLIFOTO LTDA. </t>
  </si>
  <si>
    <t>76.179.804-9</t>
  </si>
  <si>
    <t xml:space="preserve">MARITZA BARRAZA CARRIZO </t>
  </si>
  <si>
    <t>Certificación de Estufas de las Fiscalías de la IV Región Coquimbo</t>
  </si>
  <si>
    <t>77.468.530-8</t>
  </si>
  <si>
    <t xml:space="preserve">Consumo de agua potable Fiscalía Regional </t>
  </si>
  <si>
    <t>AGUAS DEL ALTIPLANO S.A.</t>
  </si>
  <si>
    <t>Consumo de agua potable URAVIT</t>
  </si>
  <si>
    <t>Consumo de agua potable Fiscalía Local de Iquique</t>
  </si>
  <si>
    <t>Consumo de agua potable Fiscalía Local de Pozo Almonte</t>
  </si>
  <si>
    <t>Consumo de electricidad URAVIT</t>
  </si>
  <si>
    <t>Consumo de electricidad Fiscalía Local de Iquique</t>
  </si>
  <si>
    <t>Consumo de electricidad Fiscalía Local de Pozo Almonte</t>
  </si>
  <si>
    <t>Orden de Compra XXX</t>
  </si>
  <si>
    <t>Orden de Servicio XXX</t>
  </si>
  <si>
    <t>JULIO ALMANZA DONOSO</t>
  </si>
  <si>
    <t>15.004.886-9</t>
  </si>
  <si>
    <t>ISABEL ESPINOZA BARRIOS</t>
  </si>
  <si>
    <t>13.274.932-9</t>
  </si>
  <si>
    <t>HIGIENE Y SERVICIOS LTDA.</t>
  </si>
  <si>
    <t>76.035.658-1</t>
  </si>
  <si>
    <t>Franqueo convenido Fiscalía Local de Iquique</t>
  </si>
  <si>
    <t>Franqueo convenido Fiscalía Local de Pozo Almonte</t>
  </si>
  <si>
    <t>Franqueo convenido Fiscalía Local de Alto Hospicio</t>
  </si>
  <si>
    <t>Consumo de agua potable Fiscalía Local de Alto Hospicio</t>
  </si>
  <si>
    <t>9.454.737-7</t>
  </si>
  <si>
    <t>76.067.476-1</t>
  </si>
  <si>
    <t>6.400.890-0</t>
  </si>
  <si>
    <t>CARLOS MANUEL SALGADO ACEITUNO</t>
  </si>
  <si>
    <t>6.792.274-3</t>
  </si>
  <si>
    <t>18 Arica y Parinacota</t>
  </si>
  <si>
    <t>Se adjudica a Jaime Aramayo,  empresa  Altamira,  la confección de tarjetas de presentación de funcionarios.</t>
  </si>
  <si>
    <t>Jaime Aramayo Tapia</t>
  </si>
  <si>
    <t>9.063.662-6</t>
  </si>
  <si>
    <t>Se adjudica a Carlos Luza Muñoz,  la adquisición de 3 maletas de lona grande, para el traslado de carpetas.</t>
  </si>
  <si>
    <t>Carlos Luza Flores</t>
  </si>
  <si>
    <t>8.135.853-2</t>
  </si>
  <si>
    <t>Se adjudica a Manuel Annibali Elal, la confección de 04 timbres institucionales para la FL Putre y FR Arica.</t>
  </si>
  <si>
    <t>Manuel Annibali Elal</t>
  </si>
  <si>
    <t>6.043.185-K</t>
  </si>
  <si>
    <t>8.971.492-3</t>
  </si>
  <si>
    <t>Servicio de TNT Express Chile Ltda., por flete de traslado de pallet de 1.2 x 1.8 mts., peso 204 Kgs.</t>
  </si>
  <si>
    <t>TNT Express Chile Ltda.</t>
  </si>
  <si>
    <t>88.192.900-7</t>
  </si>
  <si>
    <t>18-FR Nº 74</t>
  </si>
  <si>
    <t>Se adjudica  a la empresa Pro-Consultores,  el servicio de instalación de circuito indicador de puerta FR.</t>
  </si>
  <si>
    <t>Pro-Consultores Ximena Villanueva EIRL</t>
  </si>
  <si>
    <t>76.103.442-1</t>
  </si>
  <si>
    <t>Se adjudica a la Sra. Lidia Sinticala la adquisición de un KVM Switch USB de 4 puertos para la sala de servidores.</t>
  </si>
  <si>
    <t>Lidia Sinticala Poma</t>
  </si>
  <si>
    <t>14.661.419-1</t>
  </si>
  <si>
    <t>Se adjudica a Manuel Annibali Elal, la confección de 05 timbres institucionales.</t>
  </si>
  <si>
    <t>Se adjudica a Jaime Aramayo,  la impresión de 3000 volantes OPA, para la URAVIT.</t>
  </si>
  <si>
    <t>18-FR Nº 60</t>
  </si>
  <si>
    <t>Héctor Cea Fonseca</t>
  </si>
  <si>
    <t>6.567.485-8</t>
  </si>
  <si>
    <t>Se adjudica a la esa. Ricardo Rodriguez y Cia. Ltda,  la adquisición de tonner para impresora de la FR Arica.</t>
  </si>
  <si>
    <t>Ricardo Rodriguez y Cia. Ltda.</t>
  </si>
  <si>
    <t>89.912.300-K</t>
  </si>
  <si>
    <t>Se adjudica a Dist. Ofimarket S.A., la adq. de materiales de oficina.</t>
  </si>
  <si>
    <t>Distribuidora Ofimarket Ltda.</t>
  </si>
  <si>
    <t>96.829.680-1</t>
  </si>
  <si>
    <t>89.862.200-6</t>
  </si>
  <si>
    <t>Pago de Compromisos de Consumo de Electricidad para la Fiscalía Local de Caldera Nº Cte. 4304467 (848 KW)  periodo del 26-04-2012 al 28-05-2012</t>
  </si>
  <si>
    <t>Publicación de llamado a concurso en Diario La Tercera, domingo 03/06/2012, autorizado por el Der(s).</t>
  </si>
  <si>
    <t>Adquisición de pasajes aéreos para funcionarias que participarán en Curso Atención Integral de Víctimas y Testigos 2012</t>
  </si>
  <si>
    <t>Adquisición de pasaje aéreo para testigo Juicio Oral, solicitado por la URAVIT</t>
  </si>
  <si>
    <t>Adquisición de pasaje aéreo para Profesional de RR.HH, Sra.Paulina Bassaure, quien viaja a Santiago, para participar en Reunión de Bienestar.</t>
  </si>
  <si>
    <t>Pasaje aéreo La Serena/Copiapó, Asesor Comunicacional, quien participará en Jornada de Asesores año 2012</t>
  </si>
  <si>
    <t>Adquisición de pasaje aéreo para Jefe de URAVIT, quien viaja para participar en Jornada Nacional SIAU</t>
  </si>
  <si>
    <t>Se requiere publicar aviso en Diario Atacama, de acuerdo a lo solicitado por el área de RR.HH y autorizado por el DER</t>
  </si>
  <si>
    <t>Evaluaciones Psicológicas para el cargo de Técnico Fiscalía Local de Copiapó, solicitado por el Área de RR.HH.</t>
  </si>
  <si>
    <t>RYCSA SERVICIOS LTDA.</t>
  </si>
  <si>
    <t>76.693.330-0</t>
  </si>
  <si>
    <t>Evaluación sicológica a tres postulantes al cargo de recepcionista de la Fiscalía Regional de Atacama, solicitado por el área de RR.HH.</t>
  </si>
  <si>
    <t>Evaluaciones Psicológicas para los cargos de Gestor Operativo, Fiscalía Local de Copiapó(3) y Fiscal (1)</t>
  </si>
  <si>
    <t>ALBICEM SALUD LIMITADA</t>
  </si>
  <si>
    <t>77.846.320-2</t>
  </si>
  <si>
    <t>Adquisición de código Penal oficial y actualizado, para el área de Asesoría Jurídica</t>
  </si>
  <si>
    <t>82.273.200-3</t>
  </si>
  <si>
    <t>7.901.173-8</t>
  </si>
  <si>
    <t>2 cámaras fotográficas y 1 cámara de video</t>
  </si>
  <si>
    <t>COMERCIAL AOG S.A.</t>
  </si>
  <si>
    <t>76.059.379-6</t>
  </si>
  <si>
    <t>Provisión e instalación de soporte de televisión</t>
  </si>
  <si>
    <t>Atenciones psicológicas a víctimas</t>
  </si>
  <si>
    <t>Trabajos en domicilio de víctima protegida</t>
  </si>
  <si>
    <t>MIGUEL BETTANCOURT REP. Y MANT. E.I.R.L.</t>
  </si>
  <si>
    <t>SERGIO LAY LOFAT</t>
  </si>
  <si>
    <t>7.535.025-2</t>
  </si>
  <si>
    <t>Instalación y provisión de equipo de aire acondicionado para Fiscalía Local de Iquique</t>
  </si>
  <si>
    <t>DANIEL ALFARO FIGUEROA</t>
  </si>
  <si>
    <t>13.761.710-2</t>
  </si>
  <si>
    <t>Polarización de ventanales 1er piso Fiscalía Regional</t>
  </si>
  <si>
    <t>Telefonía red fija Fiscalía Regional</t>
  </si>
  <si>
    <t>Telefonía red fija URAVIT</t>
  </si>
  <si>
    <t>Telefonía red fija Fiscalía Local de Iquique</t>
  </si>
  <si>
    <t>Telefonía red fija Fiscalía Local de Alto Hospicio</t>
  </si>
  <si>
    <t>Telefonía red fija Fiscalía Local de Pozo Almonte</t>
  </si>
  <si>
    <t>Timbres automáticos para Fiscalía Regional</t>
  </si>
  <si>
    <t>MIGUEL VALENZUELA ARREDONDO</t>
  </si>
  <si>
    <t>4.934.336-1</t>
  </si>
  <si>
    <t>03 cámaras digitales</t>
  </si>
  <si>
    <t>Trabajos de mantenimiento en inmueble de Fiscalía Regional, instalación de punto eléctrico, arreglo y reposición de manillas de puertas y pintura de estacionamiento, reparación de ventanal y visagras de puertas.</t>
  </si>
  <si>
    <t>Traslados Ciudad/Aeropuerto-Aeropuerto/Ciudad para fiscales de apoyo y relatores internos</t>
  </si>
  <si>
    <t>Textos en materia penal para Asesoría Jurídica de la Fiscalía Regional</t>
  </si>
  <si>
    <t>EDITORIAL LIBROMAR LTDA.</t>
  </si>
  <si>
    <t>Disco duro externo</t>
  </si>
  <si>
    <t>ANDIGRAF S.A.</t>
  </si>
  <si>
    <t>96.582.200-3</t>
  </si>
  <si>
    <t>Evaluaciones psicológicas por proceso de reclutamiento de la Fiscalía Regional de O'Higgins</t>
  </si>
  <si>
    <t xml:space="preserve">CARO Y FUENTEALBA LTDA. </t>
  </si>
  <si>
    <t>77.526.120-K</t>
  </si>
  <si>
    <t>Materiales de oficina para Fiscalía Local de Iquique</t>
  </si>
  <si>
    <t>VLADIMIR MOLINA VALDERRAMA</t>
  </si>
  <si>
    <t>7.455.840-2</t>
  </si>
  <si>
    <t xml:space="preserve">Materiales de oficina para Fiscalía Local de Pozo Almonte y Fiscalía Regional </t>
  </si>
  <si>
    <t>LASERONE LTDA.</t>
  </si>
  <si>
    <t>Materiales de oficina para Fiscalía Local de Alto Hospicio y Fiscalía Regional</t>
  </si>
  <si>
    <t>DISTRIBUIDORA NENE LTDA.</t>
  </si>
  <si>
    <t>76.067.436-7</t>
  </si>
  <si>
    <t xml:space="preserve">Servicio de sanitización, desinsectación y desratización de inmueble de Fiscalía Local de Iquique </t>
  </si>
  <si>
    <t>Materiales de aseo para Fiscalía Local de Alto Hospicio y Fiscalía Regional</t>
  </si>
  <si>
    <t>Trabajo de pintura y empotrado de muebles en área de recepción Fiscalía Regional</t>
  </si>
  <si>
    <t>200 bolsas pellets 15 kgs.</t>
  </si>
  <si>
    <t>Dimarsa S.A.</t>
  </si>
  <si>
    <t>93.224.000-9</t>
  </si>
  <si>
    <t>400 tarjetas de presentación</t>
  </si>
  <si>
    <t>Master Print Ltda.</t>
  </si>
  <si>
    <t>78.642.280-9</t>
  </si>
  <si>
    <t>1 par de zapatos de seguridad auxiliar FL Maullín</t>
  </si>
  <si>
    <t>Maryun Seguridad Industrial Ltda.</t>
  </si>
  <si>
    <t>77.084.730-3</t>
  </si>
  <si>
    <t>FN/MP Nº 804</t>
  </si>
  <si>
    <t>Vehículo Ford Explorer XLT 4X2 2012</t>
  </si>
  <si>
    <t>Difor Chile S.A.</t>
  </si>
  <si>
    <t>96.918.300-5</t>
  </si>
  <si>
    <t>10-FR Nº39</t>
  </si>
  <si>
    <t>2500 cheques propios F.Regional</t>
  </si>
  <si>
    <t>1 Chaqueta Sofh Shell auxiliar FL Maullín</t>
  </si>
  <si>
    <t>Rose Marie Feeley Sánchez</t>
  </si>
  <si>
    <t>12.626.718-5</t>
  </si>
  <si>
    <t>Pasaje aéreo Osorno -Santiago-P.Montt 13-05 al 116-05-2012</t>
  </si>
  <si>
    <t>Pasaje aéreo P.Montt-Temuco-P.Montt del 08-05 al 11-05-2012</t>
  </si>
  <si>
    <t>Pasaje aéreo Osorno -Santiago-Osorno 12-05 al 116-05-2012</t>
  </si>
  <si>
    <t>Permiso camioneta arrendada viaje por Argentina, incluye seguros</t>
  </si>
  <si>
    <t>1 Punto de red doble categoría 5 y la instalación de un enchufe triple magic FL P.Montt</t>
  </si>
  <si>
    <t>Javier Conejeros Aravena Y Cía Ltda.</t>
  </si>
  <si>
    <t>Rodamiento de maza delantera, tapa combustible, revisión sistema purga canister, mano de obra vehículo institucional</t>
  </si>
  <si>
    <t>Héctor Ojeda Mendoza</t>
  </si>
  <si>
    <t>9.338.790-2</t>
  </si>
  <si>
    <t>Pasaje aéreo P.Montt-Santiago-P.Montt del 27-05 al 30-05-12</t>
  </si>
  <si>
    <t>Publicación de aviso Licitación terreno Castro 20 y 21 de mayo en diarios El Llanquihue y La Estrella de Chiloé</t>
  </si>
  <si>
    <t>FN/MP Nº 614</t>
  </si>
  <si>
    <t>Contratación directa para la prestación de servicio de traslado de enlace FL Maullín</t>
  </si>
  <si>
    <t>Protección  metálica acceso peatonal de 180 cms.de largo por 100 cms de alto en estructura vertical y horizontal y verticales intermedios F.Regional</t>
  </si>
  <si>
    <t>Hugo Zarabia Henríquez</t>
  </si>
  <si>
    <t>7.854.794-4</t>
  </si>
  <si>
    <t>Mantención y rep. Kardex 4 cajones, reparar tapas, sistema de soportes carpetas y cerradura frontal</t>
  </si>
  <si>
    <t>Comercial El Alamo Ltda.</t>
  </si>
  <si>
    <t>77.566.140-2</t>
  </si>
  <si>
    <t>Bencina 95 octanos y petróleo para vehículos</t>
  </si>
  <si>
    <t>Empresa Copec S.A.</t>
  </si>
  <si>
    <t>90.690.000-9</t>
  </si>
  <si>
    <t>Pasaje aéreo P.Montt-Santiago-P.Montt del 20-06 al 23-06-12</t>
  </si>
  <si>
    <t>FN/MP Nº407</t>
  </si>
  <si>
    <t>Servicio de 2 mantenciones grupo electrógeno año 2012 F.Regional</t>
  </si>
  <si>
    <t>Distribuidora Perkins Chilena S.A.C.</t>
  </si>
  <si>
    <t>93.641.000-6</t>
  </si>
  <si>
    <t>Pasaje aéreo P.Montt-Santiago-P.Montt del 10-07 al 13-07-2012</t>
  </si>
  <si>
    <t>2 Pasajes aéreo P.Montt-La Serena-P.Montt del 11-06 al 16-06-12 y del 06-06 al 10-06-2012</t>
  </si>
  <si>
    <t>Instalación y reparación de citófono, chapa eléctrica desde oficina portón exterior Of. Los Muermos</t>
  </si>
  <si>
    <t>José Fernando Aravales Hernández</t>
  </si>
  <si>
    <t>7.657.034-5</t>
  </si>
  <si>
    <t>Reparación ascensor, repuesto y mano de obra</t>
  </si>
  <si>
    <t>Ascensores Otis Chile Ltda.</t>
  </si>
  <si>
    <t>96.797.340-8</t>
  </si>
  <si>
    <t>Concurso público día 03-06-12 en los diarios Austral de Osorno, El Llanquihue de P.Montt y La Estrella de Chiloé. Cargos Auxiliar FL Castro y Auxiliar suplente FL Osorno y Quellón</t>
  </si>
  <si>
    <t>Arriendo de salón y servicio de atención para jornada de trabajo de Fiscales, Administradores de Fiscalía y Equipo Directivo</t>
  </si>
  <si>
    <t>Soc. Com. Hotel el Parque Limitada</t>
  </si>
  <si>
    <t>77.365.020-9</t>
  </si>
  <si>
    <t>Reposición de film en 19 ventanas de la fiscalía local de Temuco</t>
  </si>
  <si>
    <t>Rose Mary Lavanderos Labraña</t>
  </si>
  <si>
    <t>11.499.517-7</t>
  </si>
  <si>
    <t>Impermeabilización de jardinera en patio interior de la Fiscalía Regional</t>
  </si>
  <si>
    <t>Patricia Castro Parra</t>
  </si>
  <si>
    <t>8.080.038-k</t>
  </si>
  <si>
    <t>Traslado de funcionarios de la Fiscalía Regional</t>
  </si>
  <si>
    <t>Rosa Sepúlveda Carrasco</t>
  </si>
  <si>
    <t>6.262.201-6</t>
  </si>
  <si>
    <t>Publicación de llamado a concurso público para cargo de Auxiliar de la fiscalía local de Villarrica</t>
  </si>
  <si>
    <t>Peritaje Psiquiátrico para causa de investigación</t>
  </si>
  <si>
    <t>Evelyn Sepúlveda Martínez</t>
  </si>
  <si>
    <t>10.854.761-8</t>
  </si>
  <si>
    <t>Seguro de incendio y sismo para las fiscalías locales de Traiguén y Villarrica, periodo 08-06-12 al 08-06-13</t>
  </si>
  <si>
    <t>Mapfre Compañía de Seguros</t>
  </si>
  <si>
    <t>96.508.210-7</t>
  </si>
  <si>
    <t>Servicio de traslado de valores desde la ciudad de Temuco a la ciudad de Los Andes</t>
  </si>
  <si>
    <t>Prosegur Ltda.</t>
  </si>
  <si>
    <t>86.269.900-9</t>
  </si>
  <si>
    <t>Arriendo de salón y servicio de coffe break para jornada de trabajo de la fiscalía local de Loncoche</t>
  </si>
  <si>
    <t>Pucón Green Park Spa</t>
  </si>
  <si>
    <t>76.329.090-5</t>
  </si>
  <si>
    <t>Arriendo de salón y servicio de coffe break para jornada de trabajo de la fiscalía local de Curacautín</t>
  </si>
  <si>
    <t>Turismo Casagrande Ltda.</t>
  </si>
  <si>
    <t>77.416.830-3</t>
  </si>
  <si>
    <t>Servicio de traslado para funcionarios que participaron en jornada de trabajo de la fiscalía local de Temuco</t>
  </si>
  <si>
    <t>Alfredo Valenzuela Serey</t>
  </si>
  <si>
    <t>7.078.762-8</t>
  </si>
  <si>
    <t>Arriendo de salón para jornada de capacitación dirigida a Administradores de fiscalía</t>
  </si>
  <si>
    <t>C.C.A.F. de Los Andes</t>
  </si>
  <si>
    <t>Atención para funcionarios asistentes a la jornada de trabajo de la fiscalía local de Temuco</t>
  </si>
  <si>
    <t>Soc. Turística el Parque Limitada</t>
  </si>
  <si>
    <t>77.497.990-5</t>
  </si>
  <si>
    <t>FR N° 104</t>
  </si>
  <si>
    <t>Servicio de reparación de la caldera de la fiscalía local de Collipulli</t>
  </si>
  <si>
    <t>Arriendo de salón y servicio de atención para jornada de trabajo de la fiscalía local de Villarrica</t>
  </si>
  <si>
    <t>FR N° 111</t>
  </si>
  <si>
    <t>Servicio de coffe break para jornada de capacitación dirigida a Administradores de fiscalía</t>
  </si>
  <si>
    <t>Astelena Spa</t>
  </si>
  <si>
    <t>76.203.889-7</t>
  </si>
  <si>
    <t>Soc. Margarita Vejar Penaranda y Cia. Ltda.</t>
  </si>
  <si>
    <t>78.842.930-4</t>
  </si>
  <si>
    <t>FR N° 117</t>
  </si>
  <si>
    <t>Reparación de bomba de petróleo de la caldera de la fiscalía local de Collipulli</t>
  </si>
  <si>
    <t>DER N° 35</t>
  </si>
  <si>
    <t>Seguro de incendio y sismo para las fiscalías locales de Curacautín, Pitrufquén, Purén, Collipulli, Victoria e Imperial, periodo 07-08-12 al 07-08-13</t>
  </si>
  <si>
    <t>Liberty Cia. de Seguros Generales S.A.</t>
  </si>
  <si>
    <t>Servicio de coffe break para jornada de capacitación "diseño y análisis de procesos de trabajo"</t>
  </si>
  <si>
    <t>76.143.183-8</t>
  </si>
  <si>
    <t>FR N° 120</t>
  </si>
  <si>
    <t>Instituto Geográfico Militar</t>
  </si>
  <si>
    <t>81.448.600-1</t>
  </si>
  <si>
    <t>Servicio de coffe break y atención para jornada de trabajo de la fiscalía local de Pitrufquén</t>
  </si>
  <si>
    <t>Santiago Campos Heyboer</t>
  </si>
  <si>
    <t>6.802.243-6</t>
  </si>
  <si>
    <t>Arriendo de vehículo para fiscal en comisión de servicio</t>
  </si>
  <si>
    <t>Autorentas del Pacífico S.A.</t>
  </si>
  <si>
    <t>83.547.100-4</t>
  </si>
  <si>
    <t>Servicio de coffe break para ceremonia inaugural del sistema SIAU en la región</t>
  </si>
  <si>
    <t>Arriendo de salón y servicio de coffe break para jornada de trabajo de la fiscalía local de Lautaro</t>
  </si>
  <si>
    <t>Dos estufas para la fiscalía local de Loncoche</t>
  </si>
  <si>
    <t>Establecimientos Gejman</t>
  </si>
  <si>
    <t>83.947.400-8</t>
  </si>
  <si>
    <t>Coffe break para jornada de capacitación dirigida a Administradores de fiscalía</t>
  </si>
  <si>
    <t>DER N° 36</t>
  </si>
  <si>
    <t>Confección de 30.000 carpetas de causas para fiscalías de la región</t>
  </si>
  <si>
    <t>Comercial Y Manufacturera B&amp;M Ltda.</t>
  </si>
  <si>
    <t>78.181.850-k</t>
  </si>
  <si>
    <t>Cartridges de tinta para la Fiscalía Regional</t>
  </si>
  <si>
    <t>Televisor LED 42" como parte del plan de inversión URAVIT</t>
  </si>
  <si>
    <t>Cencosud Retail S.A.</t>
  </si>
  <si>
    <t>81.201.000-k</t>
  </si>
  <si>
    <t>Franqueo convenido (cartas corrientes, cartas certificadas, cartas prioritarias) para las fiscalías de la región, mes de marzo 2012</t>
  </si>
  <si>
    <t>Servicio de courier para las fiscalías de la región, mes de marzo 2012</t>
  </si>
  <si>
    <t>Servicio de courier para la fiscalía local de Temuco y fiscalía regional, mes de marzo 2012</t>
  </si>
  <si>
    <t>210 litros de gas a granel para el estanque de la fiscalía local de Traiguén</t>
  </si>
  <si>
    <t>Gasco GLP S.A.</t>
  </si>
  <si>
    <t>96.568.740-8</t>
  </si>
  <si>
    <t>Servicio telefónico red fija para la Fiscalía Regional, línea 212959, mes de marzo 2012</t>
  </si>
  <si>
    <t>Servicio telefónico red fija para la Fiscalía Local de Temuco, línea 212684, mes de marzo 2012</t>
  </si>
  <si>
    <t>Servicio telefónico red fija para las fiscalías de la región, línea 234893, mes de marzo 2012</t>
  </si>
  <si>
    <t>Consumo de energía eléctrica Fiscalía Local de Villarrica, período 31-03-12 al 30-04-12</t>
  </si>
  <si>
    <t>Consumo de energía eléctrica Fiscalía Local de Angol, período 31-03-12 al 30-04-12</t>
  </si>
  <si>
    <t>Consumo de energía eléctrica Fiscalía Local de Collipulli, período 03-04-12 al 03-05-12</t>
  </si>
  <si>
    <t>500 litros de gas a granel para el estanque de la fiscalía local de Lautaro</t>
  </si>
  <si>
    <t>Empresas Lipigas S.A.</t>
  </si>
  <si>
    <t>96.928.510-k</t>
  </si>
  <si>
    <t>Consumo de energía eléctrica Fiscalía Regional y Fiscalía Local de Temuco, período 30-03-12 al 27-04-12</t>
  </si>
  <si>
    <t>1.180 litros de gas a granel para el estanque de la fiscalía local de Villarrica</t>
  </si>
  <si>
    <t>700 litros de gas a granel para el estanque de la fiscalía local de Loncoche</t>
  </si>
  <si>
    <t>Consumo de agua potable Fiscalía Regional y Fiscalía Local de Temuco, período 05-04-12 al 07-05-12</t>
  </si>
  <si>
    <t>Servicio telefónico red fija para la Fiscalía Local de Temuco, línea 212684, mes de abril 2012</t>
  </si>
  <si>
    <t>Servicio telefónico red fija para la Fiscalía Regional, línea 212959, mes de abril 2012</t>
  </si>
  <si>
    <t>Servicio telefónico red fija para las fiscalías de la región, línea 234893, mes de abril 2012</t>
  </si>
  <si>
    <t>Consumo de energía eléctrica Fiscalía Local de Carahue, período 19-04-12 al 18-05-12</t>
  </si>
  <si>
    <t>175 litros de gas a granel para el estanque de la fiscalía local de Traiguén</t>
  </si>
  <si>
    <t>DER N° 31</t>
  </si>
  <si>
    <t>Declara desierto proceso de licitación para contratar los servicios de limpieza de vidrios en altura</t>
  </si>
  <si>
    <t>Contratación de 02 Peritajes y Asistencia a Juicio Oral (si corresponde).</t>
  </si>
  <si>
    <t>Verónica del Carmen Fuentes Guarda</t>
  </si>
  <si>
    <t>11.655.258-2</t>
  </si>
  <si>
    <t>Contratación de servicio de traslado de especies desde Pirámide a Dicrep</t>
  </si>
  <si>
    <t>Contratación servicio de reparación de baños</t>
  </si>
  <si>
    <t>Empresa Constructora Saniservice Ltda.</t>
  </si>
  <si>
    <t>76.115.157-6</t>
  </si>
  <si>
    <t>Contratación de servicio por traslado de especies</t>
  </si>
  <si>
    <t>15- FR Nº 54</t>
  </si>
  <si>
    <t>Contratación de servicios por reparaciones en los Edificios Gran Avenida y Pirámide</t>
  </si>
  <si>
    <t>Pro 5 Ingeniería y Construcción Ltda.</t>
  </si>
  <si>
    <t>76.099.581-9</t>
  </si>
  <si>
    <t xml:space="preserve">Contratación de Peritaje Psicológico y Asistencia a Juicio Oral </t>
  </si>
  <si>
    <t>Easy S.A.</t>
  </si>
  <si>
    <t>Adquisición de carpetas tamaño oficio para Gabinete.</t>
  </si>
  <si>
    <t>Contratación de servicio por destrucción de especies</t>
  </si>
  <si>
    <t>Consumo de electricidad de la Fiscalía Local de Valdivia</t>
  </si>
  <si>
    <t>Consumo de electricidad de la Fiscalía Local de la Unión</t>
  </si>
  <si>
    <t>2442959,2445466,2445467,2445468,2445469,2445470,2445471,2445472,2445473</t>
  </si>
  <si>
    <t>ABASTECEDORA DE COMBUSTIBLE S.A.</t>
  </si>
  <si>
    <t>Franqueo convenido mes de Abril  2012 Fiscalía Regional</t>
  </si>
  <si>
    <t>Consumo telefónico del mes de Abril  de la Fiscalía XIV Región</t>
  </si>
  <si>
    <t>19-DER Nº 8</t>
  </si>
  <si>
    <t>9.015.462-1</t>
  </si>
  <si>
    <t>Consumo de electricidad de la Fiscalía Regional de los Ríos</t>
  </si>
  <si>
    <t>2450610,2450611,2450612,14109600</t>
  </si>
  <si>
    <t>ADM. DE SUPERMERCADOS HIPER LTDA</t>
  </si>
  <si>
    <t>76.134.941-4</t>
  </si>
  <si>
    <t>10.045.054-2</t>
  </si>
  <si>
    <t>Cambio de  pasaje aéreo para funcionario XIV Región</t>
  </si>
  <si>
    <t>Arriendo de Salón y Coffee Break para Capacitación Regional de Responsabilidad Administrativa</t>
  </si>
  <si>
    <t>SOC.CIAL INDUS. Y DE TURISMO NAGUILAN LTDA.</t>
  </si>
  <si>
    <t>86.137.400-9</t>
  </si>
  <si>
    <t>Costo de cambio de pasaje aéreo para funcionario XIV Región</t>
  </si>
  <si>
    <t>Adquisición de combustible para la caldera de la F.L.Valdivia</t>
  </si>
  <si>
    <t>RUIZ Y CARREÑO S.A.</t>
  </si>
  <si>
    <t>96.918.440-0</t>
  </si>
  <si>
    <t>HEUSER LTDA.</t>
  </si>
  <si>
    <t>78.644.550-7</t>
  </si>
  <si>
    <t>Servicio de Arriendo de Salón y Coffee Break para Capacitación Taller Gestión de Personas el 31.05.2012</t>
  </si>
  <si>
    <t>TURISMO VILLA DEL RIO S.A.</t>
  </si>
  <si>
    <t>85.499.400-K</t>
  </si>
  <si>
    <t>MULTITIENDAS TABOADA S.A.</t>
  </si>
  <si>
    <t>93.013.000-1</t>
  </si>
  <si>
    <t>Servicio de implementación de cocina y baño en dependencia de URAV IT de la F.Local Valdivia</t>
  </si>
  <si>
    <t>12.994.610-5</t>
  </si>
  <si>
    <t>G4S SEGURITY SERVICES LTDA.</t>
  </si>
  <si>
    <t>89.852.800-6</t>
  </si>
  <si>
    <t>Adquisición de 9 soportes para LCD para recepciones de Fiscalías</t>
  </si>
  <si>
    <t>Reparación de 2 máquinas trituradoras de papel.</t>
  </si>
  <si>
    <t>Más Electrónica Ltda.</t>
  </si>
  <si>
    <t>Instalación de botón destrabador en edificio Las Condes (Subterráneo)</t>
  </si>
  <si>
    <t>Pedido de materiales Nº 8, a empresa licitada.</t>
  </si>
  <si>
    <t>Reparación de baño en FL Ñuñoa.</t>
  </si>
  <si>
    <t>Servicio de transporte de cajas con carpetas desde FL Ñuñoa a Storbox.</t>
  </si>
  <si>
    <t>5.718.987-8</t>
  </si>
  <si>
    <t>Instalación de 2 persianas metálicas motorizadas, en Edificio Vespucio.</t>
  </si>
  <si>
    <t>Eurolock Chile Ltda.</t>
  </si>
  <si>
    <t>76.434.970-9</t>
  </si>
  <si>
    <t>Compañía de Petróleos de Chile S.A.</t>
  </si>
  <si>
    <t>Compra de un equipo de aire acondicionad para comedor de edificio Los Militares</t>
  </si>
  <si>
    <t>Jorge Osorio Arroyo Serv. Climatización</t>
  </si>
  <si>
    <t>52.000.848-9</t>
  </si>
  <si>
    <t>Compra de un monitor LED 22" para sistema de vigilancia de Edificio Vespucio.</t>
  </si>
  <si>
    <t>Ingesmart S.A.</t>
  </si>
  <si>
    <t>96.858.370-0</t>
  </si>
  <si>
    <t>Pedido de materiales Nº 9, a empresa licitada.</t>
  </si>
  <si>
    <t>Servicio de interpretación idioma danés para el 29/05/2012</t>
  </si>
  <si>
    <t>Sisse Frohling Hansen</t>
  </si>
  <si>
    <t>22.990.833-2</t>
  </si>
  <si>
    <t>Limpieza profunda interior de vehiculo de uso Institucional, PPU DGTR-79.</t>
  </si>
  <si>
    <t>Comercial Alvani Ltda.</t>
  </si>
  <si>
    <t>77.036.500-7</t>
  </si>
  <si>
    <t>Interpretación en Lenguaje de Señas para el 04/06/2012</t>
  </si>
  <si>
    <t>Interpretación en Lenguaje de Señas para el 13/06/12</t>
  </si>
  <si>
    <t>Servicio de interpretación de inglés para audiencia de control de detención realizada el 20/05/12</t>
  </si>
  <si>
    <t xml:space="preserve">Christian Michale Molinari </t>
  </si>
  <si>
    <t>14.639.790-5</t>
  </si>
  <si>
    <t>Servicio de interpretación de Chino Mandarín, para audiencia de Control de detención, el 23/05/12</t>
  </si>
  <si>
    <t>Asia Reps Limitada</t>
  </si>
  <si>
    <t>77.600.970-9</t>
  </si>
  <si>
    <t>Servicio de publicación de llamado a concurso público.</t>
  </si>
  <si>
    <t>Limpieza de techos, canaletas y bajada de agua de los 3 edificios de FRMO.</t>
  </si>
  <si>
    <t>Compra de 350 desinfectantes ambientales, para stock de Fiscalías Locales y FR.</t>
  </si>
  <si>
    <t>Servicio de interpretación de inglés en toma de declaración a imputado, el 30/05/12</t>
  </si>
  <si>
    <t>Gael Vahhab Masrour-Hamadani</t>
  </si>
  <si>
    <t>14.608.688-8</t>
  </si>
  <si>
    <t>Eventos Gastronómicos Héctor Daniel Quintana</t>
  </si>
  <si>
    <t>Servicio de transporte para especies de FL Ñuñoa, para remate en Dicrep y luego para destrucción en KDM Til Til</t>
  </si>
  <si>
    <t xml:space="preserve">Servicio de destrucción de especies de Fl Ñuñoa en KDM Til Til. </t>
  </si>
  <si>
    <t>Servicio de transporte de especies de FL Las Condes para destrucción.</t>
  </si>
  <si>
    <t>Servicio de destrucción de especies de FL Las Condes, en dependencias de empresa KDM Quilicura.</t>
  </si>
  <si>
    <t>Miroslava Raymondova Petrova-Goutieres</t>
  </si>
  <si>
    <t>Interpretación idioma Búlgaro, realizado el 17/05/12.</t>
  </si>
  <si>
    <t>Serv. Interpretación español - Inglés el 06/06/12</t>
  </si>
  <si>
    <t>Agua Potable Edificio Irarrázabal, del 05/04 al 07/05</t>
  </si>
  <si>
    <t>Agua Potable Edificio Vespucio, mes de mayo</t>
  </si>
  <si>
    <t>Agua Potable Edificio Los Militares, del 06/03 al 07/05</t>
  </si>
  <si>
    <t>AGUAS CORDILLERA S.A.</t>
  </si>
  <si>
    <t>96.809.310-K</t>
  </si>
  <si>
    <t>Energía eléctrica Edificio Los Militares, del 12/04 al 14/05</t>
  </si>
  <si>
    <t>Energía eléctrica Edificio San Jorge, del 20/04 al 23/05</t>
  </si>
  <si>
    <t>Energía eléctrica Edificio Vespucio, mes de abril</t>
  </si>
  <si>
    <t>Servicio de Correos abril Fiscalía Regional</t>
  </si>
  <si>
    <t>Servicio de Correos abril FL Las Condes</t>
  </si>
  <si>
    <t>Servicio de encomienda abril FL Ñuñoa</t>
  </si>
  <si>
    <t>Servicio de Correos abril FL-1</t>
  </si>
  <si>
    <t>Servicio de Correos abril FL La Florida</t>
  </si>
  <si>
    <t>RES FR Nº006</t>
  </si>
  <si>
    <t>Soc. de Servicios y Capacitación en Seguridad Integral Ltda.</t>
  </si>
  <si>
    <t>RES FR Nº007</t>
  </si>
  <si>
    <t>Renovación contrato arriendo mensual de 15 estacionamientos en el Centro de Justicia</t>
  </si>
  <si>
    <t>Soc. Concesionaria Centro de Justicia de Santiago S.A.</t>
  </si>
  <si>
    <t>UF 37,5</t>
  </si>
  <si>
    <t xml:space="preserve">Boleta </t>
  </si>
  <si>
    <t>Pericia Médica</t>
  </si>
  <si>
    <t>Sergio Salas A.(Reembolso pago de peritaje examen médico Sevet S.A.)</t>
  </si>
  <si>
    <t>14.433.024-2</t>
  </si>
  <si>
    <t>RES DER Nº17</t>
  </si>
  <si>
    <t>RES DER Nº15</t>
  </si>
  <si>
    <t>RES DER Nº07</t>
  </si>
  <si>
    <t>Jorge Restovic Majluf</t>
  </si>
  <si>
    <t>10.867.258-7</t>
  </si>
  <si>
    <t>Peritaje Veracidad de Relato y Daño Emocional, Delito Abuso Sexual Impropio</t>
  </si>
  <si>
    <t>Peritaje Social-Forensel, Delito Lesiones Menos Graves en VIF</t>
  </si>
  <si>
    <t>13.077.929-8</t>
  </si>
  <si>
    <t>Peritaje Veracidad de Relato y Daño Emocional, Delito Violación</t>
  </si>
  <si>
    <t>Comparecencia a Juicio Oral</t>
  </si>
  <si>
    <t>Servicio de Evaluaciones Psicolaborales de la Fiscalía Regional de la VII Región del Maule.</t>
  </si>
  <si>
    <t>Estamento Fiscal y Profesional $44.000 c/u. Estamento Técnico, Administrativo y Auxiliar $33.500c/u</t>
  </si>
  <si>
    <t>Servicios de Control Integrado de Plagas del Inmueble en la Fiscalía Local de Licantén</t>
  </si>
  <si>
    <t>SAGA SERVICE LIMITADA</t>
  </si>
  <si>
    <t xml:space="preserve"> 78.789.700-2</t>
  </si>
  <si>
    <t>Control Erradicación Palomas $380.800     Mantención de Plaga de Palomas$154.700</t>
  </si>
  <si>
    <t>Servicios de Mantención y Limpieza de la Cubierta del Inmueble en la Fiscalía Local de Linares</t>
  </si>
  <si>
    <t>SERGIO ANTONIO MEJIAS CERDA</t>
  </si>
  <si>
    <t>9.012.772-1</t>
  </si>
  <si>
    <t>$150.000 C/V</t>
  </si>
  <si>
    <t>Papelero mural, F. Regional</t>
  </si>
  <si>
    <t>INDUCROM S.A.</t>
  </si>
  <si>
    <t>84.364.300-0</t>
  </si>
  <si>
    <t>Estufas a gas Mademsa Vittale, F.L. Talca, Linares</t>
  </si>
  <si>
    <t>ESTABLECIMIENTOS GERMANI S.A.</t>
  </si>
  <si>
    <t>89.258.600-4</t>
  </si>
  <si>
    <t>5.628.464-8</t>
  </si>
  <si>
    <t>GEMA LORETO FERRETTI PASCOE</t>
  </si>
  <si>
    <t>7.817.583-4</t>
  </si>
  <si>
    <t>ORLANDO CONTRERAS VIERA</t>
  </si>
  <si>
    <t>17.185.202-1</t>
  </si>
  <si>
    <t>URH N° 891/2012</t>
  </si>
  <si>
    <t>ENRIQUE ALFONSO CELERY SANZ</t>
  </si>
  <si>
    <t>8.887.904-K</t>
  </si>
  <si>
    <t xml:space="preserve">Servicio de Fumigación al interior del Edificio de la Fiscalía Local de Licantén. </t>
  </si>
  <si>
    <t>SAGA SERVICE LTDA.</t>
  </si>
  <si>
    <t>78.789.700-2</t>
  </si>
  <si>
    <t>SOC. COM. COMPUSERVICE LTDA</t>
  </si>
  <si>
    <t>76.039.328-2</t>
  </si>
  <si>
    <t>Cargador para notebook, F. Regional</t>
  </si>
  <si>
    <t>76.926.330-K</t>
  </si>
  <si>
    <t>Traslado de bicicleteros, F.L. Parral</t>
  </si>
  <si>
    <t>Compra materiales de oficina FL Molina</t>
  </si>
  <si>
    <t>Reparación de dos puertas de vidrio de acceso al publico F Regional</t>
  </si>
  <si>
    <t>9.608.570-2</t>
  </si>
  <si>
    <t>Consumo agua Potable Abril 2012, F. L. Curico</t>
  </si>
  <si>
    <t>Consumo agua Potable Abril 2012, F. L. Molina</t>
  </si>
  <si>
    <t>Consumo agua Potable Abril 2012, F. L. Cauquenes</t>
  </si>
  <si>
    <t>Consumo agua Potable Abril 2012, F. L. Talca</t>
  </si>
  <si>
    <t>Consumo agua Potable Abril 2012, F. Regional</t>
  </si>
  <si>
    <t>Consumo agua Potable Abril 2012, F. L. Parral</t>
  </si>
  <si>
    <t>Anillado, F. Regional</t>
  </si>
  <si>
    <t>SURGRAFIC S.A.</t>
  </si>
  <si>
    <t>99.514.070-5</t>
  </si>
  <si>
    <t>Consumo agua Potable Abril 2012, F. L. San Javier</t>
  </si>
  <si>
    <t>Consumo agua Potable Abril 2012, F. L. Linares</t>
  </si>
  <si>
    <t>Servicio Eléctrico Fiscalía Local  Santa Cruz consumo mes de  ABRIL</t>
  </si>
  <si>
    <t>Servicio Eléctrico Fiscalía Local  Pichilemu consumo mes de ABRIL</t>
  </si>
  <si>
    <t>Servicio Eléctrico Fiscalía Local  Litueche consumo mes de ABRIL</t>
  </si>
  <si>
    <t>Servicio Eléctrico Fiscalía Local  Peralillo consumo mes de MAYO</t>
  </si>
  <si>
    <t>Servicio Eléctrico Edificio Fiscalía Regional y Local Rancagua consumo mes de ABRIL y MAYO</t>
  </si>
  <si>
    <t>Servicio Eléctrico Edificio Fiscalía Local San Vicente consumo mes de  ABRIL y MAYO</t>
  </si>
  <si>
    <t>Servicio Eléctrico Edificio Fiscalía Local San Fernando consumo mes de ABRIL</t>
  </si>
  <si>
    <t>Servicio Eléctrico Fiscalía Local Rengo consumo mes de MAYO</t>
  </si>
  <si>
    <t>Servicio Eléctrico Fiscalía Local  Graneros consumo mes de  ABRIL</t>
  </si>
  <si>
    <t>Servicio de Agua Potable Fiscalía Local de Rengo Consumo mes de ABRIL</t>
  </si>
  <si>
    <t>Servicio de Agua Potable Fiscalía Local de Graneros Consumo mes de ABRIL</t>
  </si>
  <si>
    <t>Servicio de Agua Potable  Oficina Auxiliar de Peralillo Consumo mes de  ABRIL</t>
  </si>
  <si>
    <t>Servicio de Agua Potable Fiscalía Regional y Fiscalía Local de Rancagua Consumo mes de  ABRIL</t>
  </si>
  <si>
    <t>Servicio de Agua Potable Fiscalía Local de Pichilemu Consumo mes de ABRIL</t>
  </si>
  <si>
    <t>Servicio de Agua Potable Fiscalía Local de San Fernando Consumo mes de   ABRIL</t>
  </si>
  <si>
    <t>Servicio de Agua Potable Fiscalía Local de Santa Cruz Consumo mes de  ABRIL</t>
  </si>
  <si>
    <t>Nº Servicio 4264495-1 
4264502-8 1160294-0</t>
  </si>
  <si>
    <t>Servicio de Agua Potable Fiscalía Local de San Vicente Consumo mes de ABRIL</t>
  </si>
  <si>
    <t>Evaluación Psicológica Pericial Causa RUC 1200330xxx-x</t>
  </si>
  <si>
    <t>Evaluación Psicológica Pericial Causa RUC 1200403xxx-x</t>
  </si>
  <si>
    <t>Evaluación Psicológica Pericial Causa RUC 1100889xxx-x</t>
  </si>
  <si>
    <t>Evaluación Psicológica Pericial Causa RUC 1100516xxx-x</t>
  </si>
  <si>
    <t>Servicio de aplicación de pintura en dos muros de oficina del Fiscal Regional</t>
  </si>
  <si>
    <t>06-FR Nº 69</t>
  </si>
  <si>
    <t>Servicio de mantención de equipos eliminadores de olores OX-300</t>
  </si>
  <si>
    <t>ALBA AMBIENTE LIMITADA</t>
  </si>
  <si>
    <t>77.501.530-6</t>
  </si>
  <si>
    <t>Suscripción anual Mayo 2012 - Mayo 2013 del Diario Oficial Electrónico.</t>
  </si>
  <si>
    <t>BASE DE DATOS DEL DIARIO OFICIAL S.A.</t>
  </si>
  <si>
    <t>96.814.650-5</t>
  </si>
  <si>
    <t>Reparaciones eléctricas varias en FL San Fernando</t>
  </si>
  <si>
    <t>10.824.092-k</t>
  </si>
  <si>
    <t>Servicio de coffe break para 50 personas el día 23-05-12. Capacitación de URAVIT a peritos públicos y privados.</t>
  </si>
  <si>
    <t>06-FR Nº 81</t>
  </si>
  <si>
    <t>Renovación contrato de arriendo del inmueble de la Fiscalía Regional y Local de Rancagua, desde el 1 diciembre 2012 al 1 diciembre 2013.</t>
  </si>
  <si>
    <t xml:space="preserve">SOC DE INVERSIONES SAGLIETTO LIMITADA </t>
  </si>
  <si>
    <t>77.466.030-5</t>
  </si>
  <si>
    <t>500 UF mensuales</t>
  </si>
  <si>
    <t>Renovación contrato de arriendo del inmueble de la Fiscalía Local de Pichilemu, desde el 1 septiembre 2012 al 1 septiembre 2013.</t>
  </si>
  <si>
    <t>MARTA ELENA PACHECO URZÚA</t>
  </si>
  <si>
    <t>9.502.441-6</t>
  </si>
  <si>
    <t>30 UF mensuales</t>
  </si>
  <si>
    <t>06-FR Nº 71</t>
  </si>
  <si>
    <t>Reparación cielo falso en segundo piso FL Rancagua</t>
  </si>
  <si>
    <t>Reparación mampara 1er piso sector Alcázar 139 FL Rancagua</t>
  </si>
  <si>
    <t>NELSON ENRIQUE MUNOZ BUSTAMANTE</t>
  </si>
  <si>
    <t>8.306.620-2</t>
  </si>
  <si>
    <t>06-FR Nº 63</t>
  </si>
  <si>
    <t xml:space="preserve">Servicio evaluación pericial psicológica RUC 1200423xxx-x </t>
  </si>
  <si>
    <t>06-FR Nº 64</t>
  </si>
  <si>
    <t>Servicio evaluación pericial psicológica RUC 1100522xxx-x</t>
  </si>
  <si>
    <t>06-FR Nº 67</t>
  </si>
  <si>
    <t>Servicio evaluación pericial psicológica RUC 1100202xxx-x</t>
  </si>
  <si>
    <t>06-FR Nº 70</t>
  </si>
  <si>
    <t>Servicio evaluación pericial psicológica RUC 1200288xxx-x</t>
  </si>
  <si>
    <t>06-FR Nº 72</t>
  </si>
  <si>
    <t>Servicio evaluación pericial psicológica RUC 1200461xxx-x</t>
  </si>
  <si>
    <t>06-FR Nº 73</t>
  </si>
  <si>
    <t>Servicio evaluación pericial psicológica RUC 1100227xxx-x</t>
  </si>
  <si>
    <t>06-FR Nº 74</t>
  </si>
  <si>
    <t>Servicio evaluación pericial psicológica RUC 1200277xxx-x</t>
  </si>
  <si>
    <t>06-FR Nº 75</t>
  </si>
  <si>
    <t>Servicio evaluación pericial psicológica RUC 1200275xxx-x</t>
  </si>
  <si>
    <t>06-FR Nº 76</t>
  </si>
  <si>
    <t>Servicio evaluación pericial psicológica RUC 1200403xxx-x</t>
  </si>
  <si>
    <t>06-FR Nº 77</t>
  </si>
  <si>
    <t>Servicio evaluación pericial psicológica RUC 1101008xxx-x</t>
  </si>
  <si>
    <t>06-FR Nº 78</t>
  </si>
  <si>
    <t>Servicio evaluación pericial psicológica RUC 1200345xxx-x</t>
  </si>
  <si>
    <t>06-FR Nº 79</t>
  </si>
  <si>
    <t>Servicio evaluación pericial social RUC 1100561xxx-x</t>
  </si>
  <si>
    <t>FRANCISCA VANESSA BANDA MIRANDA</t>
  </si>
  <si>
    <t>15.125.340-7</t>
  </si>
  <si>
    <t>06-FR Nº 80</t>
  </si>
  <si>
    <t>Servicio evaluación pericial psicológica RUC 1101275xxx-x</t>
  </si>
  <si>
    <t>06-FR Nº 83</t>
  </si>
  <si>
    <t>Servicio evaluación pericial social RUC 1100367xxx-x</t>
  </si>
  <si>
    <t>PAULINA REBECA ARAVENA CORTÉS</t>
  </si>
  <si>
    <t>10.342.396-1</t>
  </si>
  <si>
    <t>Orden Compra 1000</t>
  </si>
  <si>
    <t>Confección de Talonarios Sugerencias y Reclamos para Fiscalias  Locales y Regional.</t>
  </si>
  <si>
    <t>7.837.121-8</t>
  </si>
  <si>
    <t>Orden Servicio 1002</t>
  </si>
  <si>
    <t>Contratación Profesor de educación física para la actividad corre por la vida sana.</t>
  </si>
  <si>
    <t>8.341.633-5</t>
  </si>
  <si>
    <t>Orden Servicio 1329</t>
  </si>
  <si>
    <t>BEATRIZ AGUILERA HAFNER</t>
  </si>
  <si>
    <t>8.604.954-6</t>
  </si>
  <si>
    <t>Orden Servicio 1341</t>
  </si>
  <si>
    <t>Servicio coffe capacitación Responsabilidad Penal de personas.</t>
  </si>
  <si>
    <t>Orden Servicio 1342</t>
  </si>
  <si>
    <t>Servicio de coffe para capacitación Responsabilidad Administrativa Fiscalias Locales.</t>
  </si>
  <si>
    <t>Orden Servicio 1336</t>
  </si>
  <si>
    <t>CARMEN ELISA WEISSE NOVOA</t>
  </si>
  <si>
    <t>8.913.773-K</t>
  </si>
  <si>
    <t>Orden Compra 1003</t>
  </si>
  <si>
    <t>MARIANELA DEL PILAR CASTRO PAVEZ</t>
  </si>
  <si>
    <t>12.275.598-3</t>
  </si>
  <si>
    <t>Orden Servicio 2012</t>
  </si>
  <si>
    <t xml:space="preserve">Suplemento para obras de reparación en Fl Concepción </t>
  </si>
  <si>
    <t>MARCELO ALEJANDRO VARGAS CALCUMIL</t>
  </si>
  <si>
    <t>12.304.149-6</t>
  </si>
  <si>
    <t>Orden Servicio 1332</t>
  </si>
  <si>
    <t>Provisión e instalación letreros, nuevo sistema atención.</t>
  </si>
  <si>
    <t>YOANA ZENTENO VILLAGRAN</t>
  </si>
  <si>
    <t>12.309.946-K</t>
  </si>
  <si>
    <t>Orden Compra 1001</t>
  </si>
  <si>
    <t>GRACE DEL VALLE CARRASCO</t>
  </si>
  <si>
    <t>13.457.959-5</t>
  </si>
  <si>
    <t>1536066,1552293,1552126</t>
  </si>
  <si>
    <t>1557098,1557220,1557231</t>
  </si>
  <si>
    <t>Servicio de Courier , Valija mes de Abril  Fiscalias Locales y Regional</t>
  </si>
  <si>
    <t>Orden Servicio 1326</t>
  </si>
  <si>
    <t>Aviso Diario el Sur de Concepción para el Domingo 13/05/2012</t>
  </si>
  <si>
    <t>Orden Compra 1006</t>
  </si>
  <si>
    <t>76.050.242-1</t>
  </si>
  <si>
    <t>13808315,13811091,13870928,13925799,13935476,2292209,22939453,2302056,2302398</t>
  </si>
  <si>
    <t>Servicio de consumo energía mes de  Marzo/ Abril  Fiscalias Locales y Oficinas Atención Ministerio Público - Región del Bio Bio.</t>
  </si>
  <si>
    <t>Orden Servicio 1334</t>
  </si>
  <si>
    <t>Taller de coaching para abogados asistentes Región del Bio Bio.</t>
  </si>
  <si>
    <t>Orden Servicio 1343</t>
  </si>
  <si>
    <t>Servicio coffe para capacitación curso actualización saf Fiscalias Locales</t>
  </si>
  <si>
    <t>76.105.333-7</t>
  </si>
  <si>
    <t>Orden Compra 996</t>
  </si>
  <si>
    <t>76.196.540-9</t>
  </si>
  <si>
    <t>Orden Servicio 1330</t>
  </si>
  <si>
    <t>Evaluaciones Psicológicas Abogados Asistentes</t>
  </si>
  <si>
    <t>ENFOQUES CONSULTORIA ORGANIZACIONAL LTDA</t>
  </si>
  <si>
    <t>Orden Compra 1005</t>
  </si>
  <si>
    <t>Compra de jugos y cereal para dia de la Prevención de drogas.</t>
  </si>
  <si>
    <t>COMERCIAL RED OFFICE LIMITADA</t>
  </si>
  <si>
    <t>Orden Servicio 1327</t>
  </si>
  <si>
    <t>77.880.750-5</t>
  </si>
  <si>
    <t>Orden Compra 997</t>
  </si>
  <si>
    <t>Compra de artículos para carrera por la vida prevención de droga.</t>
  </si>
  <si>
    <t>Orden Servicio 1335</t>
  </si>
  <si>
    <t>SOCIEDAD TURISMO SALTO DEL LAJA LTDA</t>
  </si>
  <si>
    <t>81.946.600-9</t>
  </si>
  <si>
    <t>Orden Compra 998</t>
  </si>
  <si>
    <t>83.285.000-4</t>
  </si>
  <si>
    <t>Compra pasaje para  Jefe Unidad Jurídica , para comisión de trabajo a  Puerto Montt.</t>
  </si>
  <si>
    <t>Orden Servicio 1331</t>
  </si>
  <si>
    <t xml:space="preserve">Diagnóstico y Revisión Proyector NEC Unidad Gestión </t>
  </si>
  <si>
    <t>VIDEOCORP ING. Y TELECOMUNIC. S.A.</t>
  </si>
  <si>
    <t>SP-027 al SP-43</t>
  </si>
  <si>
    <t>ABASTECEDORA DE COMBUSTIBLES S.A.</t>
  </si>
  <si>
    <t>11287083,11288472,11342227,11349138,12558686,125806390,12880377,13797110,13797111,13812848,13827857,15047642,16360585,16383552,16386180,1639804,459871,150529222,461782,566806,567049</t>
  </si>
  <si>
    <t>Servicio de consumo agua mes de Abril Fiscalias Locales y Oficinas Atención Ministerio Público VIII-Región del Bio Bio.</t>
  </si>
  <si>
    <t>9.6579.330-5</t>
  </si>
  <si>
    <t xml:space="preserve">Servicio de consumo de gas mes de Abril FL de Concepción </t>
  </si>
  <si>
    <t>Orden Compra 1328</t>
  </si>
  <si>
    <t>BCI SEGUROS GENERALES S.A.</t>
  </si>
  <si>
    <t>99.147.000-K</t>
  </si>
  <si>
    <t>73412162,74889126,3193861,4646943,4646947</t>
  </si>
  <si>
    <t>Servicio de consumo energía mes de Abril Fiscalias Locales y Oficinas Atención Ministerio Público - Región del Bio Bio.</t>
  </si>
  <si>
    <t>FR.Nº 110</t>
  </si>
  <si>
    <t>ROBERTO SAU AGUAYO</t>
  </si>
  <si>
    <t>4.686.381-K</t>
  </si>
  <si>
    <t>FR.Nº 111</t>
  </si>
  <si>
    <t>INMOBILIARIA E INVERSIONES INCA ORO LTDA.</t>
  </si>
  <si>
    <t>79.871.600-K</t>
  </si>
  <si>
    <t>85 UF</t>
  </si>
  <si>
    <t>FR.Nº 112</t>
  </si>
  <si>
    <t>10.326.118-K</t>
  </si>
  <si>
    <t>40 UF</t>
  </si>
  <si>
    <t>FR.Nº 113</t>
  </si>
  <si>
    <t>Renovación de contrato de arriendo Oficina de Atención Coelemu</t>
  </si>
  <si>
    <t>BERTA ROSA BENVENUTO MORA</t>
  </si>
  <si>
    <t>9.292.096-8</t>
  </si>
  <si>
    <t>13 UF</t>
  </si>
  <si>
    <t>Servicio telefonía fija Local, período 01/02/12 al 29/02/12.</t>
  </si>
  <si>
    <t>Franqueo convenido, courier nacional, consumo mes de abril 2012</t>
  </si>
  <si>
    <t>Franqueo convenido sobres, consumo mes de abril 2012</t>
  </si>
  <si>
    <t>Servicio taxi para Fiscalía  Local de Puerto Aysén.</t>
  </si>
  <si>
    <t>Luis Alberto Aguilar Aguilar</t>
  </si>
  <si>
    <t>8.152.626-5</t>
  </si>
  <si>
    <t>Mantención de Extintores de Fiscalía Local de La Serena.</t>
  </si>
  <si>
    <t>WILUG LTDA.</t>
  </si>
  <si>
    <t>79.894.400-2</t>
  </si>
  <si>
    <t>Mantención de Extintores de Fiscalía Regional.</t>
  </si>
  <si>
    <t xml:space="preserve">Adquisición de pasajes aéreos para DER, quién asiste a Jornada Nacional SIAU en la ciudad de Stgo. </t>
  </si>
  <si>
    <t>Servicio de Transporte de Personas del mes de Mayo de 2012.</t>
  </si>
  <si>
    <t>ING. INSPECCIONES ASESORIAS LTDA.</t>
  </si>
  <si>
    <t>BIOSCAN S.A.</t>
  </si>
  <si>
    <t>96.729.480-2</t>
  </si>
  <si>
    <t xml:space="preserve">Adquisición de pasajes aéreos para Fiscal Regional y DER, quienes asisten a reunión en la ciudad de Stgo. </t>
  </si>
  <si>
    <t>SERVICIOS CONTROL DE PLAGAS AYG LTDA</t>
  </si>
  <si>
    <t>76.799.830-9</t>
  </si>
  <si>
    <t>Consumo de electricidad de Fiscalía Local Viña del Mar, periodo desde 16/03/2012 al 16/04/2012</t>
  </si>
  <si>
    <t>Consumo de electricidad de Fiscalía Local La Ligua, periodo desde 14/03/2012 al 13/04/2012</t>
  </si>
  <si>
    <t>Informe pericial</t>
  </si>
  <si>
    <t>9.108.215-2</t>
  </si>
  <si>
    <t>Consumo de electricidad de Fiscalía Local de Limache, periodo 23/03/2012 al 25/04/2012</t>
  </si>
  <si>
    <t xml:space="preserve">Consumo de electricidad de Fiscalía Local de Casablanca, periodo 22/03/2012 al 22/04/2012. </t>
  </si>
  <si>
    <t xml:space="preserve">Consumo de electricidad de Fiscalía Local de La Calera, periodo 22/03/2012 al 24/04/2012. </t>
  </si>
  <si>
    <t>Consumo de electricidad de Fiscalía Local de Quintero, periodo 29/03/2012 al 26/04/2012 .</t>
  </si>
  <si>
    <t>Consumo de electricidad de Fiscalía Local de Villa Alemana, periodo desde 30/03/2012 al 28/04/2012</t>
  </si>
  <si>
    <t>Consumo de electricidad de Fiscalía Local de San Antonio, periodo 23/03/2012 al 25/04/2012</t>
  </si>
  <si>
    <t xml:space="preserve">Consumo de Agua de Fiscalía Local de Quintero, periodo 27/03/2012 al 25/04/2012 </t>
  </si>
  <si>
    <t xml:space="preserve">Consumo de Agua de Fiscalía Local de Quillota, periodo 27/03/2012 al 25/04/2012 </t>
  </si>
  <si>
    <t>Compra de 18 casacas tipo soft-shell, con logo institucional bordado, modelo hombre y 22 modelo mujer.</t>
  </si>
  <si>
    <t>Deycer Araujo y Compañía Limitada</t>
  </si>
  <si>
    <t>77.750.680-3</t>
  </si>
  <si>
    <t>Publicación llamado a Licitación Publica para Creación del registro de Empresas prestadoras del Servicio de Evaluación de Exámenes Psicolaborales para postulantes al Ministerio Publico en la Región Metropolitana, el domingo 20 de mayo de 2012, en Diario El Mercurio, cuerpo E par, MD 03x2.</t>
  </si>
  <si>
    <t>FN/MP N° 707</t>
  </si>
  <si>
    <t>Compra de 4.000 pines metálicos, recubiertos con sello de silicona, impresión a 4 colores. Incluye ensayo muestral.</t>
  </si>
  <si>
    <t>Contratación servicio de traducción al inglés, Causa ROL Nº 11754-2011</t>
  </si>
  <si>
    <t>Contratación servicio de traducción al inglés, Causa RUC Nº 1200343100-0, Fiscalía Local de La Florida.</t>
  </si>
  <si>
    <t>Contratación servicio de arriendo de salón para 25 personas, arriendo de notebook y 100 servicios de coffee break, para Jornada de Inducción Delitos Sexuales, los días 29 y 30 de Agosto de 2012, en Hotel Holiday Inn Express Santiago.</t>
  </si>
  <si>
    <t>Contratación servicio de arriendo de salón para 25 personas, arriendo de notebook y 100 servicios de coffee break, para Jornada de Inducción Violencia Intrafamiliar, los días 26 y 27 de Septiembre de 2012, en Hotel Holiday Inn Express Santiago.</t>
  </si>
  <si>
    <t>Contratación 1 cupo para curso "Manager Coach", asiste: Maruzzella Paván, 18 de Junio al 28 de Agosto de 2012.</t>
  </si>
  <si>
    <t>Universidad Adolfo Ibáñez</t>
  </si>
  <si>
    <t>71.543.200-5</t>
  </si>
  <si>
    <t>Compra de 300 esponjas lavaloza bonobril, 25 pantallas para urinarios marca PISA y 30 recargas jabón DOVE 800ml para dispensador.</t>
  </si>
  <si>
    <t>Comercial Muñoz y Compañía Limitada</t>
  </si>
  <si>
    <t>78.906.980-8</t>
  </si>
  <si>
    <t>Compra de 216 rollos de toalla JUMBO Elite de 300 mts y 5 dispensadores de toalla JUMBO Elite.</t>
  </si>
  <si>
    <t>FN/MP N° 731</t>
  </si>
  <si>
    <t>Instalación de termo eléctrico de 30 litros, con estanque de acero cincado, oficina Fiscal Nacional.</t>
  </si>
  <si>
    <t>Industria Metalúrgica URSUS TROTTER S.A.</t>
  </si>
  <si>
    <t>92.065.000-7</t>
  </si>
  <si>
    <t>Contratación servicio de arriendo de salones, arriendo de notebook y 195 servicios de coffee break, los días 09 y 10 de Agosto de 2012, para Jornada Especializada de Delitos Sexuales, en Hotel Holiday Inn Express Santiago.</t>
  </si>
  <si>
    <t>Contratación servicio de arriendo de salones, arriendo de notebook y 195 servicios de coffee break, los días 26 y 27 de Julio de 2012, para Jornada Especializada de Violencia Intrafamiliar, en Hotel Holiday Inn Express Santiago.</t>
  </si>
  <si>
    <t>Compra de 2 pendones institucionales roller 2 x 1 metro. Con bolso de transporte, en papel pvc o polilaminado a 4/0 colores. Incluye diseño, diagramación y montaje.</t>
  </si>
  <si>
    <t>Compra de 2 pizarras de corcho de 0,60 x 1,20 mts. Y 2 pizarras acrílicas blancas de 0,90 x 1,20 mts.</t>
  </si>
  <si>
    <t>Comercial Offichile SPA</t>
  </si>
  <si>
    <t>76.019.175-2</t>
  </si>
  <si>
    <t>Pontificia Universidad Católica de Chile</t>
  </si>
  <si>
    <t>81.698.900-0</t>
  </si>
  <si>
    <t>Contratación de 2 cupos a curso "Legislación Laboral Vigente". Desde el 26/07 al 08/08 de 2012, asisten funcionarios Felipe Sepúlveda y Pamela Morales.</t>
  </si>
  <si>
    <t xml:space="preserve">FN/MP N° 1.858 </t>
  </si>
  <si>
    <t>Contratación servicio de arriendo de salones, arriendo de notebook, arriendo de data show, arriendo de telón, arriendo de amplificación y micrófonos de multiconferencia y 216 servicios de coffee break, los días 29 al 31 de Mayo de 2012, para Curso Estrategia de Planificación y Ejecución de la Investigación, en Hotel Regal Pacific de Santiago.</t>
  </si>
  <si>
    <t>FN/MP N° 747</t>
  </si>
  <si>
    <t>Hotelera San Francisco S.A.</t>
  </si>
  <si>
    <t>99.511.100-4</t>
  </si>
  <si>
    <t>Juan Pablo Cox Leixelard</t>
  </si>
  <si>
    <t>10.390.938-4</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</si>
</sst>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quot;$&quot;\ * #,##0_-;\-&quot;$&quot;\ * #,##0_-;_-&quot;$&quot;\ * &quot;-&quot;??_-;_-@_-"/>
    <numFmt numFmtId="185" formatCode="mmm\-yyyy"/>
    <numFmt numFmtId="186" formatCode="##,###,##\-#"/>
    <numFmt numFmtId="187" formatCode="#,###,###\-"/>
    <numFmt numFmtId="188" formatCode="dd/mm/yy"/>
    <numFmt numFmtId="189" formatCode="d\-mmm"/>
    <numFmt numFmtId="190" formatCode="[$$-340A]\ #,##0;\-[$$-340A]\ #,##0"/>
    <numFmt numFmtId="191" formatCode="#,##0_ ;[Red]\-#,##0\ "/>
    <numFmt numFmtId="192" formatCode="[$-C0A]dddd\,\ dd&quot; de &quot;mmmm&quot; de &quot;yyyy"/>
    <numFmt numFmtId="193" formatCode="_-[$€-2]\ * #,##0.00_-;\-[$€-2]\ * #,##0.00_-;_-[$€-2]\ * &quot;-&quot;??_-"/>
    <numFmt numFmtId="194" formatCode="_-* #,##0.0_-;\-* #,##0.0_-;_-* &quot;-&quot;??_-;_-@_-"/>
    <numFmt numFmtId="195" formatCode="#,##0\ _€"/>
    <numFmt numFmtId="196" formatCode="[$$-340A]\ #,##0;[Red]\-[$$-340A]\ #,##0"/>
    <numFmt numFmtId="197" formatCode="[$$-2C0A]\ #,##0"/>
    <numFmt numFmtId="198" formatCode="[$$-340A]\ #,##0;[Red][$$-340A]\ #,##0"/>
  </numFmts>
  <fonts count="27">
    <font>
      <sz val="10"/>
      <name val="Arial"/>
      <family val="0"/>
    </font>
    <font>
      <u val="single"/>
      <sz val="10"/>
      <color indexed="12"/>
      <name val="Arial"/>
      <family val="0"/>
    </font>
    <font>
      <u val="single"/>
      <sz val="10"/>
      <color indexed="36"/>
      <name val="Arial"/>
      <family val="0"/>
    </font>
    <font>
      <sz val="9"/>
      <name val="Trebuchet MS"/>
      <family val="2"/>
    </font>
    <font>
      <b/>
      <sz val="9"/>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Tahoma"/>
      <family val="0"/>
    </font>
    <font>
      <sz val="8"/>
      <name val="Tahoma"/>
      <family val="0"/>
    </font>
    <font>
      <sz val="9"/>
      <color indexed="8"/>
      <name val="Trebuchet MS"/>
      <family val="2"/>
    </font>
    <font>
      <i/>
      <u val="single"/>
      <sz val="9"/>
      <name val="Trebuchet MS"/>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medium"/>
      <bottom style="thin"/>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style="medium"/>
      <right style="thin"/>
      <top style="medium"/>
      <bottom style="thin"/>
    </border>
    <border>
      <left style="medium"/>
      <right style="thin"/>
      <top>
        <color indexed="63"/>
      </top>
      <bottom style="thin"/>
    </border>
    <border>
      <left style="thin"/>
      <right>
        <color indexed="63"/>
      </right>
      <top style="thin"/>
      <bottom style="thin"/>
    </border>
    <border>
      <left style="thin"/>
      <right>
        <color indexed="63"/>
      </right>
      <top style="thin"/>
      <bottom style="medium"/>
    </border>
    <border>
      <left style="thin">
        <color indexed="23"/>
      </left>
      <right style="thin">
        <color indexed="23"/>
      </right>
      <top>
        <color indexed="63"/>
      </top>
      <bottom style="thin">
        <color indexed="23"/>
      </bottom>
    </border>
    <border>
      <left style="medium"/>
      <right style="thin"/>
      <top style="thin"/>
      <bottom style="thin"/>
    </border>
    <border>
      <left style="medium"/>
      <right style="thin"/>
      <top style="thin"/>
      <bottom style="medium"/>
    </border>
    <border>
      <left style="thin"/>
      <right style="thin"/>
      <top style="thin">
        <color indexed="8"/>
      </top>
      <bottom>
        <color indexed="63"/>
      </bottom>
    </border>
    <border>
      <left style="thin"/>
      <right style="thin"/>
      <top style="thin">
        <color indexed="8"/>
      </top>
      <bottom style="thin"/>
    </border>
    <border>
      <left>
        <color indexed="63"/>
      </left>
      <right>
        <color indexed="63"/>
      </right>
      <top style="thin"/>
      <bottom style="medium"/>
    </border>
    <border>
      <left style="thin">
        <color indexed="23"/>
      </left>
      <right style="thin"/>
      <top>
        <color indexed="63"/>
      </top>
      <bottom style="thin">
        <color indexed="23"/>
      </bottom>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362">
    <xf numFmtId="0" fontId="0" fillId="0" borderId="0" xfId="0" applyAlignment="1">
      <alignment/>
    </xf>
    <xf numFmtId="0" fontId="4" fillId="0" borderId="0" xfId="0" applyFont="1" applyFill="1" applyAlignment="1">
      <alignment horizontal="center" wrapText="1"/>
    </xf>
    <xf numFmtId="0" fontId="4" fillId="0" borderId="0" xfId="0" applyFont="1" applyFill="1" applyAlignment="1">
      <alignment horizontal="justify" wrapText="1"/>
    </xf>
    <xf numFmtId="0" fontId="3" fillId="0" borderId="0" xfId="0" applyFont="1" applyFill="1" applyAlignment="1">
      <alignment horizontal="justify" wrapText="1"/>
    </xf>
    <xf numFmtId="0" fontId="3" fillId="0" borderId="0" xfId="0" applyFont="1" applyAlignment="1">
      <alignment horizontal="justify"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horizontal="right" vertical="top" wrapText="1"/>
    </xf>
    <xf numFmtId="0" fontId="3" fillId="0" borderId="10" xfId="0" applyFont="1" applyBorder="1" applyAlignment="1">
      <alignment horizontal="justify" vertical="top" wrapText="1"/>
    </xf>
    <xf numFmtId="0" fontId="3" fillId="0" borderId="10" xfId="0" applyFont="1" applyBorder="1" applyAlignment="1">
      <alignment horizontal="left" vertical="center" wrapText="1"/>
    </xf>
    <xf numFmtId="0" fontId="3" fillId="0" borderId="10" xfId="0" applyFont="1" applyBorder="1" applyAlignment="1">
      <alignment horizontal="right"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0" xfId="0" applyFont="1" applyAlignment="1">
      <alignment wrapText="1"/>
    </xf>
    <xf numFmtId="0" fontId="4" fillId="0" borderId="0" xfId="0" applyFont="1" applyFill="1" applyAlignment="1">
      <alignment horizontal="left" wrapText="1"/>
    </xf>
    <xf numFmtId="0" fontId="3" fillId="0" borderId="0" xfId="0" applyFont="1" applyAlignment="1">
      <alignment horizontal="left" wrapText="1"/>
    </xf>
    <xf numFmtId="0" fontId="3" fillId="0" borderId="0" xfId="0" applyFont="1" applyAlignment="1">
      <alignment horizontal="center" wrapText="1"/>
    </xf>
    <xf numFmtId="0" fontId="3" fillId="0" borderId="12" xfId="0" applyFont="1" applyBorder="1" applyAlignment="1">
      <alignment horizontal="center" vertical="top" wrapText="1"/>
    </xf>
    <xf numFmtId="14" fontId="4" fillId="0" borderId="0" xfId="0" applyNumberFormat="1" applyFont="1" applyFill="1" applyAlignment="1">
      <alignment horizontal="center" wrapText="1"/>
    </xf>
    <xf numFmtId="0" fontId="4" fillId="0" borderId="0" xfId="0" applyFont="1" applyFill="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wrapText="1"/>
    </xf>
    <xf numFmtId="0" fontId="4" fillId="0" borderId="0" xfId="0" applyFont="1" applyFill="1" applyBorder="1" applyAlignment="1">
      <alignment horizontal="justify" wrapText="1"/>
    </xf>
    <xf numFmtId="14" fontId="4" fillId="0" borderId="0" xfId="0" applyNumberFormat="1" applyFont="1" applyFill="1" applyBorder="1" applyAlignment="1">
      <alignment horizontal="center" wrapText="1"/>
    </xf>
    <xf numFmtId="0" fontId="4" fillId="0" borderId="0" xfId="0" applyFont="1" applyFill="1" applyBorder="1" applyAlignment="1">
      <alignment horizontal="left" wrapText="1"/>
    </xf>
    <xf numFmtId="0" fontId="4" fillId="0" borderId="10" xfId="0" applyFont="1" applyFill="1" applyBorder="1" applyAlignment="1">
      <alignment horizontal="center" wrapText="1"/>
    </xf>
    <xf numFmtId="172" fontId="4" fillId="0" borderId="10" xfId="0" applyNumberFormat="1" applyFont="1" applyFill="1" applyBorder="1" applyAlignment="1">
      <alignment horizontal="center" wrapText="1"/>
    </xf>
    <xf numFmtId="14" fontId="4" fillId="0" borderId="10" xfId="0" applyNumberFormat="1" applyFont="1" applyFill="1" applyBorder="1" applyAlignment="1">
      <alignment horizontal="center" wrapText="1"/>
    </xf>
    <xf numFmtId="176" fontId="4" fillId="0" borderId="10" xfId="0" applyNumberFormat="1" applyFont="1" applyFill="1" applyBorder="1" applyAlignment="1">
      <alignment horizont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Fill="1" applyBorder="1" applyAlignment="1">
      <alignment vertical="top" wrapText="1"/>
    </xf>
    <xf numFmtId="0" fontId="3"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172" fontId="24"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24" fillId="0" borderId="11" xfId="0" applyFont="1" applyFill="1" applyBorder="1" applyAlignment="1">
      <alignment horizontal="left" vertical="center" wrapText="1"/>
    </xf>
    <xf numFmtId="0" fontId="24" fillId="0" borderId="11" xfId="0" applyFont="1" applyFill="1" applyBorder="1" applyAlignment="1">
      <alignment horizontal="center" vertical="center" wrapText="1"/>
    </xf>
    <xf numFmtId="172" fontId="24" fillId="0" borderId="11"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0" xfId="0" applyFont="1" applyBorder="1" applyAlignment="1">
      <alignment wrapText="1"/>
    </xf>
    <xf numFmtId="0" fontId="3" fillId="0" borderId="17" xfId="0" applyFont="1" applyFill="1" applyBorder="1" applyAlignment="1">
      <alignment horizontal="center" vertical="center" wrapText="1"/>
    </xf>
    <xf numFmtId="0" fontId="24" fillId="0" borderId="15" xfId="0" applyFont="1" applyFill="1" applyBorder="1" applyAlignment="1">
      <alignment horizontal="left" vertical="center" wrapText="1"/>
    </xf>
    <xf numFmtId="0" fontId="24" fillId="0" borderId="15" xfId="0" applyFont="1" applyFill="1" applyBorder="1" applyAlignment="1">
      <alignment horizontal="center" vertical="center" wrapText="1"/>
    </xf>
    <xf numFmtId="172" fontId="24" fillId="0" borderId="15"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right" vertical="center" wrapText="1"/>
    </xf>
    <xf numFmtId="0" fontId="3" fillId="24" borderId="12" xfId="0" applyFont="1" applyFill="1" applyBorder="1" applyAlignment="1">
      <alignment horizontal="left" vertical="top" wrapText="1"/>
    </xf>
    <xf numFmtId="0" fontId="3" fillId="24" borderId="12" xfId="0" applyFont="1" applyFill="1" applyBorder="1" applyAlignment="1" applyProtection="1">
      <alignment horizontal="center" vertical="top" wrapText="1"/>
      <protection locked="0"/>
    </xf>
    <xf numFmtId="0" fontId="3" fillId="0" borderId="12" xfId="0" applyFont="1" applyFill="1" applyBorder="1" applyAlignment="1" applyProtection="1">
      <alignment horizontal="center" vertical="top" wrapText="1"/>
      <protection locked="0"/>
    </xf>
    <xf numFmtId="0" fontId="3" fillId="24" borderId="10" xfId="0" applyFont="1" applyFill="1" applyBorder="1" applyAlignment="1">
      <alignment vertical="top" wrapText="1"/>
    </xf>
    <xf numFmtId="0" fontId="3" fillId="24" borderId="10" xfId="0" applyFont="1" applyFill="1" applyBorder="1" applyAlignment="1">
      <alignment horizontal="left" vertical="top" wrapText="1"/>
    </xf>
    <xf numFmtId="0" fontId="3" fillId="24"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vertical="top" wrapText="1"/>
      <protection locked="0"/>
    </xf>
    <xf numFmtId="14" fontId="3" fillId="0" borderId="10" xfId="0" applyNumberFormat="1"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wrapText="1"/>
      <protection locked="0"/>
    </xf>
    <xf numFmtId="0" fontId="3" fillId="0" borderId="10" xfId="0" applyFont="1" applyFill="1" applyBorder="1" applyAlignment="1">
      <alignment horizontal="left" vertical="top" wrapText="1"/>
    </xf>
    <xf numFmtId="176" fontId="3" fillId="0" borderId="10" xfId="0" applyNumberFormat="1" applyFont="1" applyFill="1" applyBorder="1" applyAlignment="1" applyProtection="1">
      <alignment horizontal="center" vertical="top" wrapText="1"/>
      <protection locked="0"/>
    </xf>
    <xf numFmtId="0" fontId="3" fillId="24" borderId="15" xfId="0" applyFont="1" applyFill="1" applyBorder="1" applyAlignment="1">
      <alignment vertical="top" wrapText="1"/>
    </xf>
    <xf numFmtId="0" fontId="3" fillId="0" borderId="15" xfId="0" applyFont="1" applyFill="1" applyBorder="1" applyAlignment="1" applyProtection="1">
      <alignment vertical="top" wrapText="1"/>
      <protection locked="0"/>
    </xf>
    <xf numFmtId="14" fontId="3" fillId="0" borderId="15" xfId="0" applyNumberFormat="1" applyFont="1" applyFill="1" applyBorder="1" applyAlignment="1" applyProtection="1">
      <alignment horizontal="center" vertical="top" wrapText="1"/>
      <protection locked="0"/>
    </xf>
    <xf numFmtId="0" fontId="3" fillId="0" borderId="15" xfId="0" applyFont="1" applyFill="1" applyBorder="1" applyAlignment="1" applyProtection="1">
      <alignment horizontal="left" vertical="top" wrapText="1"/>
      <protection locked="0"/>
    </xf>
    <xf numFmtId="0" fontId="3" fillId="0" borderId="15" xfId="0" applyFont="1" applyFill="1" applyBorder="1" applyAlignment="1">
      <alignment horizontal="left" vertical="top" wrapText="1"/>
    </xf>
    <xf numFmtId="176" fontId="3" fillId="0" borderId="15" xfId="0" applyNumberFormat="1" applyFont="1" applyFill="1" applyBorder="1" applyAlignment="1" applyProtection="1">
      <alignment horizontal="center" vertical="top" wrapText="1"/>
      <protection locked="0"/>
    </xf>
    <xf numFmtId="0" fontId="3" fillId="0" borderId="15" xfId="0" applyFont="1" applyFill="1" applyBorder="1" applyAlignment="1" applyProtection="1">
      <alignment horizontal="center" vertical="top" wrapText="1"/>
      <protection locked="0"/>
    </xf>
    <xf numFmtId="0" fontId="3" fillId="0" borderId="12" xfId="0" applyFont="1" applyFill="1" applyBorder="1" applyAlignment="1">
      <alignment vertical="top" wrapText="1"/>
    </xf>
    <xf numFmtId="0" fontId="3" fillId="0" borderId="12" xfId="0" applyFont="1" applyFill="1" applyBorder="1" applyAlignment="1" applyProtection="1">
      <alignment vertical="top" wrapText="1"/>
      <protection locked="0"/>
    </xf>
    <xf numFmtId="14" fontId="3" fillId="0" borderId="12" xfId="0" applyNumberFormat="1" applyFont="1" applyFill="1" applyBorder="1" applyAlignment="1" applyProtection="1">
      <alignment horizontal="center" vertical="top" wrapText="1"/>
      <protection locked="0"/>
    </xf>
    <xf numFmtId="0" fontId="3" fillId="0" borderId="12" xfId="0" applyFont="1" applyFill="1" applyBorder="1" applyAlignment="1" applyProtection="1">
      <alignment horizontal="left" vertical="top" wrapText="1"/>
      <protection locked="0"/>
    </xf>
    <xf numFmtId="176" fontId="3" fillId="0" borderId="12" xfId="0" applyNumberFormat="1" applyFont="1" applyFill="1" applyBorder="1" applyAlignment="1" applyProtection="1">
      <alignment horizontal="center" vertical="top" wrapText="1"/>
      <protection locked="0"/>
    </xf>
    <xf numFmtId="0" fontId="3" fillId="0" borderId="12" xfId="0" applyFont="1" applyBorder="1" applyAlignment="1">
      <alignment horizontal="right" vertical="top" wrapText="1"/>
    </xf>
    <xf numFmtId="0" fontId="3" fillId="0" borderId="10" xfId="0" applyFont="1" applyFill="1" applyBorder="1" applyAlignment="1" applyProtection="1">
      <alignment horizontal="right" vertical="top" wrapText="1"/>
      <protection locked="0"/>
    </xf>
    <xf numFmtId="3" fontId="3" fillId="0" borderId="10" xfId="0" applyNumberFormat="1" applyFont="1" applyBorder="1" applyAlignment="1">
      <alignment horizontal="right" vertical="top" wrapText="1"/>
    </xf>
    <xf numFmtId="0" fontId="3" fillId="0" borderId="15" xfId="0" applyFont="1" applyBorder="1" applyAlignment="1">
      <alignment horizontal="right" vertical="top" wrapText="1"/>
    </xf>
    <xf numFmtId="0" fontId="3" fillId="0" borderId="11" xfId="0" applyFont="1" applyFill="1" applyBorder="1" applyAlignment="1">
      <alignment vertical="center" wrapText="1"/>
    </xf>
    <xf numFmtId="188" fontId="3" fillId="0" borderId="11"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176"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right" vertical="center" wrapText="1"/>
      <protection locked="0"/>
    </xf>
    <xf numFmtId="0" fontId="3" fillId="0" borderId="15" xfId="0" applyFont="1" applyFill="1" applyBorder="1" applyAlignment="1" applyProtection="1">
      <alignment vertical="center" wrapText="1"/>
      <protection locked="0"/>
    </xf>
    <xf numFmtId="0" fontId="3" fillId="0" borderId="15" xfId="0" applyFont="1" applyFill="1" applyBorder="1" applyAlignment="1" applyProtection="1">
      <alignment horizontal="center" vertical="center" wrapText="1"/>
      <protection locked="0"/>
    </xf>
    <xf numFmtId="14" fontId="3" fillId="0" borderId="15" xfId="0" applyNumberFormat="1" applyFont="1" applyFill="1" applyBorder="1" applyAlignment="1" applyProtection="1">
      <alignment horizontal="center" vertical="center" wrapText="1"/>
      <protection locked="0"/>
    </xf>
    <xf numFmtId="0" fontId="3" fillId="0" borderId="15" xfId="0" applyFont="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2" xfId="0" applyFont="1" applyFill="1" applyBorder="1" applyAlignment="1">
      <alignment horizontal="left" vertical="top" wrapText="1"/>
    </xf>
    <xf numFmtId="0" fontId="3" fillId="0" borderId="12" xfId="0" applyFont="1" applyFill="1" applyBorder="1" applyAlignment="1" applyProtection="1">
      <alignment horizontal="right" vertical="top" wrapText="1"/>
      <protection locked="0"/>
    </xf>
    <xf numFmtId="0" fontId="3" fillId="0" borderId="11" xfId="0" applyFont="1" applyFill="1" applyBorder="1" applyAlignment="1" applyProtection="1">
      <alignment horizontal="left" vertical="top" wrapText="1"/>
      <protection locked="0"/>
    </xf>
    <xf numFmtId="14" fontId="3" fillId="0" borderId="11" xfId="0" applyNumberFormat="1"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3" fontId="3" fillId="0" borderId="10" xfId="0" applyNumberFormat="1" applyFont="1" applyFill="1" applyBorder="1" applyAlignment="1" applyProtection="1">
      <alignment horizontal="right" vertical="top" wrapText="1"/>
      <protection locked="0"/>
    </xf>
    <xf numFmtId="14" fontId="3" fillId="0" borderId="14" xfId="0" applyNumberFormat="1" applyFont="1" applyFill="1" applyBorder="1" applyAlignment="1" applyProtection="1">
      <alignment horizontal="center" vertical="top" wrapText="1"/>
      <protection locked="0"/>
    </xf>
    <xf numFmtId="2" fontId="24" fillId="24" borderId="12" xfId="0" applyNumberFormat="1" applyFont="1" applyFill="1" applyBorder="1" applyAlignment="1">
      <alignment horizontal="center" vertical="center" wrapText="1"/>
    </xf>
    <xf numFmtId="14" fontId="24" fillId="24" borderId="12" xfId="0" applyNumberFormat="1" applyFont="1" applyFill="1" applyBorder="1" applyAlignment="1">
      <alignment horizontal="center" vertical="center" wrapText="1"/>
    </xf>
    <xf numFmtId="2" fontId="24" fillId="24" borderId="12" xfId="0" applyNumberFormat="1" applyFont="1" applyFill="1" applyBorder="1" applyAlignment="1">
      <alignment horizontal="left" vertical="center" wrapText="1"/>
    </xf>
    <xf numFmtId="2" fontId="24" fillId="24" borderId="10" xfId="0" applyNumberFormat="1" applyFont="1" applyFill="1" applyBorder="1" applyAlignment="1">
      <alignment horizontal="center" vertical="center" wrapText="1"/>
    </xf>
    <xf numFmtId="14" fontId="24" fillId="24" borderId="10" xfId="0" applyNumberFormat="1" applyFont="1" applyFill="1" applyBorder="1" applyAlignment="1">
      <alignment horizontal="center" vertical="center" wrapText="1"/>
    </xf>
    <xf numFmtId="2" fontId="24" fillId="24" borderId="10" xfId="0" applyNumberFormat="1" applyFont="1" applyFill="1" applyBorder="1" applyAlignment="1">
      <alignment horizontal="left" vertical="center" wrapText="1"/>
    </xf>
    <xf numFmtId="2" fontId="3" fillId="24" borderId="20" xfId="0" applyNumberFormat="1" applyFont="1" applyFill="1" applyBorder="1" applyAlignment="1">
      <alignment horizontal="center" vertical="center" wrapText="1"/>
    </xf>
    <xf numFmtId="2" fontId="3" fillId="0" borderId="20" xfId="0" applyNumberFormat="1" applyFont="1" applyBorder="1" applyAlignment="1">
      <alignment horizontal="center" vertical="center" wrapText="1"/>
    </xf>
    <xf numFmtId="2" fontId="24" fillId="24" borderId="15" xfId="0" applyNumberFormat="1" applyFont="1" applyFill="1" applyBorder="1" applyAlignment="1">
      <alignment horizontal="center" vertical="center" wrapText="1"/>
    </xf>
    <xf numFmtId="14" fontId="24" fillId="24" borderId="15" xfId="0" applyNumberFormat="1" applyFont="1" applyFill="1" applyBorder="1" applyAlignment="1">
      <alignment horizontal="center" vertical="center" wrapText="1"/>
    </xf>
    <xf numFmtId="2" fontId="3" fillId="0" borderId="21" xfId="0" applyNumberFormat="1" applyFont="1" applyBorder="1" applyAlignment="1">
      <alignment horizontal="center" vertical="center" wrapText="1"/>
    </xf>
    <xf numFmtId="0" fontId="3" fillId="0" borderId="11" xfId="0" applyFont="1" applyFill="1" applyBorder="1" applyAlignment="1">
      <alignment horizontal="left" vertical="top" wrapText="1"/>
    </xf>
    <xf numFmtId="181" fontId="3" fillId="0" borderId="10" xfId="52" applyNumberFormat="1" applyFont="1" applyFill="1" applyBorder="1" applyAlignment="1" applyProtection="1">
      <alignment horizontal="right" vertical="top" wrapText="1"/>
      <protection locked="0"/>
    </xf>
    <xf numFmtId="14" fontId="3" fillId="0" borderId="10" xfId="0" applyNumberFormat="1" applyFont="1" applyFill="1" applyBorder="1" applyAlignment="1">
      <alignment horizontal="center" vertical="top" wrapText="1"/>
    </xf>
    <xf numFmtId="4" fontId="3" fillId="0" borderId="10" xfId="0" applyNumberFormat="1" applyFont="1" applyFill="1" applyBorder="1" applyAlignment="1" applyProtection="1">
      <alignment horizontal="left" vertical="top" wrapText="1"/>
      <protection locked="0"/>
    </xf>
    <xf numFmtId="0" fontId="3" fillId="0" borderId="14" xfId="0" applyFont="1" applyFill="1" applyBorder="1" applyAlignment="1">
      <alignment horizontal="left" vertical="top" wrapText="1"/>
    </xf>
    <xf numFmtId="0" fontId="3" fillId="0" borderId="14" xfId="0"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horizontal="left" vertical="top" wrapText="1"/>
      <protection locked="0"/>
    </xf>
    <xf numFmtId="176" fontId="3" fillId="0" borderId="11" xfId="0" applyNumberFormat="1" applyFont="1" applyFill="1" applyBorder="1" applyAlignment="1" applyProtection="1">
      <alignment horizontal="center" vertical="top" wrapText="1"/>
      <protection locked="0"/>
    </xf>
    <xf numFmtId="0" fontId="3" fillId="0" borderId="10" xfId="0" applyFont="1" applyFill="1" applyBorder="1" applyAlignment="1">
      <alignment vertical="justify" wrapText="1"/>
    </xf>
    <xf numFmtId="0" fontId="3" fillId="0" borderId="10" xfId="0" applyFont="1" applyBorder="1" applyAlignment="1">
      <alignment vertical="top" wrapText="1"/>
    </xf>
    <xf numFmtId="172" fontId="3" fillId="0" borderId="10" xfId="0" applyNumberFormat="1" applyFont="1" applyBorder="1" applyAlignment="1">
      <alignment horizontal="center" vertical="top" wrapText="1"/>
    </xf>
    <xf numFmtId="0" fontId="3" fillId="0" borderId="15" xfId="0" applyFont="1" applyBorder="1" applyAlignment="1">
      <alignment vertical="top" wrapText="1"/>
    </xf>
    <xf numFmtId="0" fontId="3" fillId="0" borderId="15" xfId="0" applyFont="1" applyBorder="1" applyAlignment="1">
      <alignment horizontal="center" vertical="top" wrapText="1"/>
    </xf>
    <xf numFmtId="172" fontId="3" fillId="0" borderId="15" xfId="0" applyNumberFormat="1" applyFont="1" applyBorder="1" applyAlignment="1">
      <alignment horizontal="center" vertical="top" wrapText="1"/>
    </xf>
    <xf numFmtId="0" fontId="3" fillId="0" borderId="15" xfId="0" applyFont="1" applyFill="1" applyBorder="1" applyAlignment="1">
      <alignment horizontal="center" vertical="top" wrapText="1"/>
    </xf>
    <xf numFmtId="0" fontId="3" fillId="0" borderId="10" xfId="0" applyFont="1" applyBorder="1" applyAlignment="1">
      <alignment horizontal="right" wrapText="1"/>
    </xf>
    <xf numFmtId="0"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lignment horizontal="righ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14" fontId="3" fillId="0" borderId="14" xfId="0" applyNumberFormat="1" applyFont="1" applyFill="1" applyBorder="1" applyAlignment="1" applyProtection="1">
      <alignment horizontal="center" vertical="center" wrapText="1"/>
      <protection locked="0"/>
    </xf>
    <xf numFmtId="0" fontId="3" fillId="0" borderId="14" xfId="0" applyFont="1" applyFill="1" applyBorder="1" applyAlignment="1">
      <alignment horizontal="right" vertical="center" wrapText="1"/>
    </xf>
    <xf numFmtId="3" fontId="3" fillId="0" borderId="10" xfId="0" applyNumberFormat="1" applyFont="1" applyBorder="1" applyAlignment="1">
      <alignment horizontal="right" wrapText="1"/>
    </xf>
    <xf numFmtId="3" fontId="3" fillId="0" borderId="15" xfId="0" applyNumberFormat="1" applyFont="1" applyBorder="1" applyAlignment="1">
      <alignment horizontal="right" vertical="top" wrapText="1"/>
    </xf>
    <xf numFmtId="0" fontId="3" fillId="0" borderId="12" xfId="0" applyFont="1" applyBorder="1" applyAlignment="1">
      <alignment horizontal="left" vertical="top" wrapText="1"/>
    </xf>
    <xf numFmtId="172" fontId="3" fillId="0" borderId="12"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181" fontId="3" fillId="0" borderId="10" xfId="0" applyNumberFormat="1" applyFont="1" applyBorder="1" applyAlignment="1">
      <alignment horizontal="right" vertical="top" wrapText="1"/>
    </xf>
    <xf numFmtId="173" fontId="3" fillId="0" borderId="10" xfId="0" applyNumberFormat="1" applyFont="1" applyBorder="1" applyAlignment="1">
      <alignment horizontal="right" vertical="top" wrapText="1"/>
    </xf>
    <xf numFmtId="0" fontId="3" fillId="0" borderId="10" xfId="0" applyFont="1" applyFill="1" applyBorder="1" applyAlignment="1">
      <alignment horizontal="right" vertical="top" wrapText="1"/>
    </xf>
    <xf numFmtId="181" fontId="3" fillId="0" borderId="10" xfId="0" applyNumberFormat="1" applyFont="1" applyFill="1" applyBorder="1" applyAlignment="1">
      <alignment horizontal="right" vertical="top" wrapText="1"/>
    </xf>
    <xf numFmtId="0" fontId="3" fillId="0" borderId="15" xfId="0" applyFont="1" applyBorder="1" applyAlignment="1">
      <alignment horizontal="left" vertical="top" wrapText="1"/>
    </xf>
    <xf numFmtId="0" fontId="3" fillId="0" borderId="16" xfId="0" applyFont="1" applyFill="1" applyBorder="1" applyAlignment="1">
      <alignment horizontal="left" vertical="top" wrapText="1"/>
    </xf>
    <xf numFmtId="16" fontId="3" fillId="0" borderId="22" xfId="0" applyNumberFormat="1" applyFont="1" applyFill="1" applyBorder="1" applyAlignment="1" applyProtection="1">
      <alignment horizontal="center" vertical="top" wrapText="1"/>
      <protection locked="0"/>
    </xf>
    <xf numFmtId="0" fontId="3" fillId="0" borderId="22" xfId="0" applyFont="1" applyFill="1" applyBorder="1" applyAlignment="1" applyProtection="1">
      <alignment horizontal="center" vertical="top" wrapText="1"/>
      <protection locked="0"/>
    </xf>
    <xf numFmtId="14" fontId="3" fillId="0" borderId="22" xfId="0" applyNumberFormat="1" applyFont="1" applyFill="1" applyBorder="1" applyAlignment="1" applyProtection="1">
      <alignment horizontal="center" vertical="top" wrapText="1"/>
      <protection locked="0"/>
    </xf>
    <xf numFmtId="0" fontId="3" fillId="0" borderId="22" xfId="52" applyNumberFormat="1" applyFont="1" applyFill="1" applyBorder="1" applyAlignment="1" applyProtection="1">
      <alignment horizontal="center" vertical="top" wrapText="1"/>
      <protection locked="0"/>
    </xf>
    <xf numFmtId="176" fontId="3" fillId="0" borderId="22" xfId="0" applyNumberFormat="1" applyFont="1" applyFill="1" applyBorder="1" applyAlignment="1" applyProtection="1">
      <alignment horizontal="center" vertical="top" wrapText="1"/>
      <protection locked="0"/>
    </xf>
    <xf numFmtId="0" fontId="3"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2" xfId="0" applyFont="1" applyFill="1" applyBorder="1" applyAlignment="1">
      <alignment horizontal="center" vertical="center" wrapText="1"/>
    </xf>
    <xf numFmtId="0" fontId="3" fillId="24" borderId="1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left" vertical="center" wrapText="1"/>
    </xf>
    <xf numFmtId="2" fontId="24" fillId="24" borderId="15" xfId="0" applyNumberFormat="1" applyFont="1" applyFill="1" applyBorder="1" applyAlignment="1">
      <alignment horizontal="left" vertical="center" wrapText="1"/>
    </xf>
    <xf numFmtId="0" fontId="24" fillId="24" borderId="10" xfId="0" applyFont="1" applyFill="1" applyBorder="1" applyAlignment="1">
      <alignment horizontal="left" vertical="center" wrapText="1"/>
    </xf>
    <xf numFmtId="0" fontId="24" fillId="24" borderId="11"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4" fillId="24" borderId="23"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3" fillId="24" borderId="15" xfId="0" applyFont="1" applyFill="1" applyBorder="1" applyAlignment="1">
      <alignment horizontal="left" vertical="top" wrapText="1"/>
    </xf>
    <xf numFmtId="14" fontId="3" fillId="0" borderId="10" xfId="0" applyNumberFormat="1" applyFont="1" applyBorder="1" applyAlignment="1">
      <alignment horizontal="center" vertical="center" wrapText="1"/>
    </xf>
    <xf numFmtId="0" fontId="3" fillId="0" borderId="15" xfId="0" applyFont="1" applyBorder="1" applyAlignment="1">
      <alignment horizontal="center" vertical="center" wrapText="1"/>
    </xf>
    <xf numFmtId="14" fontId="3" fillId="0" borderId="15" xfId="0" applyNumberFormat="1" applyFont="1" applyBorder="1" applyAlignment="1">
      <alignment horizontal="center" vertical="center" wrapText="1"/>
    </xf>
    <xf numFmtId="0" fontId="3" fillId="0" borderId="12" xfId="0" applyFont="1" applyBorder="1" applyAlignment="1">
      <alignment wrapText="1"/>
    </xf>
    <xf numFmtId="0" fontId="3" fillId="0" borderId="12" xfId="0" applyFont="1" applyBorder="1" applyAlignment="1">
      <alignment horizontal="right" wrapText="1"/>
    </xf>
    <xf numFmtId="0" fontId="3" fillId="0" borderId="10" xfId="0" applyFont="1" applyFill="1" applyBorder="1" applyAlignment="1">
      <alignment wrapText="1"/>
    </xf>
    <xf numFmtId="0" fontId="3" fillId="0" borderId="15" xfId="0" applyFont="1" applyFill="1" applyBorder="1" applyAlignment="1">
      <alignment wrapText="1"/>
    </xf>
    <xf numFmtId="0" fontId="3" fillId="0" borderId="15" xfId="0" applyFont="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horizontal="center" wrapText="1"/>
    </xf>
    <xf numFmtId="14" fontId="3" fillId="0" borderId="11" xfId="0" applyNumberFormat="1" applyFont="1" applyFill="1" applyBorder="1" applyAlignment="1">
      <alignment horizontal="center" wrapText="1"/>
    </xf>
    <xf numFmtId="14" fontId="3" fillId="0" borderId="10" xfId="0" applyNumberFormat="1" applyFont="1" applyFill="1" applyBorder="1" applyAlignment="1">
      <alignment horizontal="center" wrapText="1"/>
    </xf>
    <xf numFmtId="14" fontId="3" fillId="0" borderId="16" xfId="0" applyNumberFormat="1" applyFont="1" applyFill="1" applyBorder="1" applyAlignment="1">
      <alignment horizontal="center" wrapText="1"/>
    </xf>
    <xf numFmtId="0" fontId="3" fillId="0" borderId="15" xfId="0" applyFont="1" applyFill="1" applyBorder="1" applyAlignment="1">
      <alignment horizontal="center" wrapText="1"/>
    </xf>
    <xf numFmtId="14" fontId="3" fillId="0" borderId="15" xfId="0" applyNumberFormat="1" applyFont="1" applyFill="1" applyBorder="1" applyAlignment="1">
      <alignment horizontal="center" wrapText="1"/>
    </xf>
    <xf numFmtId="0" fontId="3" fillId="0" borderId="0" xfId="0" applyFont="1" applyFill="1" applyAlignment="1">
      <alignment wrapText="1"/>
    </xf>
    <xf numFmtId="0" fontId="3" fillId="0" borderId="10" xfId="0" applyFont="1" applyBorder="1" applyAlignment="1">
      <alignment horizontal="center" wrapText="1"/>
    </xf>
    <xf numFmtId="0" fontId="3" fillId="0" borderId="10" xfId="0" applyFont="1" applyBorder="1" applyAlignment="1">
      <alignment horizontal="left" wrapText="1"/>
    </xf>
    <xf numFmtId="181" fontId="3" fillId="0" borderId="17" xfId="0" applyNumberFormat="1" applyFont="1" applyFill="1" applyBorder="1" applyAlignment="1">
      <alignment horizontal="right" wrapText="1"/>
    </xf>
    <xf numFmtId="181" fontId="3" fillId="0" borderId="25" xfId="0" applyNumberFormat="1" applyFont="1" applyFill="1" applyBorder="1" applyAlignment="1">
      <alignment horizontal="right" wrapText="1"/>
    </xf>
    <xf numFmtId="181" fontId="3" fillId="0" borderId="26" xfId="0" applyNumberFormat="1" applyFont="1" applyFill="1" applyBorder="1" applyAlignment="1">
      <alignment horizontal="right" wrapText="1"/>
    </xf>
    <xf numFmtId="0" fontId="3" fillId="0" borderId="11" xfId="0" applyFont="1" applyBorder="1" applyAlignment="1">
      <alignment vertical="top" wrapText="1"/>
    </xf>
    <xf numFmtId="0" fontId="3" fillId="0" borderId="11" xfId="0" applyFont="1" applyBorder="1" applyAlignment="1">
      <alignment horizontal="center" vertical="top" wrapText="1"/>
    </xf>
    <xf numFmtId="172" fontId="3" fillId="0" borderId="11" xfId="0" applyNumberFormat="1" applyFont="1" applyBorder="1" applyAlignment="1">
      <alignment horizontal="center" vertical="top" wrapText="1"/>
    </xf>
    <xf numFmtId="0" fontId="3" fillId="0" borderId="12" xfId="0" applyFont="1" applyBorder="1" applyAlignment="1">
      <alignment horizontal="left" wrapText="1"/>
    </xf>
    <xf numFmtId="14" fontId="3" fillId="0" borderId="12" xfId="0" applyNumberFormat="1" applyFont="1" applyBorder="1" applyAlignment="1">
      <alignment horizontal="center" wrapText="1"/>
    </xf>
    <xf numFmtId="14" fontId="3" fillId="0" borderId="10" xfId="0" applyNumberFormat="1" applyFont="1" applyBorder="1" applyAlignment="1">
      <alignment horizontal="center" wrapText="1"/>
    </xf>
    <xf numFmtId="0" fontId="3" fillId="0" borderId="12" xfId="0" applyFont="1" applyFill="1" applyBorder="1" applyAlignment="1">
      <alignment horizontal="right" vertical="top" wrapText="1"/>
    </xf>
    <xf numFmtId="0" fontId="3" fillId="0" borderId="15" xfId="0" applyFont="1" applyFill="1" applyBorder="1" applyAlignment="1">
      <alignment horizontal="right" vertical="top" wrapText="1"/>
    </xf>
    <xf numFmtId="0" fontId="3" fillId="0" borderId="12" xfId="0" applyFont="1" applyBorder="1" applyAlignment="1">
      <alignment horizontal="center" wrapText="1"/>
    </xf>
    <xf numFmtId="172" fontId="3" fillId="0" borderId="12" xfId="0" applyNumberFormat="1" applyFont="1" applyBorder="1" applyAlignment="1">
      <alignment horizontal="center" wrapText="1"/>
    </xf>
    <xf numFmtId="0" fontId="3" fillId="0" borderId="12" xfId="0" applyFont="1" applyBorder="1" applyAlignment="1">
      <alignment horizontal="justify" wrapText="1"/>
    </xf>
    <xf numFmtId="172" fontId="3" fillId="0" borderId="10" xfId="0" applyNumberFormat="1" applyFont="1" applyBorder="1" applyAlignment="1">
      <alignment horizontal="center" wrapText="1"/>
    </xf>
    <xf numFmtId="0" fontId="3" fillId="0" borderId="10" xfId="0" applyFont="1" applyBorder="1" applyAlignment="1">
      <alignment horizontal="justify" wrapText="1"/>
    </xf>
    <xf numFmtId="0" fontId="3" fillId="24" borderId="10" xfId="0" applyFont="1" applyFill="1" applyBorder="1" applyAlignment="1">
      <alignment horizontal="justify" wrapText="1"/>
    </xf>
    <xf numFmtId="172" fontId="3" fillId="24" borderId="10" xfId="0" applyNumberFormat="1" applyFont="1" applyFill="1" applyBorder="1" applyAlignment="1">
      <alignment horizontal="center" wrapText="1"/>
    </xf>
    <xf numFmtId="0" fontId="3" fillId="0" borderId="15" xfId="0" applyFont="1" applyBorder="1" applyAlignment="1">
      <alignment horizontal="left" wrapText="1"/>
    </xf>
    <xf numFmtId="0" fontId="3" fillId="0" borderId="15" xfId="0" applyFont="1" applyBorder="1" applyAlignment="1">
      <alignment horizontal="center" wrapText="1"/>
    </xf>
    <xf numFmtId="172" fontId="3" fillId="0" borderId="15" xfId="0" applyNumberFormat="1" applyFont="1" applyBorder="1" applyAlignment="1">
      <alignment horizontal="center" wrapText="1"/>
    </xf>
    <xf numFmtId="0" fontId="3" fillId="0" borderId="15" xfId="0" applyFont="1" applyBorder="1" applyAlignment="1">
      <alignment horizontal="right" wrapText="1"/>
    </xf>
    <xf numFmtId="0" fontId="3" fillId="0" borderId="15" xfId="0" applyFont="1" applyBorder="1" applyAlignment="1">
      <alignment horizontal="justify" wrapText="1"/>
    </xf>
    <xf numFmtId="178" fontId="3" fillId="0" borderId="10" xfId="0" applyNumberFormat="1" applyFont="1" applyFill="1" applyBorder="1" applyAlignment="1">
      <alignment horizontal="right" vertical="top" wrapText="1"/>
    </xf>
    <xf numFmtId="0" fontId="3" fillId="0" borderId="11" xfId="0" applyFont="1" applyBorder="1" applyAlignment="1">
      <alignment horizontal="right" vertical="center" wrapText="1"/>
    </xf>
    <xf numFmtId="0" fontId="3" fillId="0" borderId="15" xfId="0" applyFont="1" applyBorder="1" applyAlignment="1">
      <alignment horizontal="right" vertical="center" wrapText="1"/>
    </xf>
    <xf numFmtId="0"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vertical="top" wrapText="1"/>
    </xf>
    <xf numFmtId="0" fontId="3" fillId="0" borderId="11" xfId="0" applyNumberFormat="1" applyFont="1" applyFill="1" applyBorder="1" applyAlignment="1" applyProtection="1">
      <alignment horizontal="center" vertical="top" wrapText="1"/>
      <protection locked="0"/>
    </xf>
    <xf numFmtId="0" fontId="3" fillId="0" borderId="10" xfId="0" applyNumberFormat="1" applyFont="1" applyFill="1" applyBorder="1" applyAlignment="1" applyProtection="1">
      <alignment horizontal="center" vertical="top" wrapText="1"/>
      <protection locked="0"/>
    </xf>
    <xf numFmtId="0" fontId="3" fillId="0" borderId="12" xfId="0" applyFont="1" applyFill="1" applyBorder="1" applyAlignment="1">
      <alignment horizontal="left" wrapText="1"/>
    </xf>
    <xf numFmtId="0" fontId="3" fillId="0" borderId="12" xfId="0" applyFont="1" applyFill="1" applyBorder="1" applyAlignment="1">
      <alignment wrapText="1"/>
    </xf>
    <xf numFmtId="0" fontId="3" fillId="0" borderId="12" xfId="0" applyFont="1" applyFill="1" applyBorder="1" applyAlignment="1">
      <alignment horizontal="center" wrapText="1"/>
    </xf>
    <xf numFmtId="172" fontId="3" fillId="0" borderId="12" xfId="0" applyNumberFormat="1" applyFont="1" applyFill="1" applyBorder="1" applyAlignment="1">
      <alignment horizontal="center" wrapText="1"/>
    </xf>
    <xf numFmtId="0" fontId="3" fillId="0" borderId="12" xfId="0" applyFont="1" applyFill="1" applyBorder="1" applyAlignment="1">
      <alignment horizontal="justify" wrapText="1"/>
    </xf>
    <xf numFmtId="3" fontId="3" fillId="0" borderId="12" xfId="0" applyNumberFormat="1" applyFont="1" applyFill="1" applyBorder="1" applyAlignment="1">
      <alignment horizontal="right" wrapText="1"/>
    </xf>
    <xf numFmtId="0" fontId="3" fillId="0" borderId="10" xfId="0" applyFont="1" applyFill="1" applyBorder="1" applyAlignment="1">
      <alignment horizontal="left" wrapText="1"/>
    </xf>
    <xf numFmtId="0" fontId="3" fillId="0" borderId="10" xfId="0" applyFont="1" applyFill="1" applyBorder="1" applyAlignment="1">
      <alignment horizontal="right" wrapText="1"/>
    </xf>
    <xf numFmtId="172" fontId="3" fillId="0" borderId="10" xfId="0" applyNumberFormat="1" applyFont="1" applyFill="1" applyBorder="1" applyAlignment="1">
      <alignment horizontal="center" wrapText="1"/>
    </xf>
    <xf numFmtId="0" fontId="3" fillId="0" borderId="10" xfId="0" applyFont="1" applyFill="1" applyBorder="1" applyAlignment="1">
      <alignment horizontal="justify" wrapText="1"/>
    </xf>
    <xf numFmtId="3" fontId="3" fillId="0" borderId="10" xfId="0" applyNumberFormat="1" applyFont="1" applyFill="1" applyBorder="1" applyAlignment="1">
      <alignment horizontal="right" wrapText="1"/>
    </xf>
    <xf numFmtId="0" fontId="3" fillId="0" borderId="15" xfId="0" applyFont="1" applyFill="1" applyBorder="1" applyAlignment="1">
      <alignment horizontal="left" wrapText="1"/>
    </xf>
    <xf numFmtId="172" fontId="3" fillId="0" borderId="15" xfId="0" applyNumberFormat="1" applyFont="1" applyFill="1" applyBorder="1" applyAlignment="1">
      <alignment horizontal="center" wrapText="1"/>
    </xf>
    <xf numFmtId="0" fontId="3" fillId="0" borderId="15" xfId="0" applyFont="1" applyFill="1" applyBorder="1" applyAlignment="1">
      <alignment horizontal="right" wrapText="1"/>
    </xf>
    <xf numFmtId="0" fontId="3" fillId="0" borderId="15" xfId="0" applyFont="1" applyFill="1" applyBorder="1" applyAlignment="1">
      <alignment horizontal="justify" wrapText="1"/>
    </xf>
    <xf numFmtId="14" fontId="3" fillId="0" borderId="12" xfId="0" applyNumberFormat="1" applyFont="1" applyFill="1" applyBorder="1" applyAlignment="1">
      <alignment horizontal="center" wrapText="1"/>
    </xf>
    <xf numFmtId="0" fontId="3" fillId="24" borderId="10" xfId="0" applyFont="1" applyFill="1" applyBorder="1" applyAlignment="1">
      <alignment horizontal="right" wrapText="1"/>
    </xf>
    <xf numFmtId="0" fontId="3" fillId="0" borderId="12"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3" fillId="0" borderId="10" xfId="0" applyNumberFormat="1" applyFont="1" applyBorder="1" applyAlignment="1">
      <alignment horizontal="right" vertical="center" wrapText="1"/>
    </xf>
    <xf numFmtId="3" fontId="3" fillId="0" borderId="11" xfId="0" applyNumberFormat="1" applyFont="1" applyFill="1" applyBorder="1" applyAlignment="1">
      <alignment horizontal="right" vertical="center" wrapText="1"/>
    </xf>
    <xf numFmtId="1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11" xfId="0" applyFont="1" applyFill="1" applyBorder="1" applyAlignment="1">
      <alignment horizontal="justify" wrapText="1"/>
    </xf>
    <xf numFmtId="0" fontId="3" fillId="0" borderId="21" xfId="0" applyFont="1" applyFill="1" applyBorder="1" applyAlignment="1">
      <alignment horizontal="justify" wrapText="1"/>
    </xf>
    <xf numFmtId="2" fontId="24" fillId="24" borderId="12" xfId="0" applyNumberFormat="1" applyFont="1" applyFill="1" applyBorder="1" applyAlignment="1">
      <alignment horizontal="justify" wrapText="1"/>
    </xf>
    <xf numFmtId="2" fontId="24" fillId="24" borderId="10" xfId="0" applyNumberFormat="1" applyFont="1" applyFill="1" applyBorder="1" applyAlignment="1">
      <alignment horizontal="justify" wrapText="1"/>
    </xf>
    <xf numFmtId="2" fontId="3" fillId="24" borderId="10" xfId="0" applyNumberFormat="1" applyFont="1" applyFill="1" applyBorder="1" applyAlignment="1">
      <alignment horizontal="justify" wrapText="1"/>
    </xf>
    <xf numFmtId="2" fontId="3" fillId="0" borderId="10" xfId="0" applyNumberFormat="1" applyFont="1" applyBorder="1" applyAlignment="1">
      <alignment horizontal="justify" wrapText="1"/>
    </xf>
    <xf numFmtId="2" fontId="3" fillId="0" borderId="15" xfId="0" applyNumberFormat="1" applyFont="1" applyBorder="1" applyAlignment="1">
      <alignment horizontal="justify" wrapText="1"/>
    </xf>
    <xf numFmtId="2" fontId="3" fillId="0" borderId="10" xfId="0" applyNumberFormat="1" applyFont="1" applyFill="1" applyBorder="1" applyAlignment="1">
      <alignment horizontal="justify" wrapText="1"/>
    </xf>
    <xf numFmtId="2" fontId="3" fillId="0" borderId="15" xfId="0" applyNumberFormat="1" applyFont="1" applyFill="1" applyBorder="1" applyAlignment="1">
      <alignment horizontal="justify" wrapText="1"/>
    </xf>
    <xf numFmtId="0" fontId="3" fillId="0" borderId="11" xfId="0" applyFont="1" applyFill="1" applyBorder="1" applyAlignment="1" applyProtection="1">
      <alignment horizontal="justify" wrapText="1"/>
      <protection locked="0"/>
    </xf>
    <xf numFmtId="0" fontId="3" fillId="0" borderId="10" xfId="0" applyFont="1" applyFill="1" applyBorder="1" applyAlignment="1" applyProtection="1">
      <alignment horizontal="justify" wrapText="1"/>
      <protection locked="0"/>
    </xf>
    <xf numFmtId="0" fontId="3" fillId="0" borderId="10" xfId="0" applyNumberFormat="1" applyFont="1" applyFill="1" applyBorder="1" applyAlignment="1" applyProtection="1">
      <alignment horizontal="justify" wrapText="1"/>
      <protection locked="0"/>
    </xf>
    <xf numFmtId="0" fontId="3" fillId="0" borderId="15" xfId="0" applyFont="1" applyFill="1" applyBorder="1" applyAlignment="1" applyProtection="1">
      <alignment horizontal="justify" wrapText="1"/>
      <protection locked="0"/>
    </xf>
    <xf numFmtId="0" fontId="3" fillId="0" borderId="13" xfId="0" applyFont="1" applyBorder="1" applyAlignment="1">
      <alignment horizontal="justify" wrapText="1"/>
    </xf>
    <xf numFmtId="0" fontId="3" fillId="0" borderId="0" xfId="0" applyFont="1" applyBorder="1" applyAlignment="1">
      <alignment horizontal="justify" wrapText="1"/>
    </xf>
    <xf numFmtId="0" fontId="3" fillId="24" borderId="12" xfId="0" applyFont="1" applyFill="1" applyBorder="1" applyAlignment="1">
      <alignment horizontal="justify" wrapText="1"/>
    </xf>
    <xf numFmtId="0" fontId="3" fillId="24" borderId="10" xfId="0" applyFont="1" applyFill="1" applyBorder="1" applyAlignment="1" applyProtection="1">
      <alignment horizontal="justify" wrapText="1"/>
      <protection locked="0"/>
    </xf>
    <xf numFmtId="0" fontId="3" fillId="0" borderId="12" xfId="0" applyFont="1" applyFill="1" applyBorder="1" applyAlignment="1" applyProtection="1">
      <alignment horizontal="justify" wrapText="1"/>
      <protection locked="0"/>
    </xf>
    <xf numFmtId="14" fontId="3" fillId="0" borderId="10" xfId="0" applyNumberFormat="1" applyFont="1" applyBorder="1" applyAlignment="1">
      <alignment horizontal="justify" wrapText="1"/>
    </xf>
    <xf numFmtId="0" fontId="3" fillId="0" borderId="20" xfId="0" applyFont="1" applyFill="1" applyBorder="1" applyAlignment="1" applyProtection="1">
      <alignment horizontal="justify" wrapText="1"/>
      <protection locked="0"/>
    </xf>
    <xf numFmtId="0" fontId="3" fillId="0" borderId="14" xfId="0" applyFont="1" applyFill="1" applyBorder="1" applyAlignment="1">
      <alignment horizontal="justify" wrapText="1"/>
    </xf>
    <xf numFmtId="11" fontId="3" fillId="0" borderId="22" xfId="0" applyNumberFormat="1" applyFont="1" applyFill="1" applyBorder="1" applyAlignment="1" applyProtection="1">
      <alignment horizontal="justify" wrapText="1"/>
      <protection locked="0"/>
    </xf>
    <xf numFmtId="0" fontId="3" fillId="0" borderId="12" xfId="0" applyFont="1" applyFill="1" applyBorder="1" applyAlignment="1" applyProtection="1">
      <alignment horizontal="center" vertical="center" wrapText="1"/>
      <protection locked="0"/>
    </xf>
    <xf numFmtId="0" fontId="3" fillId="0" borderId="12" xfId="0" applyFont="1" applyBorder="1" applyAlignment="1">
      <alignment horizontal="left" vertical="center" wrapText="1"/>
    </xf>
    <xf numFmtId="0" fontId="3" fillId="24" borderId="12" xfId="0" applyFont="1" applyFill="1" applyBorder="1" applyAlignment="1">
      <alignment horizontal="center" wrapText="1"/>
    </xf>
    <xf numFmtId="0" fontId="3" fillId="24" borderId="10" xfId="0" applyFont="1" applyFill="1" applyBorder="1" applyAlignment="1">
      <alignment horizontal="center" wrapText="1"/>
    </xf>
    <xf numFmtId="0" fontId="3" fillId="0" borderId="10"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14" fontId="3" fillId="0" borderId="15" xfId="0" applyNumberFormat="1" applyFont="1" applyBorder="1" applyAlignment="1">
      <alignment horizontal="center" wrapText="1"/>
    </xf>
    <xf numFmtId="14" fontId="3" fillId="0" borderId="17"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3" fillId="0" borderId="11" xfId="0" applyFont="1" applyFill="1" applyBorder="1" applyAlignment="1">
      <alignment horizontal="left" wrapText="1"/>
    </xf>
    <xf numFmtId="0" fontId="3" fillId="0" borderId="27" xfId="0" applyFont="1" applyFill="1" applyBorder="1" applyAlignment="1">
      <alignment horizontal="left" wrapText="1"/>
    </xf>
    <xf numFmtId="0" fontId="3" fillId="0" borderId="20" xfId="0" applyFont="1" applyFill="1" applyBorder="1" applyAlignment="1">
      <alignment horizontal="left" wrapText="1"/>
    </xf>
    <xf numFmtId="0" fontId="3" fillId="0" borderId="20" xfId="0"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0" xfId="0" applyNumberFormat="1" applyFont="1" applyFill="1" applyBorder="1" applyAlignment="1" applyProtection="1">
      <alignment horizontal="left" vertical="top" wrapText="1"/>
      <protection locked="0"/>
    </xf>
    <xf numFmtId="189" fontId="3" fillId="0" borderId="28" xfId="52" applyNumberFormat="1" applyFont="1" applyFill="1" applyBorder="1" applyAlignment="1" applyProtection="1">
      <alignment horizontal="left" vertical="top" wrapText="1"/>
      <protection locked="0"/>
    </xf>
    <xf numFmtId="0" fontId="4" fillId="0" borderId="0" xfId="0" applyFont="1" applyFill="1" applyAlignment="1">
      <alignment horizontal="right" wrapText="1"/>
    </xf>
    <xf numFmtId="0" fontId="4" fillId="0" borderId="0" xfId="0" applyFont="1" applyFill="1" applyBorder="1" applyAlignment="1">
      <alignment horizontal="right" wrapText="1"/>
    </xf>
    <xf numFmtId="0" fontId="3" fillId="0" borderId="11" xfId="0" applyFont="1" applyFill="1" applyBorder="1" applyAlignment="1">
      <alignment horizontal="right" wrapText="1"/>
    </xf>
    <xf numFmtId="0" fontId="3" fillId="0" borderId="27" xfId="0" applyFont="1" applyFill="1" applyBorder="1" applyAlignment="1">
      <alignment horizontal="right" wrapText="1"/>
    </xf>
    <xf numFmtId="2" fontId="24" fillId="24" borderId="12" xfId="0" applyNumberFormat="1" applyFont="1" applyFill="1" applyBorder="1" applyAlignment="1">
      <alignment horizontal="right" vertical="center" wrapText="1"/>
    </xf>
    <xf numFmtId="2" fontId="24" fillId="24" borderId="10" xfId="0" applyNumberFormat="1" applyFont="1" applyFill="1" applyBorder="1" applyAlignment="1">
      <alignment horizontal="right" vertical="center" wrapText="1"/>
    </xf>
    <xf numFmtId="2" fontId="3" fillId="24" borderId="10" xfId="0" applyNumberFormat="1" applyFont="1" applyFill="1" applyBorder="1" applyAlignment="1">
      <alignment horizontal="right" vertical="center" wrapText="1"/>
    </xf>
    <xf numFmtId="2" fontId="3" fillId="0" borderId="10" xfId="0" applyNumberFormat="1" applyFont="1" applyBorder="1" applyAlignment="1">
      <alignment horizontal="right" vertical="center" wrapText="1"/>
    </xf>
    <xf numFmtId="2" fontId="3" fillId="24" borderId="15" xfId="0" applyNumberFormat="1" applyFont="1" applyFill="1" applyBorder="1" applyAlignment="1">
      <alignment horizontal="right" vertical="center" wrapText="1"/>
    </xf>
    <xf numFmtId="0" fontId="3" fillId="0" borderId="11" xfId="0" applyFont="1" applyFill="1" applyBorder="1" applyAlignment="1" applyProtection="1">
      <alignment horizontal="right" vertical="top" wrapText="1"/>
      <protection locked="0"/>
    </xf>
    <xf numFmtId="4" fontId="3" fillId="0" borderId="10" xfId="0" applyNumberFormat="1" applyFont="1" applyFill="1" applyBorder="1" applyAlignment="1" applyProtection="1">
      <alignment horizontal="right" vertical="top" wrapText="1"/>
      <protection locked="0"/>
    </xf>
    <xf numFmtId="0" fontId="3" fillId="0" borderId="15" xfId="0" applyFont="1" applyFill="1" applyBorder="1" applyAlignment="1" applyProtection="1">
      <alignment horizontal="right" vertical="top" wrapText="1"/>
      <protection locked="0"/>
    </xf>
    <xf numFmtId="0" fontId="3" fillId="0" borderId="22" xfId="0" applyFont="1" applyFill="1" applyBorder="1" applyAlignment="1" applyProtection="1">
      <alignment horizontal="right" vertical="top" wrapText="1"/>
      <protection locked="0"/>
    </xf>
    <xf numFmtId="0" fontId="3" fillId="0" borderId="0" xfId="0" applyFont="1" applyAlignment="1">
      <alignment horizontal="right" wrapText="1"/>
    </xf>
    <xf numFmtId="181" fontId="3" fillId="0" borderId="12" xfId="0" applyNumberFormat="1" applyFont="1" applyBorder="1" applyAlignment="1">
      <alignment horizontal="right" wrapText="1"/>
    </xf>
    <xf numFmtId="181" fontId="3" fillId="0" borderId="10" xfId="0" applyNumberFormat="1" applyFont="1" applyBorder="1" applyAlignment="1">
      <alignment horizontal="right" wrapText="1"/>
    </xf>
    <xf numFmtId="181" fontId="4" fillId="0" borderId="0" xfId="0" applyNumberFormat="1" applyFont="1" applyFill="1" applyAlignment="1">
      <alignment horizontal="right" wrapText="1"/>
    </xf>
    <xf numFmtId="181" fontId="3" fillId="0" borderId="10" xfId="0" applyNumberFormat="1" applyFont="1" applyBorder="1" applyAlignment="1">
      <alignment horizontal="right" vertical="center" wrapText="1"/>
    </xf>
    <xf numFmtId="181" fontId="3" fillId="0" borderId="15" xfId="0" applyNumberFormat="1" applyFont="1" applyBorder="1" applyAlignment="1">
      <alignment horizontal="right" vertical="center" wrapText="1"/>
    </xf>
    <xf numFmtId="181" fontId="3" fillId="0" borderId="12" xfId="49" applyNumberFormat="1" applyFont="1" applyBorder="1" applyAlignment="1">
      <alignment horizontal="right" wrapText="1"/>
    </xf>
    <xf numFmtId="181" fontId="3" fillId="0" borderId="10" xfId="49" applyNumberFormat="1" applyFont="1" applyBorder="1" applyAlignment="1">
      <alignment horizontal="right" wrapText="1"/>
    </xf>
    <xf numFmtId="181" fontId="3" fillId="0" borderId="10" xfId="51" applyNumberFormat="1" applyFont="1" applyBorder="1" applyAlignment="1">
      <alignment horizontal="right" wrapText="1"/>
    </xf>
    <xf numFmtId="181" fontId="3" fillId="0" borderId="15" xfId="51" applyNumberFormat="1" applyFont="1" applyBorder="1" applyAlignment="1">
      <alignment horizontal="right" wrapText="1"/>
    </xf>
    <xf numFmtId="181" fontId="3" fillId="0" borderId="11" xfId="52" applyNumberFormat="1" applyFont="1" applyFill="1" applyBorder="1" applyAlignment="1" applyProtection="1">
      <alignment horizontal="right" vertical="top" wrapText="1"/>
      <protection locked="0"/>
    </xf>
    <xf numFmtId="181" fontId="3" fillId="0" borderId="27" xfId="0" applyNumberFormat="1" applyFont="1" applyFill="1" applyBorder="1" applyAlignment="1">
      <alignment horizontal="right" wrapText="1"/>
    </xf>
    <xf numFmtId="181" fontId="3" fillId="0" borderId="10" xfId="0" applyNumberFormat="1" applyFont="1" applyFill="1" applyBorder="1" applyAlignment="1">
      <alignment horizontal="right" vertical="center" wrapText="1"/>
    </xf>
    <xf numFmtId="181" fontId="3" fillId="0" borderId="29" xfId="0" applyNumberFormat="1" applyFont="1" applyFill="1" applyBorder="1" applyAlignment="1">
      <alignment horizontal="right" vertical="center" wrapText="1"/>
    </xf>
    <xf numFmtId="181" fontId="3" fillId="0" borderId="29" xfId="49" applyNumberFormat="1" applyFont="1" applyBorder="1" applyAlignment="1">
      <alignment horizontal="right" wrapText="1"/>
    </xf>
    <xf numFmtId="181" fontId="3" fillId="0" borderId="29" xfId="54" applyNumberFormat="1" applyFont="1" applyFill="1" applyBorder="1" applyAlignment="1" applyProtection="1">
      <alignment horizontal="right" vertical="center" wrapText="1"/>
      <protection locked="0"/>
    </xf>
    <xf numFmtId="181" fontId="3" fillId="0" borderId="30" xfId="0" applyNumberFormat="1" applyFont="1" applyFill="1" applyBorder="1" applyAlignment="1">
      <alignment horizontal="right" vertical="center" wrapText="1"/>
    </xf>
    <xf numFmtId="181" fontId="3" fillId="0" borderId="31" xfId="0" applyNumberFormat="1" applyFont="1" applyFill="1" applyBorder="1" applyAlignment="1">
      <alignment horizontal="right" vertical="center" wrapText="1"/>
    </xf>
    <xf numFmtId="181" fontId="3" fillId="0" borderId="11" xfId="0" applyNumberFormat="1" applyFont="1" applyFill="1" applyBorder="1" applyAlignment="1">
      <alignment horizontal="right" vertical="top" wrapText="1"/>
    </xf>
    <xf numFmtId="181" fontId="3" fillId="0" borderId="15" xfId="52" applyNumberFormat="1" applyFont="1" applyFill="1" applyBorder="1" applyAlignment="1" applyProtection="1">
      <alignment horizontal="right" vertical="top" wrapText="1"/>
      <protection locked="0"/>
    </xf>
    <xf numFmtId="181" fontId="3" fillId="0" borderId="11" xfId="0" applyNumberFormat="1" applyFont="1" applyFill="1" applyBorder="1" applyAlignment="1">
      <alignment horizontal="right" wrapText="1"/>
    </xf>
    <xf numFmtId="181" fontId="3" fillId="0" borderId="10" xfId="0" applyNumberFormat="1" applyFont="1" applyFill="1" applyBorder="1" applyAlignment="1">
      <alignment horizontal="right" wrapText="1"/>
    </xf>
    <xf numFmtId="181" fontId="3" fillId="0" borderId="10" xfId="0" applyNumberFormat="1" applyFont="1" applyFill="1" applyBorder="1" applyAlignment="1">
      <alignment horizontal="right" vertical="justify" wrapText="1"/>
    </xf>
    <xf numFmtId="181" fontId="3" fillId="0" borderId="10" xfId="0" applyNumberFormat="1" applyFont="1" applyBorder="1" applyAlignment="1">
      <alignment horizontal="right" vertical="justify" wrapText="1"/>
    </xf>
    <xf numFmtId="181" fontId="3" fillId="0" borderId="15" xfId="0" applyNumberFormat="1" applyFont="1" applyFill="1" applyBorder="1" applyAlignment="1">
      <alignment horizontal="right" vertical="center" wrapText="1"/>
    </xf>
    <xf numFmtId="181" fontId="3" fillId="0" borderId="15" xfId="0" applyNumberFormat="1" applyFont="1" applyBorder="1" applyAlignment="1">
      <alignment horizontal="right" wrapText="1"/>
    </xf>
    <xf numFmtId="181" fontId="3" fillId="0" borderId="11" xfId="52" applyNumberFormat="1" applyFont="1" applyFill="1" applyBorder="1" applyAlignment="1" applyProtection="1">
      <alignment horizontal="right" vertical="center" wrapText="1"/>
      <protection locked="0"/>
    </xf>
    <xf numFmtId="181" fontId="3" fillId="0" borderId="10" xfId="52" applyNumberFormat="1" applyFont="1" applyFill="1" applyBorder="1" applyAlignment="1" applyProtection="1">
      <alignment horizontal="right" vertical="center" wrapText="1"/>
      <protection locked="0"/>
    </xf>
    <xf numFmtId="181" fontId="3" fillId="0" borderId="15" xfId="52" applyNumberFormat="1" applyFont="1" applyFill="1" applyBorder="1" applyAlignment="1" applyProtection="1">
      <alignment horizontal="right" vertical="center" wrapText="1"/>
      <protection locked="0"/>
    </xf>
    <xf numFmtId="181" fontId="3" fillId="0" borderId="12" xfId="52" applyNumberFormat="1" applyFont="1" applyFill="1" applyBorder="1" applyAlignment="1" applyProtection="1">
      <alignment horizontal="right" vertical="top" wrapText="1"/>
      <protection locked="0"/>
    </xf>
    <xf numFmtId="181" fontId="3" fillId="0" borderId="12" xfId="0" applyNumberFormat="1" applyFont="1" applyFill="1" applyBorder="1" applyAlignment="1">
      <alignment horizontal="right" wrapText="1"/>
    </xf>
    <xf numFmtId="181" fontId="3" fillId="0" borderId="15" xfId="0" applyNumberFormat="1" applyFont="1" applyFill="1" applyBorder="1" applyAlignment="1">
      <alignment horizontal="right" wrapText="1"/>
    </xf>
    <xf numFmtId="181" fontId="3" fillId="24" borderId="10" xfId="0" applyNumberFormat="1" applyFont="1" applyFill="1" applyBorder="1" applyAlignment="1">
      <alignment horizontal="right" wrapText="1"/>
    </xf>
    <xf numFmtId="181" fontId="3" fillId="0" borderId="11" xfId="0" applyNumberFormat="1" applyFont="1" applyFill="1" applyBorder="1" applyAlignment="1">
      <alignment horizontal="right" vertical="center" wrapText="1"/>
    </xf>
    <xf numFmtId="181" fontId="3" fillId="0" borderId="14" xfId="0" applyNumberFormat="1" applyFont="1" applyFill="1" applyBorder="1" applyAlignment="1">
      <alignment horizontal="right" vertical="center" wrapText="1"/>
    </xf>
    <xf numFmtId="181" fontId="3" fillId="0" borderId="12" xfId="0" applyNumberFormat="1" applyFont="1" applyBorder="1" applyAlignment="1">
      <alignment horizontal="right" vertical="top" wrapText="1"/>
    </xf>
    <xf numFmtId="181" fontId="3" fillId="0" borderId="15" xfId="0" applyNumberFormat="1" applyFont="1" applyFill="1" applyBorder="1" applyAlignment="1">
      <alignment horizontal="right" vertical="top" wrapText="1"/>
    </xf>
    <xf numFmtId="181" fontId="3" fillId="0" borderId="22" xfId="52" applyNumberFormat="1" applyFont="1" applyFill="1" applyBorder="1" applyAlignment="1" applyProtection="1">
      <alignment horizontal="right" vertical="top" wrapText="1"/>
      <protection locked="0"/>
    </xf>
    <xf numFmtId="181" fontId="3" fillId="0" borderId="0" xfId="0" applyNumberFormat="1" applyFont="1" applyAlignment="1">
      <alignment horizontal="right" wrapText="1"/>
    </xf>
    <xf numFmtId="181" fontId="24" fillId="24" borderId="12" xfId="0" applyNumberFormat="1" applyFont="1" applyFill="1" applyBorder="1" applyAlignment="1">
      <alignment horizontal="right" vertical="center" wrapText="1"/>
    </xf>
    <xf numFmtId="181" fontId="24" fillId="24" borderId="11" xfId="0" applyNumberFormat="1" applyFont="1" applyFill="1" applyBorder="1" applyAlignment="1">
      <alignment horizontal="right" vertical="center" wrapText="1"/>
    </xf>
    <xf numFmtId="181" fontId="3" fillId="24" borderId="11" xfId="0" applyNumberFormat="1" applyFont="1" applyFill="1" applyBorder="1" applyAlignment="1">
      <alignment horizontal="right" vertical="center" wrapText="1"/>
    </xf>
    <xf numFmtId="181" fontId="3" fillId="24" borderId="10" xfId="0" applyNumberFormat="1" applyFont="1" applyFill="1" applyBorder="1" applyAlignment="1">
      <alignment horizontal="right" vertical="center" wrapText="1"/>
    </xf>
    <xf numFmtId="181" fontId="3" fillId="24" borderId="14" xfId="0" applyNumberFormat="1" applyFont="1" applyFill="1" applyBorder="1" applyAlignment="1">
      <alignment horizontal="right" vertical="center" wrapText="1"/>
    </xf>
    <xf numFmtId="181" fontId="0" fillId="25" borderId="0" xfId="0" applyNumberFormat="1" applyFont="1" applyFill="1" applyAlignment="1">
      <alignment horizontal="right" wrapText="1"/>
    </xf>
    <xf numFmtId="181" fontId="0" fillId="0" borderId="0" xfId="0" applyNumberFormat="1" applyFont="1" applyAlignment="1">
      <alignment horizontal="right" wrapText="1"/>
    </xf>
    <xf numFmtId="0" fontId="24" fillId="24" borderId="12" xfId="0" applyNumberFormat="1" applyFont="1" applyFill="1" applyBorder="1" applyAlignment="1">
      <alignment horizontal="center" vertical="center" wrapText="1"/>
    </xf>
    <xf numFmtId="0" fontId="24" fillId="24" borderId="10" xfId="0" applyNumberFormat="1" applyFont="1" applyFill="1" applyBorder="1" applyAlignment="1">
      <alignment horizontal="center" vertical="center" wrapText="1"/>
    </xf>
    <xf numFmtId="0" fontId="3" fillId="24" borderId="10" xfId="0" applyNumberFormat="1" applyFont="1" applyFill="1" applyBorder="1" applyAlignment="1">
      <alignment horizontal="center" vertical="center" wrapText="1"/>
    </xf>
    <xf numFmtId="0" fontId="3" fillId="24" borderId="15" xfId="0" applyNumberFormat="1" applyFont="1" applyFill="1" applyBorder="1" applyAlignment="1">
      <alignment horizontal="center" vertical="center" wrapText="1"/>
    </xf>
    <xf numFmtId="0" fontId="0" fillId="0" borderId="0" xfId="0" applyFont="1" applyAlignment="1">
      <alignment wrapText="1"/>
    </xf>
    <xf numFmtId="0" fontId="0" fillId="25" borderId="0" xfId="0" applyFont="1" applyFill="1" applyAlignment="1">
      <alignment horizontal="left" wrapText="1"/>
    </xf>
    <xf numFmtId="0" fontId="0" fillId="25" borderId="0" xfId="0" applyFont="1" applyFill="1" applyAlignment="1">
      <alignment wrapText="1"/>
    </xf>
    <xf numFmtId="0" fontId="0" fillId="25" borderId="0" xfId="0" applyFont="1" applyFill="1" applyAlignment="1">
      <alignment horizontal="center" wrapText="1"/>
    </xf>
    <xf numFmtId="0" fontId="0" fillId="25" borderId="0" xfId="0" applyFont="1" applyFill="1" applyAlignment="1">
      <alignment horizontal="justify" wrapText="1"/>
    </xf>
    <xf numFmtId="0" fontId="0" fillId="25" borderId="0" xfId="0" applyFont="1" applyFill="1" applyAlignment="1">
      <alignment horizontal="right" wrapText="1"/>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justify" wrapText="1"/>
    </xf>
    <xf numFmtId="0" fontId="0" fillId="0" borderId="0" xfId="0" applyFont="1" applyAlignment="1">
      <alignment horizontal="right" wrapText="1"/>
    </xf>
    <xf numFmtId="181" fontId="4" fillId="0" borderId="10" xfId="0" applyNumberFormat="1" applyFont="1" applyFill="1" applyBorder="1" applyAlignment="1">
      <alignment horizontal="center" wrapText="1"/>
    </xf>
    <xf numFmtId="0" fontId="4" fillId="0" borderId="32"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_Hoja1" xfId="51"/>
    <cellStyle name="Currency" xfId="52"/>
    <cellStyle name="Currency [0]" xfId="53"/>
    <cellStyle name="Moneda_Hoja1" xfId="54"/>
    <cellStyle name="Neutral"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054"/>
  <sheetViews>
    <sheetView tabSelected="1" zoomScalePageLayoutView="0" workbookViewId="0" topLeftCell="A1">
      <pane xSplit="1" ySplit="5" topLeftCell="F1040" activePane="bottomRight" state="frozen"/>
      <selection pane="topLeft" activeCell="A1" sqref="A1"/>
      <selection pane="topRight" activeCell="B1" sqref="B1"/>
      <selection pane="bottomLeft" activeCell="A6" sqref="A6"/>
      <selection pane="bottomRight" activeCell="H1010" sqref="H1010"/>
    </sheetView>
  </sheetViews>
  <sheetFormatPr defaultColWidth="11.421875" defaultRowHeight="12.75"/>
  <cols>
    <col min="1" max="1" width="26.57421875" style="21" bestFit="1" customWidth="1"/>
    <col min="2" max="2" width="31.28125" style="19" bestFit="1" customWidth="1"/>
    <col min="3" max="3" width="15.421875" style="22" bestFit="1" customWidth="1"/>
    <col min="4" max="4" width="20.28125" style="22" bestFit="1" customWidth="1"/>
    <col min="5" max="5" width="23.28125" style="22" bestFit="1" customWidth="1"/>
    <col min="6" max="6" width="16.28125" style="22" bestFit="1" customWidth="1"/>
    <col min="7" max="7" width="12.7109375" style="22" bestFit="1" customWidth="1"/>
    <col min="8" max="8" width="55.57421875" style="4" customWidth="1"/>
    <col min="9" max="9" width="34.28125" style="21" bestFit="1" customWidth="1"/>
    <col min="10" max="10" width="12.8515625" style="300" bestFit="1" customWidth="1"/>
    <col min="11" max="11" width="23.421875" style="338" customWidth="1"/>
    <col min="12" max="28" width="11.421875" style="19" customWidth="1"/>
    <col min="29" max="29" width="17.7109375" style="19" customWidth="1"/>
    <col min="30" max="30" width="14.7109375" style="19" customWidth="1"/>
    <col min="31" max="16384" width="11.421875" style="19" customWidth="1"/>
  </cols>
  <sheetData>
    <row r="1" spans="1:11" s="2" customFormat="1" ht="15">
      <c r="A1" s="20"/>
      <c r="B1" s="25"/>
      <c r="C1" s="1"/>
      <c r="D1" s="1"/>
      <c r="E1" s="1"/>
      <c r="F1" s="1"/>
      <c r="G1" s="24"/>
      <c r="I1" s="20"/>
      <c r="J1" s="287"/>
      <c r="K1" s="303"/>
    </row>
    <row r="2" spans="1:11" s="2" customFormat="1" ht="15.75" thickBot="1">
      <c r="A2" s="361" t="s">
        <v>446</v>
      </c>
      <c r="B2" s="361"/>
      <c r="C2" s="361"/>
      <c r="D2" s="361"/>
      <c r="E2" s="361"/>
      <c r="F2" s="361"/>
      <c r="G2" s="361"/>
      <c r="H2" s="361"/>
      <c r="I2" s="361"/>
      <c r="J2" s="361"/>
      <c r="K2" s="361"/>
    </row>
    <row r="3" spans="1:11" s="2" customFormat="1" ht="15">
      <c r="A3" s="30"/>
      <c r="B3" s="27"/>
      <c r="C3" s="26"/>
      <c r="D3" s="26"/>
      <c r="E3" s="26"/>
      <c r="F3" s="26"/>
      <c r="G3" s="29"/>
      <c r="H3" s="28"/>
      <c r="I3" s="30"/>
      <c r="J3" s="288"/>
      <c r="K3" s="303"/>
    </row>
    <row r="4" spans="1:11" s="2" customFormat="1" ht="15">
      <c r="A4" s="20"/>
      <c r="B4" s="25"/>
      <c r="C4" s="1"/>
      <c r="D4" s="1"/>
      <c r="E4" s="1"/>
      <c r="F4" s="1"/>
      <c r="G4" s="24"/>
      <c r="I4" s="20"/>
      <c r="J4" s="287"/>
      <c r="K4" s="303"/>
    </row>
    <row r="5" spans="1:33" s="26" customFormat="1" ht="75">
      <c r="A5" s="31" t="s">
        <v>1227</v>
      </c>
      <c r="B5" s="31" t="s">
        <v>1228</v>
      </c>
      <c r="C5" s="31" t="s">
        <v>1218</v>
      </c>
      <c r="D5" s="32" t="s">
        <v>1219</v>
      </c>
      <c r="E5" s="31" t="s">
        <v>1220</v>
      </c>
      <c r="F5" s="31" t="s">
        <v>1221</v>
      </c>
      <c r="G5" s="33" t="s">
        <v>1222</v>
      </c>
      <c r="H5" s="34" t="s">
        <v>1223</v>
      </c>
      <c r="I5" s="31" t="s">
        <v>1224</v>
      </c>
      <c r="J5" s="31" t="s">
        <v>1225</v>
      </c>
      <c r="K5" s="360" t="s">
        <v>1226</v>
      </c>
      <c r="AB5" s="1"/>
      <c r="AC5" s="1"/>
      <c r="AD5" s="1"/>
      <c r="AE5" s="1"/>
      <c r="AF5" s="1"/>
      <c r="AG5" s="1"/>
    </row>
    <row r="6" spans="1:12" s="3" customFormat="1" ht="15">
      <c r="A6" s="35" t="s">
        <v>1280</v>
      </c>
      <c r="B6" s="35" t="s">
        <v>1239</v>
      </c>
      <c r="C6" s="5" t="s">
        <v>1281</v>
      </c>
      <c r="D6" s="5" t="s">
        <v>1281</v>
      </c>
      <c r="E6" s="36" t="s">
        <v>1198</v>
      </c>
      <c r="F6" s="36">
        <v>1016</v>
      </c>
      <c r="G6" s="176">
        <v>41039</v>
      </c>
      <c r="H6" s="209" t="s">
        <v>1286</v>
      </c>
      <c r="I6" s="39" t="s">
        <v>1287</v>
      </c>
      <c r="J6" s="11" t="s">
        <v>1201</v>
      </c>
      <c r="K6" s="304">
        <v>796703</v>
      </c>
      <c r="L6" s="19"/>
    </row>
    <row r="7" spans="1:12" s="3" customFormat="1" ht="15">
      <c r="A7" s="37" t="s">
        <v>1280</v>
      </c>
      <c r="B7" s="37" t="s">
        <v>1237</v>
      </c>
      <c r="C7" s="5" t="s">
        <v>1281</v>
      </c>
      <c r="D7" s="5" t="s">
        <v>1281</v>
      </c>
      <c r="E7" s="36" t="s">
        <v>1197</v>
      </c>
      <c r="F7" s="36">
        <v>1017</v>
      </c>
      <c r="G7" s="176">
        <v>41039</v>
      </c>
      <c r="H7" s="209" t="s">
        <v>1447</v>
      </c>
      <c r="I7" s="39" t="s">
        <v>1448</v>
      </c>
      <c r="J7" s="11" t="s">
        <v>1449</v>
      </c>
      <c r="K7" s="304">
        <v>464700</v>
      </c>
      <c r="L7" s="19"/>
    </row>
    <row r="8" spans="1:12" s="3" customFormat="1" ht="15">
      <c r="A8" s="37" t="s">
        <v>1280</v>
      </c>
      <c r="B8" s="37" t="s">
        <v>1237</v>
      </c>
      <c r="C8" s="5" t="s">
        <v>1281</v>
      </c>
      <c r="D8" s="5" t="s">
        <v>1281</v>
      </c>
      <c r="E8" s="38" t="s">
        <v>1198</v>
      </c>
      <c r="F8" s="36">
        <v>1376</v>
      </c>
      <c r="G8" s="176">
        <v>41039</v>
      </c>
      <c r="H8" s="209" t="s">
        <v>1450</v>
      </c>
      <c r="I8" s="10" t="s">
        <v>1289</v>
      </c>
      <c r="J8" s="11" t="s">
        <v>1290</v>
      </c>
      <c r="K8" s="304">
        <v>127330</v>
      </c>
      <c r="L8" s="19"/>
    </row>
    <row r="9" spans="1:12" s="3" customFormat="1" ht="15">
      <c r="A9" s="37" t="s">
        <v>1280</v>
      </c>
      <c r="B9" s="37" t="s">
        <v>1164</v>
      </c>
      <c r="C9" s="5" t="s">
        <v>1281</v>
      </c>
      <c r="D9" s="5" t="s">
        <v>1281</v>
      </c>
      <c r="E9" s="38" t="s">
        <v>1176</v>
      </c>
      <c r="F9" s="36">
        <v>335</v>
      </c>
      <c r="G9" s="176">
        <v>41040</v>
      </c>
      <c r="H9" s="209" t="s">
        <v>1371</v>
      </c>
      <c r="I9" s="39" t="s">
        <v>1372</v>
      </c>
      <c r="J9" s="244" t="s">
        <v>1282</v>
      </c>
      <c r="K9" s="304">
        <v>30000</v>
      </c>
      <c r="L9" s="19"/>
    </row>
    <row r="10" spans="1:12" s="3" customFormat="1" ht="15">
      <c r="A10" s="37" t="s">
        <v>1280</v>
      </c>
      <c r="B10" s="37" t="s">
        <v>1164</v>
      </c>
      <c r="C10" s="5" t="s">
        <v>1281</v>
      </c>
      <c r="D10" s="5" t="s">
        <v>1281</v>
      </c>
      <c r="E10" s="38" t="s">
        <v>1176</v>
      </c>
      <c r="F10" s="36">
        <v>335</v>
      </c>
      <c r="G10" s="176">
        <v>41040</v>
      </c>
      <c r="H10" s="209" t="s">
        <v>1373</v>
      </c>
      <c r="I10" s="39" t="s">
        <v>1372</v>
      </c>
      <c r="J10" s="244" t="s">
        <v>1282</v>
      </c>
      <c r="K10" s="304">
        <v>14800</v>
      </c>
      <c r="L10" s="19"/>
    </row>
    <row r="11" spans="1:12" s="3" customFormat="1" ht="15">
      <c r="A11" s="37" t="s">
        <v>1280</v>
      </c>
      <c r="B11" s="37" t="s">
        <v>1164</v>
      </c>
      <c r="C11" s="5" t="s">
        <v>1281</v>
      </c>
      <c r="D11" s="5" t="s">
        <v>1281</v>
      </c>
      <c r="E11" s="38" t="s">
        <v>1176</v>
      </c>
      <c r="F11" s="36">
        <v>335</v>
      </c>
      <c r="G11" s="176">
        <v>41040</v>
      </c>
      <c r="H11" s="209" t="s">
        <v>1374</v>
      </c>
      <c r="I11" s="39" t="s">
        <v>1372</v>
      </c>
      <c r="J11" s="244" t="s">
        <v>1282</v>
      </c>
      <c r="K11" s="304">
        <v>38250</v>
      </c>
      <c r="L11" s="19"/>
    </row>
    <row r="12" spans="1:12" s="3" customFormat="1" ht="15">
      <c r="A12" s="37" t="s">
        <v>1280</v>
      </c>
      <c r="B12" s="37" t="s">
        <v>1164</v>
      </c>
      <c r="C12" s="5" t="s">
        <v>1281</v>
      </c>
      <c r="D12" s="5" t="s">
        <v>1281</v>
      </c>
      <c r="E12" s="38" t="s">
        <v>1176</v>
      </c>
      <c r="F12" s="36">
        <v>335</v>
      </c>
      <c r="G12" s="176">
        <v>41040</v>
      </c>
      <c r="H12" s="209" t="s">
        <v>1375</v>
      </c>
      <c r="I12" s="39" t="s">
        <v>1372</v>
      </c>
      <c r="J12" s="244" t="s">
        <v>1282</v>
      </c>
      <c r="K12" s="304">
        <v>19700</v>
      </c>
      <c r="L12" s="19"/>
    </row>
    <row r="13" spans="1:12" s="3" customFormat="1" ht="15">
      <c r="A13" s="37" t="s">
        <v>1280</v>
      </c>
      <c r="B13" s="37" t="s">
        <v>1164</v>
      </c>
      <c r="C13" s="5" t="s">
        <v>1281</v>
      </c>
      <c r="D13" s="5" t="s">
        <v>1281</v>
      </c>
      <c r="E13" s="38" t="s">
        <v>1176</v>
      </c>
      <c r="F13" s="36">
        <v>347</v>
      </c>
      <c r="G13" s="176">
        <v>41040</v>
      </c>
      <c r="H13" s="209" t="s">
        <v>1285</v>
      </c>
      <c r="I13" s="39" t="s">
        <v>1283</v>
      </c>
      <c r="J13" s="244" t="s">
        <v>1284</v>
      </c>
      <c r="K13" s="304">
        <v>593200</v>
      </c>
      <c r="L13" s="19"/>
    </row>
    <row r="14" spans="1:12" s="3" customFormat="1" ht="15">
      <c r="A14" s="37" t="s">
        <v>1280</v>
      </c>
      <c r="B14" s="37" t="s">
        <v>1164</v>
      </c>
      <c r="C14" s="5" t="s">
        <v>1281</v>
      </c>
      <c r="D14" s="5" t="s">
        <v>1281</v>
      </c>
      <c r="E14" s="38" t="s">
        <v>1176</v>
      </c>
      <c r="F14" s="36">
        <v>347</v>
      </c>
      <c r="G14" s="176">
        <v>41040</v>
      </c>
      <c r="H14" s="209" t="s">
        <v>1376</v>
      </c>
      <c r="I14" s="39" t="s">
        <v>1283</v>
      </c>
      <c r="J14" s="244" t="s">
        <v>1284</v>
      </c>
      <c r="K14" s="304">
        <v>180300</v>
      </c>
      <c r="L14" s="19"/>
    </row>
    <row r="15" spans="1:12" s="3" customFormat="1" ht="15">
      <c r="A15" s="37" t="s">
        <v>1280</v>
      </c>
      <c r="B15" s="37" t="s">
        <v>1164</v>
      </c>
      <c r="C15" s="5" t="s">
        <v>1281</v>
      </c>
      <c r="D15" s="5" t="s">
        <v>1281</v>
      </c>
      <c r="E15" s="38" t="s">
        <v>1176</v>
      </c>
      <c r="F15" s="36">
        <v>347</v>
      </c>
      <c r="G15" s="176">
        <v>41040</v>
      </c>
      <c r="H15" s="209" t="s">
        <v>1377</v>
      </c>
      <c r="I15" s="39" t="s">
        <v>1283</v>
      </c>
      <c r="J15" s="244" t="s">
        <v>1284</v>
      </c>
      <c r="K15" s="304">
        <v>594000</v>
      </c>
      <c r="L15" s="19"/>
    </row>
    <row r="16" spans="1:12" s="3" customFormat="1" ht="15">
      <c r="A16" s="37" t="s">
        <v>1280</v>
      </c>
      <c r="B16" s="37" t="s">
        <v>1164</v>
      </c>
      <c r="C16" s="5" t="s">
        <v>1281</v>
      </c>
      <c r="D16" s="5" t="s">
        <v>1281</v>
      </c>
      <c r="E16" s="38" t="s">
        <v>1176</v>
      </c>
      <c r="F16" s="36">
        <v>347</v>
      </c>
      <c r="G16" s="176">
        <v>41040</v>
      </c>
      <c r="H16" s="209" t="s">
        <v>647</v>
      </c>
      <c r="I16" s="39" t="s">
        <v>1283</v>
      </c>
      <c r="J16" s="244" t="s">
        <v>1284</v>
      </c>
      <c r="K16" s="304">
        <v>330200</v>
      </c>
      <c r="L16" s="19"/>
    </row>
    <row r="17" spans="1:12" s="3" customFormat="1" ht="15">
      <c r="A17" s="37" t="s">
        <v>1280</v>
      </c>
      <c r="B17" s="37" t="s">
        <v>1164</v>
      </c>
      <c r="C17" s="5" t="s">
        <v>1281</v>
      </c>
      <c r="D17" s="5" t="s">
        <v>1281</v>
      </c>
      <c r="E17" s="38" t="s">
        <v>1176</v>
      </c>
      <c r="F17" s="36">
        <v>347</v>
      </c>
      <c r="G17" s="176">
        <v>41040</v>
      </c>
      <c r="H17" s="209" t="s">
        <v>1378</v>
      </c>
      <c r="I17" s="39" t="s">
        <v>1283</v>
      </c>
      <c r="J17" s="244" t="s">
        <v>1284</v>
      </c>
      <c r="K17" s="304">
        <v>215800</v>
      </c>
      <c r="L17" s="19"/>
    </row>
    <row r="18" spans="1:12" s="3" customFormat="1" ht="15">
      <c r="A18" s="37" t="s">
        <v>1280</v>
      </c>
      <c r="B18" s="37" t="s">
        <v>1237</v>
      </c>
      <c r="C18" s="5" t="s">
        <v>1281</v>
      </c>
      <c r="D18" s="5" t="s">
        <v>1281</v>
      </c>
      <c r="E18" s="38" t="s">
        <v>1198</v>
      </c>
      <c r="F18" s="36">
        <v>1377</v>
      </c>
      <c r="G18" s="176">
        <v>41046</v>
      </c>
      <c r="H18" s="209" t="s">
        <v>1451</v>
      </c>
      <c r="I18" s="10" t="s">
        <v>1383</v>
      </c>
      <c r="J18" s="11" t="s">
        <v>1384</v>
      </c>
      <c r="K18" s="304">
        <v>120000</v>
      </c>
      <c r="L18" s="19"/>
    </row>
    <row r="19" spans="1:12" s="3" customFormat="1" ht="15">
      <c r="A19" s="37" t="s">
        <v>1280</v>
      </c>
      <c r="B19" s="37" t="s">
        <v>1237</v>
      </c>
      <c r="C19" s="5" t="s">
        <v>1281</v>
      </c>
      <c r="D19" s="5" t="s">
        <v>1281</v>
      </c>
      <c r="E19" s="38" t="s">
        <v>1198</v>
      </c>
      <c r="F19" s="36">
        <v>1378</v>
      </c>
      <c r="G19" s="176">
        <v>41046</v>
      </c>
      <c r="H19" s="209" t="s">
        <v>1451</v>
      </c>
      <c r="I19" s="10" t="s">
        <v>1381</v>
      </c>
      <c r="J19" s="11" t="s">
        <v>1382</v>
      </c>
      <c r="K19" s="304">
        <v>80000</v>
      </c>
      <c r="L19" s="19"/>
    </row>
    <row r="20" spans="1:12" s="3" customFormat="1" ht="30">
      <c r="A20" s="37" t="s">
        <v>1280</v>
      </c>
      <c r="B20" s="37" t="s">
        <v>1237</v>
      </c>
      <c r="C20" s="5" t="s">
        <v>1281</v>
      </c>
      <c r="D20" s="5" t="s">
        <v>1281</v>
      </c>
      <c r="E20" s="38" t="s">
        <v>1198</v>
      </c>
      <c r="F20" s="36">
        <v>1379</v>
      </c>
      <c r="G20" s="176">
        <v>41046</v>
      </c>
      <c r="H20" s="209" t="s">
        <v>1452</v>
      </c>
      <c r="I20" s="10" t="s">
        <v>1453</v>
      </c>
      <c r="J20" s="11" t="s">
        <v>1392</v>
      </c>
      <c r="K20" s="304">
        <v>225000</v>
      </c>
      <c r="L20" s="19"/>
    </row>
    <row r="21" spans="1:12" s="3" customFormat="1" ht="30">
      <c r="A21" s="37" t="s">
        <v>1280</v>
      </c>
      <c r="B21" s="37" t="s">
        <v>1237</v>
      </c>
      <c r="C21" s="5" t="s">
        <v>1281</v>
      </c>
      <c r="D21" s="5" t="s">
        <v>1281</v>
      </c>
      <c r="E21" s="38" t="s">
        <v>1198</v>
      </c>
      <c r="F21" s="36">
        <v>1018</v>
      </c>
      <c r="G21" s="176">
        <v>41046</v>
      </c>
      <c r="H21" s="209" t="s">
        <v>1452</v>
      </c>
      <c r="I21" s="10" t="s">
        <v>1453</v>
      </c>
      <c r="J21" s="11" t="s">
        <v>1392</v>
      </c>
      <c r="K21" s="304">
        <v>122500</v>
      </c>
      <c r="L21" s="19"/>
    </row>
    <row r="22" spans="1:12" s="3" customFormat="1" ht="15">
      <c r="A22" s="37" t="s">
        <v>1280</v>
      </c>
      <c r="B22" s="37" t="s">
        <v>1237</v>
      </c>
      <c r="C22" s="5" t="s">
        <v>1281</v>
      </c>
      <c r="D22" s="5" t="s">
        <v>1281</v>
      </c>
      <c r="E22" s="38" t="s">
        <v>1198</v>
      </c>
      <c r="F22" s="36">
        <v>1019</v>
      </c>
      <c r="G22" s="176">
        <v>41046</v>
      </c>
      <c r="H22" s="209" t="s">
        <v>1452</v>
      </c>
      <c r="I22" s="10" t="s">
        <v>1454</v>
      </c>
      <c r="J22" s="11" t="s">
        <v>1455</v>
      </c>
      <c r="K22" s="304">
        <v>1270000</v>
      </c>
      <c r="L22" s="19"/>
    </row>
    <row r="23" spans="1:12" s="3" customFormat="1" ht="30">
      <c r="A23" s="37" t="s">
        <v>1280</v>
      </c>
      <c r="B23" s="37" t="s">
        <v>1237</v>
      </c>
      <c r="C23" s="5" t="s">
        <v>1281</v>
      </c>
      <c r="D23" s="5" t="s">
        <v>1281</v>
      </c>
      <c r="E23" s="38" t="s">
        <v>1198</v>
      </c>
      <c r="F23" s="36">
        <v>1380</v>
      </c>
      <c r="G23" s="176">
        <v>41051</v>
      </c>
      <c r="H23" s="209" t="s">
        <v>1456</v>
      </c>
      <c r="I23" s="10" t="s">
        <v>1457</v>
      </c>
      <c r="J23" s="11" t="s">
        <v>1458</v>
      </c>
      <c r="K23" s="304">
        <v>404600</v>
      </c>
      <c r="L23" s="19"/>
    </row>
    <row r="24" spans="1:12" s="3" customFormat="1" ht="15">
      <c r="A24" s="37" t="s">
        <v>1280</v>
      </c>
      <c r="B24" s="37" t="s">
        <v>1237</v>
      </c>
      <c r="C24" s="5" t="s">
        <v>1281</v>
      </c>
      <c r="D24" s="5" t="s">
        <v>1281</v>
      </c>
      <c r="E24" s="38" t="s">
        <v>1198</v>
      </c>
      <c r="F24" s="36">
        <v>1381</v>
      </c>
      <c r="G24" s="176">
        <v>41051</v>
      </c>
      <c r="H24" s="209" t="s">
        <v>1459</v>
      </c>
      <c r="I24" s="10" t="s">
        <v>1289</v>
      </c>
      <c r="J24" s="11" t="s">
        <v>1290</v>
      </c>
      <c r="K24" s="304">
        <v>271320</v>
      </c>
      <c r="L24" s="19"/>
    </row>
    <row r="25" spans="1:12" s="3" customFormat="1" ht="15">
      <c r="A25" s="37" t="s">
        <v>1280</v>
      </c>
      <c r="B25" s="37" t="s">
        <v>1164</v>
      </c>
      <c r="C25" s="5" t="s">
        <v>1281</v>
      </c>
      <c r="D25" s="5" t="s">
        <v>1281</v>
      </c>
      <c r="E25" s="38" t="s">
        <v>1176</v>
      </c>
      <c r="F25" s="36">
        <v>362</v>
      </c>
      <c r="G25" s="176">
        <v>41052</v>
      </c>
      <c r="H25" s="209" t="s">
        <v>1288</v>
      </c>
      <c r="I25" s="39" t="s">
        <v>1182</v>
      </c>
      <c r="J25" s="244" t="s">
        <v>1172</v>
      </c>
      <c r="K25" s="304">
        <v>951</v>
      </c>
      <c r="L25" s="19"/>
    </row>
    <row r="26" spans="1:12" s="3" customFormat="1" ht="15">
      <c r="A26" s="37" t="s">
        <v>1280</v>
      </c>
      <c r="B26" s="37" t="s">
        <v>1164</v>
      </c>
      <c r="C26" s="5" t="s">
        <v>1281</v>
      </c>
      <c r="D26" s="5" t="s">
        <v>1281</v>
      </c>
      <c r="E26" s="38" t="s">
        <v>1176</v>
      </c>
      <c r="F26" s="36">
        <v>362</v>
      </c>
      <c r="G26" s="176">
        <v>41052</v>
      </c>
      <c r="H26" s="209" t="s">
        <v>1387</v>
      </c>
      <c r="I26" s="39" t="s">
        <v>1182</v>
      </c>
      <c r="J26" s="244" t="s">
        <v>1172</v>
      </c>
      <c r="K26" s="304">
        <v>670706</v>
      </c>
      <c r="L26" s="19"/>
    </row>
    <row r="27" spans="1:12" s="3" customFormat="1" ht="15">
      <c r="A27" s="37" t="s">
        <v>1280</v>
      </c>
      <c r="B27" s="37" t="s">
        <v>1164</v>
      </c>
      <c r="C27" s="5" t="s">
        <v>1281</v>
      </c>
      <c r="D27" s="5" t="s">
        <v>1281</v>
      </c>
      <c r="E27" s="38" t="s">
        <v>1176</v>
      </c>
      <c r="F27" s="36">
        <v>362</v>
      </c>
      <c r="G27" s="176">
        <v>41052</v>
      </c>
      <c r="H27" s="209" t="s">
        <v>1388</v>
      </c>
      <c r="I27" s="39" t="s">
        <v>1182</v>
      </c>
      <c r="J27" s="244" t="s">
        <v>1172</v>
      </c>
      <c r="K27" s="304">
        <v>117324</v>
      </c>
      <c r="L27" s="19"/>
    </row>
    <row r="28" spans="1:12" s="3" customFormat="1" ht="15">
      <c r="A28" s="37" t="s">
        <v>1280</v>
      </c>
      <c r="B28" s="37" t="s">
        <v>1164</v>
      </c>
      <c r="C28" s="5" t="s">
        <v>1281</v>
      </c>
      <c r="D28" s="5" t="s">
        <v>1281</v>
      </c>
      <c r="E28" s="38" t="s">
        <v>1176</v>
      </c>
      <c r="F28" s="36">
        <v>362</v>
      </c>
      <c r="G28" s="176">
        <v>41052</v>
      </c>
      <c r="H28" s="209" t="s">
        <v>1389</v>
      </c>
      <c r="I28" s="39" t="s">
        <v>1182</v>
      </c>
      <c r="J28" s="244" t="s">
        <v>1172</v>
      </c>
      <c r="K28" s="304">
        <v>258071</v>
      </c>
      <c r="L28" s="19"/>
    </row>
    <row r="29" spans="1:12" s="3" customFormat="1" ht="15">
      <c r="A29" s="37" t="s">
        <v>1280</v>
      </c>
      <c r="B29" s="37" t="s">
        <v>1164</v>
      </c>
      <c r="C29" s="5" t="s">
        <v>1281</v>
      </c>
      <c r="D29" s="5" t="s">
        <v>1281</v>
      </c>
      <c r="E29" s="38" t="s">
        <v>1176</v>
      </c>
      <c r="F29" s="36">
        <v>372</v>
      </c>
      <c r="G29" s="176">
        <v>41052</v>
      </c>
      <c r="H29" s="209" t="s">
        <v>1390</v>
      </c>
      <c r="I29" s="39" t="s">
        <v>1372</v>
      </c>
      <c r="J29" s="244" t="s">
        <v>1282</v>
      </c>
      <c r="K29" s="304">
        <v>25700</v>
      </c>
      <c r="L29" s="19"/>
    </row>
    <row r="30" spans="1:12" s="3" customFormat="1" ht="15">
      <c r="A30" s="37" t="s">
        <v>1280</v>
      </c>
      <c r="B30" s="37" t="s">
        <v>1164</v>
      </c>
      <c r="C30" s="5" t="s">
        <v>1281</v>
      </c>
      <c r="D30" s="5" t="s">
        <v>1281</v>
      </c>
      <c r="E30" s="38" t="s">
        <v>1176</v>
      </c>
      <c r="F30" s="36">
        <v>373</v>
      </c>
      <c r="G30" s="176">
        <v>41052</v>
      </c>
      <c r="H30" s="209" t="s">
        <v>1460</v>
      </c>
      <c r="I30" s="39" t="s">
        <v>1116</v>
      </c>
      <c r="J30" s="244" t="s">
        <v>1174</v>
      </c>
      <c r="K30" s="304">
        <v>38107</v>
      </c>
      <c r="L30" s="19"/>
    </row>
    <row r="31" spans="1:12" s="3" customFormat="1" ht="15">
      <c r="A31" s="37" t="s">
        <v>1280</v>
      </c>
      <c r="B31" s="37" t="s">
        <v>1164</v>
      </c>
      <c r="C31" s="5" t="s">
        <v>1281</v>
      </c>
      <c r="D31" s="5" t="s">
        <v>1281</v>
      </c>
      <c r="E31" s="38" t="s">
        <v>1176</v>
      </c>
      <c r="F31" s="36">
        <v>373</v>
      </c>
      <c r="G31" s="176">
        <v>41052</v>
      </c>
      <c r="H31" s="209" t="s">
        <v>1461</v>
      </c>
      <c r="I31" s="39" t="s">
        <v>1116</v>
      </c>
      <c r="J31" s="244" t="s">
        <v>1174</v>
      </c>
      <c r="K31" s="304">
        <v>15322</v>
      </c>
      <c r="L31" s="19"/>
    </row>
    <row r="32" spans="1:12" s="3" customFormat="1" ht="15">
      <c r="A32" s="37" t="s">
        <v>1280</v>
      </c>
      <c r="B32" s="37" t="s">
        <v>1164</v>
      </c>
      <c r="C32" s="5" t="s">
        <v>1281</v>
      </c>
      <c r="D32" s="5" t="s">
        <v>1281</v>
      </c>
      <c r="E32" s="38" t="s">
        <v>1176</v>
      </c>
      <c r="F32" s="36">
        <v>373</v>
      </c>
      <c r="G32" s="176">
        <v>41052</v>
      </c>
      <c r="H32" s="209" t="s">
        <v>1462</v>
      </c>
      <c r="I32" s="39" t="s">
        <v>1116</v>
      </c>
      <c r="J32" s="244" t="s">
        <v>1174</v>
      </c>
      <c r="K32" s="304">
        <v>34094</v>
      </c>
      <c r="L32" s="19"/>
    </row>
    <row r="33" spans="1:12" s="3" customFormat="1" ht="15">
      <c r="A33" s="37" t="s">
        <v>1280</v>
      </c>
      <c r="B33" s="37" t="s">
        <v>1164</v>
      </c>
      <c r="C33" s="5" t="s">
        <v>1281</v>
      </c>
      <c r="D33" s="5" t="s">
        <v>1281</v>
      </c>
      <c r="E33" s="38" t="s">
        <v>1176</v>
      </c>
      <c r="F33" s="36">
        <v>373</v>
      </c>
      <c r="G33" s="176">
        <v>41052</v>
      </c>
      <c r="H33" s="209" t="s">
        <v>1463</v>
      </c>
      <c r="I33" s="39" t="s">
        <v>1116</v>
      </c>
      <c r="J33" s="244" t="s">
        <v>1174</v>
      </c>
      <c r="K33" s="304">
        <v>16103</v>
      </c>
      <c r="L33" s="19"/>
    </row>
    <row r="34" spans="1:12" s="3" customFormat="1" ht="15">
      <c r="A34" s="37" t="s">
        <v>1280</v>
      </c>
      <c r="B34" s="37" t="s">
        <v>1164</v>
      </c>
      <c r="C34" s="5" t="s">
        <v>1281</v>
      </c>
      <c r="D34" s="5" t="s">
        <v>1281</v>
      </c>
      <c r="E34" s="38" t="s">
        <v>1176</v>
      </c>
      <c r="F34" s="36">
        <v>373</v>
      </c>
      <c r="G34" s="176">
        <v>41052</v>
      </c>
      <c r="H34" s="209" t="s">
        <v>1464</v>
      </c>
      <c r="I34" s="39" t="s">
        <v>1116</v>
      </c>
      <c r="J34" s="244" t="s">
        <v>1174</v>
      </c>
      <c r="K34" s="304">
        <v>16012</v>
      </c>
      <c r="L34" s="19"/>
    </row>
    <row r="35" spans="1:12" s="3" customFormat="1" ht="15">
      <c r="A35" s="37" t="s">
        <v>1280</v>
      </c>
      <c r="B35" s="37" t="s">
        <v>1237</v>
      </c>
      <c r="C35" s="5" t="s">
        <v>1281</v>
      </c>
      <c r="D35" s="5" t="s">
        <v>1281</v>
      </c>
      <c r="E35" s="36" t="s">
        <v>1197</v>
      </c>
      <c r="F35" s="36">
        <v>1020</v>
      </c>
      <c r="G35" s="176">
        <v>41054</v>
      </c>
      <c r="H35" s="209" t="s">
        <v>1465</v>
      </c>
      <c r="I35" s="39" t="s">
        <v>1466</v>
      </c>
      <c r="J35" s="11" t="s">
        <v>1467</v>
      </c>
      <c r="K35" s="304">
        <v>66200</v>
      </c>
      <c r="L35" s="19"/>
    </row>
    <row r="36" spans="1:12" s="3" customFormat="1" ht="15">
      <c r="A36" s="37" t="s">
        <v>1280</v>
      </c>
      <c r="B36" s="37" t="s">
        <v>1237</v>
      </c>
      <c r="C36" s="5" t="s">
        <v>1281</v>
      </c>
      <c r="D36" s="5" t="s">
        <v>1281</v>
      </c>
      <c r="E36" s="36" t="s">
        <v>1197</v>
      </c>
      <c r="F36" s="36">
        <v>1021</v>
      </c>
      <c r="G36" s="176">
        <v>41054</v>
      </c>
      <c r="H36" s="209" t="s">
        <v>1468</v>
      </c>
      <c r="I36" s="39" t="s">
        <v>1448</v>
      </c>
      <c r="J36" s="11" t="s">
        <v>1449</v>
      </c>
      <c r="K36" s="304">
        <v>329700</v>
      </c>
      <c r="L36" s="19"/>
    </row>
    <row r="37" spans="1:12" s="3" customFormat="1" ht="60">
      <c r="A37" s="37" t="s">
        <v>1280</v>
      </c>
      <c r="B37" s="37" t="s">
        <v>1237</v>
      </c>
      <c r="C37" s="5" t="s">
        <v>1281</v>
      </c>
      <c r="D37" s="5" t="s">
        <v>1281</v>
      </c>
      <c r="E37" s="38" t="s">
        <v>1198</v>
      </c>
      <c r="F37" s="36">
        <v>1382</v>
      </c>
      <c r="G37" s="176">
        <v>41054</v>
      </c>
      <c r="H37" s="209" t="s">
        <v>1469</v>
      </c>
      <c r="I37" s="10" t="s">
        <v>1289</v>
      </c>
      <c r="J37" s="11" t="s">
        <v>1290</v>
      </c>
      <c r="K37" s="304">
        <v>95200</v>
      </c>
      <c r="L37" s="19"/>
    </row>
    <row r="38" spans="1:12" s="3" customFormat="1" ht="15">
      <c r="A38" s="37" t="s">
        <v>1280</v>
      </c>
      <c r="B38" s="37" t="s">
        <v>1239</v>
      </c>
      <c r="C38" s="5" t="s">
        <v>1281</v>
      </c>
      <c r="D38" s="5" t="s">
        <v>1281</v>
      </c>
      <c r="E38" s="38" t="s">
        <v>1198</v>
      </c>
      <c r="F38" s="36">
        <v>1016</v>
      </c>
      <c r="G38" s="176">
        <v>41054</v>
      </c>
      <c r="H38" s="209" t="s">
        <v>1286</v>
      </c>
      <c r="I38" s="39" t="s">
        <v>1287</v>
      </c>
      <c r="J38" s="11" t="s">
        <v>1201</v>
      </c>
      <c r="K38" s="304">
        <v>2294256</v>
      </c>
      <c r="L38" s="19"/>
    </row>
    <row r="39" spans="1:12" s="3" customFormat="1" ht="30">
      <c r="A39" s="37" t="s">
        <v>1280</v>
      </c>
      <c r="B39" s="37" t="s">
        <v>1239</v>
      </c>
      <c r="C39" s="5" t="s">
        <v>1281</v>
      </c>
      <c r="D39" s="5" t="s">
        <v>1281</v>
      </c>
      <c r="E39" s="38" t="s">
        <v>1198</v>
      </c>
      <c r="F39" s="36">
        <v>1023</v>
      </c>
      <c r="G39" s="176">
        <v>41057</v>
      </c>
      <c r="H39" s="209" t="s">
        <v>1470</v>
      </c>
      <c r="I39" s="39" t="s">
        <v>648</v>
      </c>
      <c r="J39" s="11" t="s">
        <v>1314</v>
      </c>
      <c r="K39" s="304">
        <v>105000</v>
      </c>
      <c r="L39" s="19"/>
    </row>
    <row r="40" spans="1:12" s="3" customFormat="1" ht="30">
      <c r="A40" s="37" t="s">
        <v>1280</v>
      </c>
      <c r="B40" s="37" t="s">
        <v>1237</v>
      </c>
      <c r="C40" s="5" t="s">
        <v>1281</v>
      </c>
      <c r="D40" s="5" t="s">
        <v>1281</v>
      </c>
      <c r="E40" s="36" t="s">
        <v>1379</v>
      </c>
      <c r="F40" s="36">
        <v>1024</v>
      </c>
      <c r="G40" s="176">
        <v>41057</v>
      </c>
      <c r="H40" s="209" t="s">
        <v>1471</v>
      </c>
      <c r="I40" s="39" t="s">
        <v>1472</v>
      </c>
      <c r="J40" s="11" t="s">
        <v>1124</v>
      </c>
      <c r="K40" s="304">
        <v>504614</v>
      </c>
      <c r="L40" s="19"/>
    </row>
    <row r="41" spans="1:12" s="3" customFormat="1" ht="15">
      <c r="A41" s="37" t="s">
        <v>1280</v>
      </c>
      <c r="B41" s="37" t="s">
        <v>1237</v>
      </c>
      <c r="C41" s="5" t="s">
        <v>1281</v>
      </c>
      <c r="D41" s="5" t="s">
        <v>1281</v>
      </c>
      <c r="E41" s="36" t="s">
        <v>1379</v>
      </c>
      <c r="F41" s="36">
        <v>1025</v>
      </c>
      <c r="G41" s="176">
        <v>41057</v>
      </c>
      <c r="H41" s="209" t="s">
        <v>1473</v>
      </c>
      <c r="I41" s="39" t="s">
        <v>1474</v>
      </c>
      <c r="J41" s="11" t="s">
        <v>1475</v>
      </c>
      <c r="K41" s="304">
        <v>54900</v>
      </c>
      <c r="L41" s="19"/>
    </row>
    <row r="42" spans="1:12" s="3" customFormat="1" ht="30">
      <c r="A42" s="37" t="s">
        <v>1280</v>
      </c>
      <c r="B42" s="37" t="s">
        <v>1239</v>
      </c>
      <c r="C42" s="5" t="s">
        <v>1281</v>
      </c>
      <c r="D42" s="5" t="s">
        <v>1281</v>
      </c>
      <c r="E42" s="38" t="s">
        <v>1380</v>
      </c>
      <c r="F42" s="36">
        <v>1026</v>
      </c>
      <c r="G42" s="176">
        <v>41058</v>
      </c>
      <c r="H42" s="209" t="s">
        <v>1476</v>
      </c>
      <c r="I42" s="39" t="s">
        <v>1477</v>
      </c>
      <c r="J42" s="11" t="s">
        <v>1478</v>
      </c>
      <c r="K42" s="304">
        <v>159967</v>
      </c>
      <c r="L42" s="19"/>
    </row>
    <row r="43" spans="1:12" s="3" customFormat="1" ht="15">
      <c r="A43" s="37" t="s">
        <v>1280</v>
      </c>
      <c r="B43" s="37" t="s">
        <v>1237</v>
      </c>
      <c r="C43" s="5" t="s">
        <v>1281</v>
      </c>
      <c r="D43" s="5" t="s">
        <v>1281</v>
      </c>
      <c r="E43" s="36" t="s">
        <v>1379</v>
      </c>
      <c r="F43" s="36">
        <v>1027</v>
      </c>
      <c r="G43" s="176">
        <v>41058</v>
      </c>
      <c r="H43" s="209" t="s">
        <v>1479</v>
      </c>
      <c r="I43" s="39" t="s">
        <v>649</v>
      </c>
      <c r="J43" s="11" t="s">
        <v>1393</v>
      </c>
      <c r="K43" s="304">
        <v>152840</v>
      </c>
      <c r="L43" s="19"/>
    </row>
    <row r="44" spans="1:12" s="3" customFormat="1" ht="15">
      <c r="A44" s="37" t="s">
        <v>1280</v>
      </c>
      <c r="B44" s="37" t="s">
        <v>1237</v>
      </c>
      <c r="C44" s="5" t="s">
        <v>1281</v>
      </c>
      <c r="D44" s="5" t="s">
        <v>1281</v>
      </c>
      <c r="E44" s="38" t="s">
        <v>1380</v>
      </c>
      <c r="F44" s="36">
        <v>1383</v>
      </c>
      <c r="G44" s="176">
        <v>41058</v>
      </c>
      <c r="H44" s="209" t="s">
        <v>1452</v>
      </c>
      <c r="I44" s="10" t="s">
        <v>1480</v>
      </c>
      <c r="J44" s="11" t="s">
        <v>1481</v>
      </c>
      <c r="K44" s="304">
        <v>38889</v>
      </c>
      <c r="L44" s="19"/>
    </row>
    <row r="45" spans="1:12" s="3" customFormat="1" ht="30">
      <c r="A45" s="37" t="s">
        <v>1280</v>
      </c>
      <c r="B45" s="37" t="s">
        <v>1237</v>
      </c>
      <c r="C45" s="5" t="s">
        <v>1281</v>
      </c>
      <c r="D45" s="5" t="s">
        <v>1281</v>
      </c>
      <c r="E45" s="36" t="s">
        <v>1379</v>
      </c>
      <c r="F45" s="36">
        <v>1028</v>
      </c>
      <c r="G45" s="176">
        <v>41058</v>
      </c>
      <c r="H45" s="209" t="s">
        <v>1482</v>
      </c>
      <c r="I45" s="39" t="s">
        <v>649</v>
      </c>
      <c r="J45" s="11" t="s">
        <v>1393</v>
      </c>
      <c r="K45" s="304">
        <v>68761</v>
      </c>
      <c r="L45" s="19"/>
    </row>
    <row r="46" spans="1:12" s="3" customFormat="1" ht="15">
      <c r="A46" s="37" t="s">
        <v>1280</v>
      </c>
      <c r="B46" s="37" t="s">
        <v>1237</v>
      </c>
      <c r="C46" s="5" t="s">
        <v>1281</v>
      </c>
      <c r="D46" s="5" t="s">
        <v>1281</v>
      </c>
      <c r="E46" s="36" t="s">
        <v>1379</v>
      </c>
      <c r="F46" s="36">
        <v>1029</v>
      </c>
      <c r="G46" s="176">
        <v>41059</v>
      </c>
      <c r="H46" s="209" t="s">
        <v>1479</v>
      </c>
      <c r="I46" s="39" t="s">
        <v>1483</v>
      </c>
      <c r="J46" s="11" t="s">
        <v>1313</v>
      </c>
      <c r="K46" s="304">
        <v>204978</v>
      </c>
      <c r="L46" s="19"/>
    </row>
    <row r="47" spans="1:12" s="3" customFormat="1" ht="30">
      <c r="A47" s="37" t="s">
        <v>1280</v>
      </c>
      <c r="B47" s="37" t="s">
        <v>1237</v>
      </c>
      <c r="C47" s="5" t="s">
        <v>1281</v>
      </c>
      <c r="D47" s="5" t="s">
        <v>1281</v>
      </c>
      <c r="E47" s="36" t="s">
        <v>1379</v>
      </c>
      <c r="F47" s="36">
        <v>1030</v>
      </c>
      <c r="G47" s="176">
        <v>41059</v>
      </c>
      <c r="H47" s="209" t="s">
        <v>1484</v>
      </c>
      <c r="I47" s="39" t="s">
        <v>1483</v>
      </c>
      <c r="J47" s="11" t="s">
        <v>1313</v>
      </c>
      <c r="K47" s="304">
        <v>868492</v>
      </c>
      <c r="L47" s="19"/>
    </row>
    <row r="48" spans="1:12" s="3" customFormat="1" ht="15">
      <c r="A48" s="37" t="s">
        <v>1280</v>
      </c>
      <c r="B48" s="37" t="s">
        <v>1237</v>
      </c>
      <c r="C48" s="5" t="s">
        <v>1281</v>
      </c>
      <c r="D48" s="5" t="s">
        <v>1281</v>
      </c>
      <c r="E48" s="36" t="s">
        <v>1379</v>
      </c>
      <c r="F48" s="36">
        <v>1031</v>
      </c>
      <c r="G48" s="176">
        <v>41059</v>
      </c>
      <c r="H48" s="209" t="s">
        <v>1479</v>
      </c>
      <c r="I48" s="39" t="s">
        <v>1485</v>
      </c>
      <c r="J48" s="11" t="s">
        <v>1486</v>
      </c>
      <c r="K48" s="304">
        <v>35426</v>
      </c>
      <c r="L48" s="19"/>
    </row>
    <row r="49" spans="1:12" s="3" customFormat="1" ht="30">
      <c r="A49" s="37" t="s">
        <v>1280</v>
      </c>
      <c r="B49" s="37" t="s">
        <v>1237</v>
      </c>
      <c r="C49" s="5" t="s">
        <v>1281</v>
      </c>
      <c r="D49" s="5" t="s">
        <v>1281</v>
      </c>
      <c r="E49" s="36" t="s">
        <v>1379</v>
      </c>
      <c r="F49" s="36">
        <v>1032</v>
      </c>
      <c r="G49" s="176">
        <v>41059</v>
      </c>
      <c r="H49" s="209" t="s">
        <v>1484</v>
      </c>
      <c r="I49" s="39" t="s">
        <v>1485</v>
      </c>
      <c r="J49" s="11" t="s">
        <v>1486</v>
      </c>
      <c r="K49" s="304">
        <v>196511</v>
      </c>
      <c r="L49" s="19"/>
    </row>
    <row r="50" spans="1:12" s="3" customFormat="1" ht="30">
      <c r="A50" s="37" t="s">
        <v>1280</v>
      </c>
      <c r="B50" s="37" t="s">
        <v>1237</v>
      </c>
      <c r="C50" s="5" t="s">
        <v>1281</v>
      </c>
      <c r="D50" s="5" t="s">
        <v>1281</v>
      </c>
      <c r="E50" s="38" t="s">
        <v>1380</v>
      </c>
      <c r="F50" s="36">
        <v>1033</v>
      </c>
      <c r="G50" s="176">
        <v>41059</v>
      </c>
      <c r="H50" s="209" t="s">
        <v>1487</v>
      </c>
      <c r="I50" s="10" t="s">
        <v>1385</v>
      </c>
      <c r="J50" s="11" t="s">
        <v>1386</v>
      </c>
      <c r="K50" s="304">
        <v>124950</v>
      </c>
      <c r="L50" s="19"/>
    </row>
    <row r="51" spans="1:12" s="3" customFormat="1" ht="30">
      <c r="A51" s="37" t="s">
        <v>1280</v>
      </c>
      <c r="B51" s="37" t="s">
        <v>1237</v>
      </c>
      <c r="C51" s="5" t="s">
        <v>1281</v>
      </c>
      <c r="D51" s="5" t="s">
        <v>1281</v>
      </c>
      <c r="E51" s="36" t="s">
        <v>1379</v>
      </c>
      <c r="F51" s="36">
        <v>1034</v>
      </c>
      <c r="G51" s="176">
        <v>41059</v>
      </c>
      <c r="H51" s="209" t="s">
        <v>1488</v>
      </c>
      <c r="I51" s="39" t="s">
        <v>650</v>
      </c>
      <c r="J51" s="11" t="s">
        <v>1391</v>
      </c>
      <c r="K51" s="304">
        <v>522565</v>
      </c>
      <c r="L51" s="19"/>
    </row>
    <row r="52" spans="1:12" s="3" customFormat="1" ht="30.75" thickBot="1">
      <c r="A52" s="40" t="s">
        <v>1280</v>
      </c>
      <c r="B52" s="40" t="s">
        <v>1237</v>
      </c>
      <c r="C52" s="41" t="s">
        <v>1281</v>
      </c>
      <c r="D52" s="41" t="s">
        <v>1281</v>
      </c>
      <c r="E52" s="42" t="s">
        <v>1380</v>
      </c>
      <c r="F52" s="177">
        <v>1035</v>
      </c>
      <c r="G52" s="178">
        <v>41060</v>
      </c>
      <c r="H52" s="216" t="s">
        <v>1489</v>
      </c>
      <c r="I52" s="104" t="s">
        <v>1289</v>
      </c>
      <c r="J52" s="219" t="s">
        <v>1290</v>
      </c>
      <c r="K52" s="305">
        <v>190400</v>
      </c>
      <c r="L52" s="19"/>
    </row>
    <row r="53" spans="1:12" s="3" customFormat="1" ht="30">
      <c r="A53" s="168" t="s">
        <v>514</v>
      </c>
      <c r="B53" s="163" t="s">
        <v>1237</v>
      </c>
      <c r="C53" s="271" t="s">
        <v>1238</v>
      </c>
      <c r="D53" s="271" t="s">
        <v>1238</v>
      </c>
      <c r="E53" s="165" t="s">
        <v>1234</v>
      </c>
      <c r="F53" s="205">
        <v>1662</v>
      </c>
      <c r="G53" s="201">
        <v>41051</v>
      </c>
      <c r="H53" s="207" t="s">
        <v>651</v>
      </c>
      <c r="I53" s="200" t="s">
        <v>515</v>
      </c>
      <c r="J53" s="180" t="s">
        <v>516</v>
      </c>
      <c r="K53" s="306">
        <v>31200</v>
      </c>
      <c r="L53" s="19"/>
    </row>
    <row r="54" spans="1:12" s="3" customFormat="1" ht="30">
      <c r="A54" s="35" t="s">
        <v>514</v>
      </c>
      <c r="B54" s="50" t="s">
        <v>1237</v>
      </c>
      <c r="C54" s="45" t="s">
        <v>1238</v>
      </c>
      <c r="D54" s="45" t="s">
        <v>1238</v>
      </c>
      <c r="E54" s="74" t="s">
        <v>1229</v>
      </c>
      <c r="F54" s="192">
        <v>721</v>
      </c>
      <c r="G54" s="202">
        <v>41057</v>
      </c>
      <c r="H54" s="209" t="s">
        <v>652</v>
      </c>
      <c r="I54" s="193" t="s">
        <v>653</v>
      </c>
      <c r="J54" s="140" t="s">
        <v>517</v>
      </c>
      <c r="K54" s="307">
        <f>137981+689902</f>
        <v>827883</v>
      </c>
      <c r="L54" s="19"/>
    </row>
    <row r="55" spans="1:12" s="3" customFormat="1" ht="30">
      <c r="A55" s="35" t="s">
        <v>514</v>
      </c>
      <c r="B55" s="50" t="s">
        <v>1237</v>
      </c>
      <c r="C55" s="45" t="s">
        <v>1238</v>
      </c>
      <c r="D55" s="45" t="s">
        <v>1238</v>
      </c>
      <c r="E55" s="5" t="s">
        <v>1234</v>
      </c>
      <c r="F55" s="192">
        <v>1652</v>
      </c>
      <c r="G55" s="202">
        <v>41040</v>
      </c>
      <c r="H55" s="209" t="s">
        <v>654</v>
      </c>
      <c r="I55" s="193" t="s">
        <v>655</v>
      </c>
      <c r="J55" s="140" t="s">
        <v>518</v>
      </c>
      <c r="K55" s="307">
        <v>708050</v>
      </c>
      <c r="L55" s="19"/>
    </row>
    <row r="56" spans="1:12" s="3" customFormat="1" ht="15">
      <c r="A56" s="35" t="s">
        <v>514</v>
      </c>
      <c r="B56" s="50" t="s">
        <v>1237</v>
      </c>
      <c r="C56" s="45" t="s">
        <v>1238</v>
      </c>
      <c r="D56" s="45" t="s">
        <v>1238</v>
      </c>
      <c r="E56" s="5" t="s">
        <v>1234</v>
      </c>
      <c r="F56" s="192">
        <v>1669</v>
      </c>
      <c r="G56" s="202">
        <v>41059</v>
      </c>
      <c r="H56" s="233" t="s">
        <v>519</v>
      </c>
      <c r="I56" s="193" t="s">
        <v>1342</v>
      </c>
      <c r="J56" s="140" t="s">
        <v>1060</v>
      </c>
      <c r="K56" s="308">
        <v>441524</v>
      </c>
      <c r="L56" s="19"/>
    </row>
    <row r="57" spans="1:12" s="3" customFormat="1" ht="15">
      <c r="A57" s="35" t="s">
        <v>514</v>
      </c>
      <c r="B57" s="50" t="s">
        <v>1237</v>
      </c>
      <c r="C57" s="45" t="s">
        <v>1238</v>
      </c>
      <c r="D57" s="45" t="s">
        <v>1238</v>
      </c>
      <c r="E57" s="5" t="s">
        <v>1234</v>
      </c>
      <c r="F57" s="192">
        <v>1650</v>
      </c>
      <c r="G57" s="202">
        <v>41040</v>
      </c>
      <c r="H57" s="233" t="s">
        <v>519</v>
      </c>
      <c r="I57" s="193" t="s">
        <v>1287</v>
      </c>
      <c r="J57" s="140" t="s">
        <v>1201</v>
      </c>
      <c r="K57" s="308">
        <v>867810</v>
      </c>
      <c r="L57" s="19"/>
    </row>
    <row r="58" spans="1:12" s="3" customFormat="1" ht="15">
      <c r="A58" s="35" t="s">
        <v>514</v>
      </c>
      <c r="B58" s="50" t="s">
        <v>1237</v>
      </c>
      <c r="C58" s="45" t="s">
        <v>1238</v>
      </c>
      <c r="D58" s="45" t="s">
        <v>1238</v>
      </c>
      <c r="E58" s="5" t="s">
        <v>1234</v>
      </c>
      <c r="F58" s="192">
        <v>1653</v>
      </c>
      <c r="G58" s="202">
        <v>41040</v>
      </c>
      <c r="H58" s="233" t="s">
        <v>519</v>
      </c>
      <c r="I58" s="193" t="s">
        <v>1287</v>
      </c>
      <c r="J58" s="140" t="s">
        <v>1201</v>
      </c>
      <c r="K58" s="308">
        <v>337062</v>
      </c>
      <c r="L58" s="19"/>
    </row>
    <row r="59" spans="1:12" s="3" customFormat="1" ht="15">
      <c r="A59" s="35" t="s">
        <v>514</v>
      </c>
      <c r="B59" s="50" t="s">
        <v>1237</v>
      </c>
      <c r="C59" s="45" t="s">
        <v>1238</v>
      </c>
      <c r="D59" s="45" t="s">
        <v>1238</v>
      </c>
      <c r="E59" s="5" t="s">
        <v>1234</v>
      </c>
      <c r="F59" s="192">
        <v>1654</v>
      </c>
      <c r="G59" s="202">
        <v>41040</v>
      </c>
      <c r="H59" s="233" t="s">
        <v>519</v>
      </c>
      <c r="I59" s="193" t="s">
        <v>1287</v>
      </c>
      <c r="J59" s="140" t="s">
        <v>1201</v>
      </c>
      <c r="K59" s="308">
        <v>27000</v>
      </c>
      <c r="L59" s="19"/>
    </row>
    <row r="60" spans="1:12" s="3" customFormat="1" ht="15">
      <c r="A60" s="35" t="s">
        <v>514</v>
      </c>
      <c r="B60" s="50" t="s">
        <v>1237</v>
      </c>
      <c r="C60" s="45" t="s">
        <v>1238</v>
      </c>
      <c r="D60" s="45" t="s">
        <v>1238</v>
      </c>
      <c r="E60" s="5" t="s">
        <v>1234</v>
      </c>
      <c r="F60" s="192">
        <v>1655</v>
      </c>
      <c r="G60" s="202">
        <v>41040</v>
      </c>
      <c r="H60" s="233" t="s">
        <v>519</v>
      </c>
      <c r="I60" s="193" t="s">
        <v>1287</v>
      </c>
      <c r="J60" s="140" t="s">
        <v>1201</v>
      </c>
      <c r="K60" s="308">
        <v>100562</v>
      </c>
      <c r="L60" s="19"/>
    </row>
    <row r="61" spans="1:12" s="3" customFormat="1" ht="15">
      <c r="A61" s="35" t="s">
        <v>514</v>
      </c>
      <c r="B61" s="50" t="s">
        <v>1237</v>
      </c>
      <c r="C61" s="45" t="s">
        <v>1238</v>
      </c>
      <c r="D61" s="45" t="s">
        <v>1238</v>
      </c>
      <c r="E61" s="5" t="s">
        <v>1234</v>
      </c>
      <c r="F61" s="192">
        <v>1657</v>
      </c>
      <c r="G61" s="202">
        <v>41052</v>
      </c>
      <c r="H61" s="233" t="s">
        <v>519</v>
      </c>
      <c r="I61" s="193" t="s">
        <v>1287</v>
      </c>
      <c r="J61" s="140" t="s">
        <v>1201</v>
      </c>
      <c r="K61" s="308">
        <v>149562</v>
      </c>
      <c r="L61" s="19"/>
    </row>
    <row r="62" spans="1:12" s="3" customFormat="1" ht="15">
      <c r="A62" s="35" t="s">
        <v>514</v>
      </c>
      <c r="B62" s="50" t="s">
        <v>1237</v>
      </c>
      <c r="C62" s="45" t="s">
        <v>1238</v>
      </c>
      <c r="D62" s="45" t="s">
        <v>1238</v>
      </c>
      <c r="E62" s="5" t="s">
        <v>1234</v>
      </c>
      <c r="F62" s="192">
        <v>1661</v>
      </c>
      <c r="G62" s="202">
        <v>41057</v>
      </c>
      <c r="H62" s="233" t="s">
        <v>519</v>
      </c>
      <c r="I62" s="193" t="s">
        <v>1287</v>
      </c>
      <c r="J62" s="140" t="s">
        <v>1201</v>
      </c>
      <c r="K62" s="308">
        <v>52562</v>
      </c>
      <c r="L62" s="19"/>
    </row>
    <row r="63" spans="1:12" s="3" customFormat="1" ht="15">
      <c r="A63" s="35" t="s">
        <v>514</v>
      </c>
      <c r="B63" s="50" t="s">
        <v>1237</v>
      </c>
      <c r="C63" s="45" t="s">
        <v>1238</v>
      </c>
      <c r="D63" s="45" t="s">
        <v>1238</v>
      </c>
      <c r="E63" s="5" t="s">
        <v>1234</v>
      </c>
      <c r="F63" s="192">
        <v>1665</v>
      </c>
      <c r="G63" s="202">
        <v>41057</v>
      </c>
      <c r="H63" s="233" t="s">
        <v>519</v>
      </c>
      <c r="I63" s="193" t="s">
        <v>1287</v>
      </c>
      <c r="J63" s="140" t="s">
        <v>1201</v>
      </c>
      <c r="K63" s="308">
        <v>159562</v>
      </c>
      <c r="L63" s="19"/>
    </row>
    <row r="64" spans="1:12" s="3" customFormat="1" ht="15">
      <c r="A64" s="35" t="s">
        <v>514</v>
      </c>
      <c r="B64" s="50" t="s">
        <v>1237</v>
      </c>
      <c r="C64" s="45" t="s">
        <v>1238</v>
      </c>
      <c r="D64" s="45" t="s">
        <v>1238</v>
      </c>
      <c r="E64" s="5" t="s">
        <v>1234</v>
      </c>
      <c r="F64" s="192">
        <v>1658</v>
      </c>
      <c r="G64" s="202">
        <v>41052</v>
      </c>
      <c r="H64" s="209" t="s">
        <v>520</v>
      </c>
      <c r="I64" s="193" t="s">
        <v>521</v>
      </c>
      <c r="J64" s="140" t="s">
        <v>522</v>
      </c>
      <c r="K64" s="307">
        <v>67783</v>
      </c>
      <c r="L64" s="19"/>
    </row>
    <row r="65" spans="1:12" s="3" customFormat="1" ht="15">
      <c r="A65" s="35" t="s">
        <v>514</v>
      </c>
      <c r="B65" s="50" t="s">
        <v>1237</v>
      </c>
      <c r="C65" s="45" t="s">
        <v>1238</v>
      </c>
      <c r="D65" s="45" t="s">
        <v>1238</v>
      </c>
      <c r="E65" s="5" t="s">
        <v>1234</v>
      </c>
      <c r="F65" s="192">
        <v>1659</v>
      </c>
      <c r="G65" s="202">
        <v>41052</v>
      </c>
      <c r="H65" s="209" t="s">
        <v>523</v>
      </c>
      <c r="I65" s="193" t="s">
        <v>521</v>
      </c>
      <c r="J65" s="140" t="s">
        <v>522</v>
      </c>
      <c r="K65" s="307">
        <v>67814</v>
      </c>
      <c r="L65" s="19"/>
    </row>
    <row r="66" spans="1:12" s="3" customFormat="1" ht="15">
      <c r="A66" s="35" t="s">
        <v>514</v>
      </c>
      <c r="B66" s="50" t="s">
        <v>1237</v>
      </c>
      <c r="C66" s="45" t="s">
        <v>1238</v>
      </c>
      <c r="D66" s="45" t="s">
        <v>1238</v>
      </c>
      <c r="E66" s="5" t="s">
        <v>1234</v>
      </c>
      <c r="F66" s="192">
        <v>1660</v>
      </c>
      <c r="G66" s="202">
        <v>41051</v>
      </c>
      <c r="H66" s="209" t="s">
        <v>656</v>
      </c>
      <c r="I66" s="193" t="s">
        <v>521</v>
      </c>
      <c r="J66" s="140" t="s">
        <v>522</v>
      </c>
      <c r="K66" s="307">
        <v>196674</v>
      </c>
      <c r="L66" s="19"/>
    </row>
    <row r="67" spans="1:12" s="3" customFormat="1" ht="30">
      <c r="A67" s="35" t="s">
        <v>514</v>
      </c>
      <c r="B67" s="50" t="s">
        <v>1233</v>
      </c>
      <c r="C67" s="5" t="s">
        <v>1294</v>
      </c>
      <c r="D67" s="246">
        <v>40452</v>
      </c>
      <c r="E67" s="5" t="s">
        <v>1176</v>
      </c>
      <c r="F67" s="192" t="s">
        <v>524</v>
      </c>
      <c r="G67" s="202">
        <v>41059</v>
      </c>
      <c r="H67" s="233" t="s">
        <v>525</v>
      </c>
      <c r="I67" s="193" t="s">
        <v>657</v>
      </c>
      <c r="J67" s="140" t="s">
        <v>526</v>
      </c>
      <c r="K67" s="307">
        <v>240000</v>
      </c>
      <c r="L67" s="19"/>
    </row>
    <row r="68" spans="1:12" s="3" customFormat="1" ht="30">
      <c r="A68" s="35" t="s">
        <v>514</v>
      </c>
      <c r="B68" s="50" t="s">
        <v>1233</v>
      </c>
      <c r="C68" s="5" t="s">
        <v>1294</v>
      </c>
      <c r="D68" s="246">
        <v>40452</v>
      </c>
      <c r="E68" s="5" t="s">
        <v>1176</v>
      </c>
      <c r="F68" s="192" t="s">
        <v>527</v>
      </c>
      <c r="G68" s="202">
        <v>41059</v>
      </c>
      <c r="H68" s="233" t="s">
        <v>525</v>
      </c>
      <c r="I68" s="193" t="s">
        <v>657</v>
      </c>
      <c r="J68" s="140" t="s">
        <v>526</v>
      </c>
      <c r="K68" s="307">
        <v>25000</v>
      </c>
      <c r="L68" s="19"/>
    </row>
    <row r="69" spans="1:12" s="3" customFormat="1" ht="30">
      <c r="A69" s="35" t="s">
        <v>514</v>
      </c>
      <c r="B69" s="50" t="s">
        <v>1233</v>
      </c>
      <c r="C69" s="5" t="s">
        <v>1294</v>
      </c>
      <c r="D69" s="246">
        <v>40452</v>
      </c>
      <c r="E69" s="5" t="s">
        <v>1176</v>
      </c>
      <c r="F69" s="192" t="s">
        <v>528</v>
      </c>
      <c r="G69" s="202">
        <v>41059</v>
      </c>
      <c r="H69" s="233" t="s">
        <v>525</v>
      </c>
      <c r="I69" s="193" t="s">
        <v>657</v>
      </c>
      <c r="J69" s="140" t="s">
        <v>526</v>
      </c>
      <c r="K69" s="307">
        <v>120000</v>
      </c>
      <c r="L69" s="19"/>
    </row>
    <row r="70" spans="1:12" s="3" customFormat="1" ht="30">
      <c r="A70" s="35" t="s">
        <v>514</v>
      </c>
      <c r="B70" s="50" t="s">
        <v>1233</v>
      </c>
      <c r="C70" s="5" t="s">
        <v>1294</v>
      </c>
      <c r="D70" s="246">
        <v>40452</v>
      </c>
      <c r="E70" s="5" t="s">
        <v>1176</v>
      </c>
      <c r="F70" s="192" t="s">
        <v>529</v>
      </c>
      <c r="G70" s="202">
        <v>41059</v>
      </c>
      <c r="H70" s="233" t="s">
        <v>525</v>
      </c>
      <c r="I70" s="193" t="s">
        <v>657</v>
      </c>
      <c r="J70" s="140" t="s">
        <v>526</v>
      </c>
      <c r="K70" s="307">
        <v>25000</v>
      </c>
      <c r="L70" s="19"/>
    </row>
    <row r="71" spans="1:12" s="3" customFormat="1" ht="30">
      <c r="A71" s="35" t="s">
        <v>514</v>
      </c>
      <c r="B71" s="50" t="s">
        <v>1233</v>
      </c>
      <c r="C71" s="5" t="s">
        <v>1294</v>
      </c>
      <c r="D71" s="246">
        <v>40452</v>
      </c>
      <c r="E71" s="5" t="s">
        <v>1176</v>
      </c>
      <c r="F71" s="192" t="s">
        <v>530</v>
      </c>
      <c r="G71" s="202">
        <v>41059</v>
      </c>
      <c r="H71" s="233" t="s">
        <v>525</v>
      </c>
      <c r="I71" s="193" t="s">
        <v>657</v>
      </c>
      <c r="J71" s="140" t="s">
        <v>526</v>
      </c>
      <c r="K71" s="307">
        <v>120000</v>
      </c>
      <c r="L71" s="19"/>
    </row>
    <row r="72" spans="1:12" s="3" customFormat="1" ht="15">
      <c r="A72" s="35" t="s">
        <v>514</v>
      </c>
      <c r="B72" s="50" t="s">
        <v>1237</v>
      </c>
      <c r="C72" s="45" t="s">
        <v>1238</v>
      </c>
      <c r="D72" s="45" t="s">
        <v>1238</v>
      </c>
      <c r="E72" s="74" t="s">
        <v>1229</v>
      </c>
      <c r="F72" s="192">
        <v>718</v>
      </c>
      <c r="G72" s="202">
        <v>41040</v>
      </c>
      <c r="H72" s="209" t="s">
        <v>658</v>
      </c>
      <c r="I72" s="193" t="s">
        <v>531</v>
      </c>
      <c r="J72" s="140" t="s">
        <v>532</v>
      </c>
      <c r="K72" s="307">
        <v>1403281</v>
      </c>
      <c r="L72" s="19"/>
    </row>
    <row r="73" spans="1:12" s="3" customFormat="1" ht="15">
      <c r="A73" s="35" t="s">
        <v>514</v>
      </c>
      <c r="B73" s="50" t="s">
        <v>1237</v>
      </c>
      <c r="C73" s="45" t="s">
        <v>1238</v>
      </c>
      <c r="D73" s="45" t="s">
        <v>1238</v>
      </c>
      <c r="E73" s="192" t="s">
        <v>533</v>
      </c>
      <c r="F73" s="192">
        <v>187346773</v>
      </c>
      <c r="G73" s="202">
        <v>41059</v>
      </c>
      <c r="H73" s="209" t="s">
        <v>659</v>
      </c>
      <c r="I73" s="193" t="s">
        <v>534</v>
      </c>
      <c r="J73" s="140" t="s">
        <v>535</v>
      </c>
      <c r="K73" s="307">
        <v>46590</v>
      </c>
      <c r="L73" s="19"/>
    </row>
    <row r="74" spans="1:12" s="3" customFormat="1" ht="30">
      <c r="A74" s="35" t="s">
        <v>514</v>
      </c>
      <c r="B74" s="75" t="s">
        <v>536</v>
      </c>
      <c r="C74" s="74"/>
      <c r="D74" s="76"/>
      <c r="E74" s="164" t="s">
        <v>533</v>
      </c>
      <c r="F74" s="192" t="s">
        <v>537</v>
      </c>
      <c r="G74" s="202">
        <v>41045</v>
      </c>
      <c r="H74" s="233" t="s">
        <v>538</v>
      </c>
      <c r="I74" s="230" t="s">
        <v>539</v>
      </c>
      <c r="J74" s="52" t="s">
        <v>540</v>
      </c>
      <c r="K74" s="308">
        <v>1270100</v>
      </c>
      <c r="L74" s="19"/>
    </row>
    <row r="75" spans="1:12" s="3" customFormat="1" ht="15.75" thickBot="1">
      <c r="A75" s="66" t="s">
        <v>514</v>
      </c>
      <c r="B75" s="81" t="s">
        <v>536</v>
      </c>
      <c r="C75" s="86"/>
      <c r="D75" s="82"/>
      <c r="E75" s="189" t="s">
        <v>533</v>
      </c>
      <c r="F75" s="213" t="s">
        <v>541</v>
      </c>
      <c r="G75" s="277">
        <v>41040</v>
      </c>
      <c r="H75" s="238" t="s">
        <v>542</v>
      </c>
      <c r="I75" s="235" t="s">
        <v>543</v>
      </c>
      <c r="J75" s="67" t="s">
        <v>544</v>
      </c>
      <c r="K75" s="309">
        <v>183468</v>
      </c>
      <c r="L75" s="19"/>
    </row>
    <row r="76" spans="1:12" s="3" customFormat="1" ht="45">
      <c r="A76" s="125" t="s">
        <v>1110</v>
      </c>
      <c r="B76" s="184" t="s">
        <v>1164</v>
      </c>
      <c r="C76" s="185" t="s">
        <v>1238</v>
      </c>
      <c r="D76" s="186" t="s">
        <v>1238</v>
      </c>
      <c r="E76" s="186" t="s">
        <v>1238</v>
      </c>
      <c r="F76" s="186" t="s">
        <v>1238</v>
      </c>
      <c r="G76" s="186">
        <v>41047</v>
      </c>
      <c r="H76" s="249" t="s">
        <v>856</v>
      </c>
      <c r="I76" s="280" t="s">
        <v>1111</v>
      </c>
      <c r="J76" s="289" t="s">
        <v>1112</v>
      </c>
      <c r="K76" s="310">
        <v>109500</v>
      </c>
      <c r="L76" s="19"/>
    </row>
    <row r="77" spans="1:12" s="3" customFormat="1" ht="45">
      <c r="A77" s="78" t="s">
        <v>1110</v>
      </c>
      <c r="B77" s="184" t="s">
        <v>1164</v>
      </c>
      <c r="C77" s="185" t="s">
        <v>1238</v>
      </c>
      <c r="D77" s="186" t="s">
        <v>1238</v>
      </c>
      <c r="E77" s="186" t="s">
        <v>1238</v>
      </c>
      <c r="F77" s="186" t="s">
        <v>1238</v>
      </c>
      <c r="G77" s="186">
        <v>41047</v>
      </c>
      <c r="H77" s="233" t="s">
        <v>857</v>
      </c>
      <c r="I77" s="230" t="s">
        <v>1111</v>
      </c>
      <c r="J77" s="231" t="s">
        <v>1112</v>
      </c>
      <c r="K77" s="126">
        <v>59100</v>
      </c>
      <c r="L77" s="19"/>
    </row>
    <row r="78" spans="1:12" s="3" customFormat="1" ht="45">
      <c r="A78" s="78" t="s">
        <v>1110</v>
      </c>
      <c r="B78" s="184" t="s">
        <v>1164</v>
      </c>
      <c r="C78" s="185" t="s">
        <v>1238</v>
      </c>
      <c r="D78" s="186" t="s">
        <v>1238</v>
      </c>
      <c r="E78" s="186" t="s">
        <v>1238</v>
      </c>
      <c r="F78" s="186" t="s">
        <v>1238</v>
      </c>
      <c r="G78" s="186">
        <v>41040</v>
      </c>
      <c r="H78" s="233" t="s">
        <v>858</v>
      </c>
      <c r="I78" s="230" t="s">
        <v>1111</v>
      </c>
      <c r="J78" s="231" t="s">
        <v>1112</v>
      </c>
      <c r="K78" s="126">
        <v>450900</v>
      </c>
      <c r="L78" s="19"/>
    </row>
    <row r="79" spans="1:12" s="3" customFormat="1" ht="45">
      <c r="A79" s="78" t="s">
        <v>1110</v>
      </c>
      <c r="B79" s="184" t="s">
        <v>1164</v>
      </c>
      <c r="C79" s="185" t="s">
        <v>1238</v>
      </c>
      <c r="D79" s="186" t="s">
        <v>1238</v>
      </c>
      <c r="E79" s="186" t="s">
        <v>1238</v>
      </c>
      <c r="F79" s="186" t="s">
        <v>1238</v>
      </c>
      <c r="G79" s="186">
        <v>41040</v>
      </c>
      <c r="H79" s="233" t="s">
        <v>859</v>
      </c>
      <c r="I79" s="230" t="s">
        <v>1111</v>
      </c>
      <c r="J79" s="231" t="s">
        <v>1112</v>
      </c>
      <c r="K79" s="126">
        <v>212200</v>
      </c>
      <c r="L79" s="19"/>
    </row>
    <row r="80" spans="1:12" s="3" customFormat="1" ht="45">
      <c r="A80" s="78" t="s">
        <v>1110</v>
      </c>
      <c r="B80" s="184" t="s">
        <v>1164</v>
      </c>
      <c r="C80" s="185" t="s">
        <v>1238</v>
      </c>
      <c r="D80" s="186" t="s">
        <v>1238</v>
      </c>
      <c r="E80" s="186" t="s">
        <v>1238</v>
      </c>
      <c r="F80" s="186" t="s">
        <v>1238</v>
      </c>
      <c r="G80" s="186">
        <v>41040</v>
      </c>
      <c r="H80" s="233" t="s">
        <v>860</v>
      </c>
      <c r="I80" s="230" t="s">
        <v>1111</v>
      </c>
      <c r="J80" s="231" t="s">
        <v>1112</v>
      </c>
      <c r="K80" s="126">
        <v>149800</v>
      </c>
      <c r="L80" s="19"/>
    </row>
    <row r="81" spans="1:12" s="3" customFormat="1" ht="45">
      <c r="A81" s="78" t="s">
        <v>1110</v>
      </c>
      <c r="B81" s="184" t="s">
        <v>1164</v>
      </c>
      <c r="C81" s="185" t="s">
        <v>1238</v>
      </c>
      <c r="D81" s="186" t="s">
        <v>1238</v>
      </c>
      <c r="E81" s="186" t="s">
        <v>1238</v>
      </c>
      <c r="F81" s="186" t="s">
        <v>1238</v>
      </c>
      <c r="G81" s="186">
        <v>41040</v>
      </c>
      <c r="H81" s="233" t="s">
        <v>861</v>
      </c>
      <c r="I81" s="230" t="s">
        <v>1111</v>
      </c>
      <c r="J81" s="231" t="s">
        <v>1112</v>
      </c>
      <c r="K81" s="126">
        <v>471100</v>
      </c>
      <c r="L81" s="19"/>
    </row>
    <row r="82" spans="1:12" s="3" customFormat="1" ht="45">
      <c r="A82" s="78" t="s">
        <v>1110</v>
      </c>
      <c r="B82" s="184" t="s">
        <v>1164</v>
      </c>
      <c r="C82" s="164" t="s">
        <v>1238</v>
      </c>
      <c r="D82" s="186" t="s">
        <v>1238</v>
      </c>
      <c r="E82" s="186" t="s">
        <v>1238</v>
      </c>
      <c r="F82" s="186" t="s">
        <v>1238</v>
      </c>
      <c r="G82" s="186">
        <v>41047</v>
      </c>
      <c r="H82" s="233" t="s">
        <v>862</v>
      </c>
      <c r="I82" s="230" t="s">
        <v>1111</v>
      </c>
      <c r="J82" s="231" t="s">
        <v>1112</v>
      </c>
      <c r="K82" s="126">
        <v>88100</v>
      </c>
      <c r="L82" s="19"/>
    </row>
    <row r="83" spans="1:12" s="3" customFormat="1" ht="45">
      <c r="A83" s="78" t="s">
        <v>1110</v>
      </c>
      <c r="B83" s="184" t="s">
        <v>1164</v>
      </c>
      <c r="C83" s="164" t="s">
        <v>1238</v>
      </c>
      <c r="D83" s="186" t="s">
        <v>1238</v>
      </c>
      <c r="E83" s="186" t="s">
        <v>1238</v>
      </c>
      <c r="F83" s="186" t="s">
        <v>1238</v>
      </c>
      <c r="G83" s="186">
        <v>41060</v>
      </c>
      <c r="H83" s="233" t="s">
        <v>863</v>
      </c>
      <c r="I83" s="230" t="s">
        <v>1113</v>
      </c>
      <c r="J83" s="231" t="s">
        <v>1293</v>
      </c>
      <c r="K83" s="126">
        <v>2101121</v>
      </c>
      <c r="L83" s="19"/>
    </row>
    <row r="84" spans="1:12" s="3" customFormat="1" ht="45">
      <c r="A84" s="78" t="s">
        <v>1110</v>
      </c>
      <c r="B84" s="184" t="s">
        <v>1164</v>
      </c>
      <c r="C84" s="164" t="s">
        <v>1238</v>
      </c>
      <c r="D84" s="186" t="s">
        <v>1238</v>
      </c>
      <c r="E84" s="186" t="s">
        <v>1238</v>
      </c>
      <c r="F84" s="186" t="s">
        <v>1238</v>
      </c>
      <c r="G84" s="186">
        <v>41060</v>
      </c>
      <c r="H84" s="233" t="s">
        <v>864</v>
      </c>
      <c r="I84" s="230" t="s">
        <v>1113</v>
      </c>
      <c r="J84" s="231" t="s">
        <v>1293</v>
      </c>
      <c r="K84" s="126">
        <v>1297274</v>
      </c>
      <c r="L84" s="19"/>
    </row>
    <row r="85" spans="1:12" s="3" customFormat="1" ht="30">
      <c r="A85" s="78" t="s">
        <v>1110</v>
      </c>
      <c r="B85" s="184" t="s">
        <v>1164</v>
      </c>
      <c r="C85" s="164" t="s">
        <v>1238</v>
      </c>
      <c r="D85" s="186" t="s">
        <v>1238</v>
      </c>
      <c r="E85" s="186" t="s">
        <v>1238</v>
      </c>
      <c r="F85" s="186" t="s">
        <v>1238</v>
      </c>
      <c r="G85" s="186">
        <v>41032</v>
      </c>
      <c r="H85" s="233" t="s">
        <v>865</v>
      </c>
      <c r="I85" s="230" t="s">
        <v>1114</v>
      </c>
      <c r="J85" s="231" t="s">
        <v>1115</v>
      </c>
      <c r="K85" s="126">
        <v>276167</v>
      </c>
      <c r="L85" s="19"/>
    </row>
    <row r="86" spans="1:12" s="3" customFormat="1" ht="45">
      <c r="A86" s="78" t="s">
        <v>1110</v>
      </c>
      <c r="B86" s="184" t="s">
        <v>1164</v>
      </c>
      <c r="C86" s="164" t="s">
        <v>1238</v>
      </c>
      <c r="D86" s="186" t="s">
        <v>1238</v>
      </c>
      <c r="E86" s="186" t="s">
        <v>1238</v>
      </c>
      <c r="F86" s="186" t="s">
        <v>1238</v>
      </c>
      <c r="G86" s="186">
        <v>41046</v>
      </c>
      <c r="H86" s="233" t="s">
        <v>866</v>
      </c>
      <c r="I86" s="230" t="s">
        <v>1114</v>
      </c>
      <c r="J86" s="231" t="s">
        <v>1115</v>
      </c>
      <c r="K86" s="126">
        <v>21140</v>
      </c>
      <c r="L86" s="19"/>
    </row>
    <row r="87" spans="1:12" s="3" customFormat="1" ht="30">
      <c r="A87" s="78" t="s">
        <v>1110</v>
      </c>
      <c r="B87" s="184" t="s">
        <v>1164</v>
      </c>
      <c r="C87" s="164" t="s">
        <v>1238</v>
      </c>
      <c r="D87" s="186" t="s">
        <v>1238</v>
      </c>
      <c r="E87" s="186" t="s">
        <v>1238</v>
      </c>
      <c r="F87" s="186" t="s">
        <v>1238</v>
      </c>
      <c r="G87" s="186">
        <v>41046</v>
      </c>
      <c r="H87" s="233" t="s">
        <v>867</v>
      </c>
      <c r="I87" s="230" t="s">
        <v>1114</v>
      </c>
      <c r="J87" s="231" t="s">
        <v>1115</v>
      </c>
      <c r="K87" s="126">
        <v>30710</v>
      </c>
      <c r="L87" s="19"/>
    </row>
    <row r="88" spans="1:12" s="3" customFormat="1" ht="30">
      <c r="A88" s="78" t="s">
        <v>1110</v>
      </c>
      <c r="B88" s="184" t="s">
        <v>1164</v>
      </c>
      <c r="C88" s="164" t="s">
        <v>1238</v>
      </c>
      <c r="D88" s="186" t="s">
        <v>1238</v>
      </c>
      <c r="E88" s="186" t="s">
        <v>1238</v>
      </c>
      <c r="F88" s="186" t="s">
        <v>1238</v>
      </c>
      <c r="G88" s="186">
        <v>41046</v>
      </c>
      <c r="H88" s="233" t="s">
        <v>868</v>
      </c>
      <c r="I88" s="230" t="s">
        <v>1114</v>
      </c>
      <c r="J88" s="231" t="s">
        <v>1115</v>
      </c>
      <c r="K88" s="126">
        <v>42450</v>
      </c>
      <c r="L88" s="19"/>
    </row>
    <row r="89" spans="1:12" s="3" customFormat="1" ht="45">
      <c r="A89" s="78" t="s">
        <v>1110</v>
      </c>
      <c r="B89" s="184" t="s">
        <v>1164</v>
      </c>
      <c r="C89" s="164" t="s">
        <v>1238</v>
      </c>
      <c r="D89" s="186" t="s">
        <v>1238</v>
      </c>
      <c r="E89" s="186" t="s">
        <v>1238</v>
      </c>
      <c r="F89" s="186" t="s">
        <v>1238</v>
      </c>
      <c r="G89" s="186">
        <v>41046</v>
      </c>
      <c r="H89" s="233" t="s">
        <v>869</v>
      </c>
      <c r="I89" s="230" t="s">
        <v>1114</v>
      </c>
      <c r="J89" s="231" t="s">
        <v>1115</v>
      </c>
      <c r="K89" s="126">
        <v>20769</v>
      </c>
      <c r="L89" s="19"/>
    </row>
    <row r="90" spans="1:12" s="3" customFormat="1" ht="30">
      <c r="A90" s="78" t="s">
        <v>1110</v>
      </c>
      <c r="B90" s="184" t="s">
        <v>1164</v>
      </c>
      <c r="C90" s="164" t="s">
        <v>1238</v>
      </c>
      <c r="D90" s="186" t="s">
        <v>1238</v>
      </c>
      <c r="E90" s="186" t="s">
        <v>1238</v>
      </c>
      <c r="F90" s="186" t="s">
        <v>1238</v>
      </c>
      <c r="G90" s="186">
        <v>41036</v>
      </c>
      <c r="H90" s="233" t="s">
        <v>870</v>
      </c>
      <c r="I90" s="230" t="s">
        <v>1114</v>
      </c>
      <c r="J90" s="231" t="s">
        <v>1115</v>
      </c>
      <c r="K90" s="126">
        <v>119000</v>
      </c>
      <c r="L90" s="19"/>
    </row>
    <row r="91" spans="1:12" s="3" customFormat="1" ht="45">
      <c r="A91" s="78" t="s">
        <v>1110</v>
      </c>
      <c r="B91" s="184" t="s">
        <v>1164</v>
      </c>
      <c r="C91" s="164" t="s">
        <v>1238</v>
      </c>
      <c r="D91" s="186" t="s">
        <v>1238</v>
      </c>
      <c r="E91" s="186" t="s">
        <v>1238</v>
      </c>
      <c r="F91" s="186" t="s">
        <v>1238</v>
      </c>
      <c r="G91" s="186">
        <v>41057</v>
      </c>
      <c r="H91" s="233" t="s">
        <v>871</v>
      </c>
      <c r="I91" s="230" t="s">
        <v>1114</v>
      </c>
      <c r="J91" s="231" t="s">
        <v>1115</v>
      </c>
      <c r="K91" s="126">
        <v>22570</v>
      </c>
      <c r="L91" s="19"/>
    </row>
    <row r="92" spans="1:12" s="3" customFormat="1" ht="30">
      <c r="A92" s="78" t="s">
        <v>1110</v>
      </c>
      <c r="B92" s="184" t="s">
        <v>1164</v>
      </c>
      <c r="C92" s="164" t="s">
        <v>1238</v>
      </c>
      <c r="D92" s="186" t="s">
        <v>1238</v>
      </c>
      <c r="E92" s="186" t="s">
        <v>1238</v>
      </c>
      <c r="F92" s="186" t="s">
        <v>1238</v>
      </c>
      <c r="G92" s="186">
        <v>41052</v>
      </c>
      <c r="H92" s="233" t="s">
        <v>872</v>
      </c>
      <c r="I92" s="230" t="s">
        <v>1116</v>
      </c>
      <c r="J92" s="231" t="s">
        <v>1174</v>
      </c>
      <c r="K92" s="126">
        <v>123476</v>
      </c>
      <c r="L92" s="19"/>
    </row>
    <row r="93" spans="1:12" s="3" customFormat="1" ht="30">
      <c r="A93" s="78" t="s">
        <v>1110</v>
      </c>
      <c r="B93" s="184" t="s">
        <v>1164</v>
      </c>
      <c r="C93" s="164" t="s">
        <v>1238</v>
      </c>
      <c r="D93" s="186" t="s">
        <v>1238</v>
      </c>
      <c r="E93" s="186" t="s">
        <v>1238</v>
      </c>
      <c r="F93" s="186" t="s">
        <v>1238</v>
      </c>
      <c r="G93" s="186">
        <v>41052</v>
      </c>
      <c r="H93" s="233" t="s">
        <v>873</v>
      </c>
      <c r="I93" s="230" t="s">
        <v>1116</v>
      </c>
      <c r="J93" s="231" t="s">
        <v>1174</v>
      </c>
      <c r="K93" s="126">
        <v>139457</v>
      </c>
      <c r="L93" s="19"/>
    </row>
    <row r="94" spans="1:12" s="3" customFormat="1" ht="60">
      <c r="A94" s="78" t="s">
        <v>1110</v>
      </c>
      <c r="B94" s="184" t="s">
        <v>1164</v>
      </c>
      <c r="C94" s="164" t="s">
        <v>1238</v>
      </c>
      <c r="D94" s="186" t="s">
        <v>1238</v>
      </c>
      <c r="E94" s="186" t="s">
        <v>1238</v>
      </c>
      <c r="F94" s="186" t="s">
        <v>1238</v>
      </c>
      <c r="G94" s="186">
        <v>41053</v>
      </c>
      <c r="H94" s="233" t="s">
        <v>874</v>
      </c>
      <c r="I94" s="230" t="s">
        <v>1182</v>
      </c>
      <c r="J94" s="231" t="s">
        <v>1172</v>
      </c>
      <c r="K94" s="126">
        <v>35500</v>
      </c>
      <c r="L94" s="19"/>
    </row>
    <row r="95" spans="1:12" s="3" customFormat="1" ht="60">
      <c r="A95" s="78" t="s">
        <v>1110</v>
      </c>
      <c r="B95" s="184" t="s">
        <v>1164</v>
      </c>
      <c r="C95" s="164" t="s">
        <v>1238</v>
      </c>
      <c r="D95" s="186" t="s">
        <v>1238</v>
      </c>
      <c r="E95" s="186" t="s">
        <v>1238</v>
      </c>
      <c r="F95" s="186" t="s">
        <v>1238</v>
      </c>
      <c r="G95" s="186">
        <v>41053</v>
      </c>
      <c r="H95" s="233" t="s">
        <v>875</v>
      </c>
      <c r="I95" s="230" t="s">
        <v>1182</v>
      </c>
      <c r="J95" s="231" t="s">
        <v>1172</v>
      </c>
      <c r="K95" s="126">
        <v>63510</v>
      </c>
      <c r="L95" s="19"/>
    </row>
    <row r="96" spans="1:12" s="3" customFormat="1" ht="60">
      <c r="A96" s="78" t="s">
        <v>1110</v>
      </c>
      <c r="B96" s="184" t="s">
        <v>1164</v>
      </c>
      <c r="C96" s="164" t="s">
        <v>1238</v>
      </c>
      <c r="D96" s="186" t="s">
        <v>1238</v>
      </c>
      <c r="E96" s="186" t="s">
        <v>1238</v>
      </c>
      <c r="F96" s="186" t="s">
        <v>1238</v>
      </c>
      <c r="G96" s="186">
        <v>41053</v>
      </c>
      <c r="H96" s="233" t="s">
        <v>876</v>
      </c>
      <c r="I96" s="230" t="s">
        <v>1182</v>
      </c>
      <c r="J96" s="231" t="s">
        <v>1172</v>
      </c>
      <c r="K96" s="126">
        <v>57793</v>
      </c>
      <c r="L96" s="19"/>
    </row>
    <row r="97" spans="1:12" s="3" customFormat="1" ht="60">
      <c r="A97" s="78" t="s">
        <v>1110</v>
      </c>
      <c r="B97" s="184" t="s">
        <v>1164</v>
      </c>
      <c r="C97" s="164" t="s">
        <v>1238</v>
      </c>
      <c r="D97" s="186" t="s">
        <v>1238</v>
      </c>
      <c r="E97" s="186" t="s">
        <v>1238</v>
      </c>
      <c r="F97" s="186" t="s">
        <v>1238</v>
      </c>
      <c r="G97" s="186">
        <v>41053</v>
      </c>
      <c r="H97" s="233" t="s">
        <v>877</v>
      </c>
      <c r="I97" s="230" t="s">
        <v>1182</v>
      </c>
      <c r="J97" s="231" t="s">
        <v>1172</v>
      </c>
      <c r="K97" s="126">
        <v>91022</v>
      </c>
      <c r="L97" s="19"/>
    </row>
    <row r="98" spans="1:12" s="3" customFormat="1" ht="60">
      <c r="A98" s="78" t="s">
        <v>1110</v>
      </c>
      <c r="B98" s="184" t="s">
        <v>1164</v>
      </c>
      <c r="C98" s="164" t="s">
        <v>1238</v>
      </c>
      <c r="D98" s="186" t="s">
        <v>1238</v>
      </c>
      <c r="E98" s="186" t="s">
        <v>1238</v>
      </c>
      <c r="F98" s="186" t="s">
        <v>1238</v>
      </c>
      <c r="G98" s="186">
        <v>41053</v>
      </c>
      <c r="H98" s="233" t="s">
        <v>878</v>
      </c>
      <c r="I98" s="230" t="s">
        <v>1182</v>
      </c>
      <c r="J98" s="231" t="s">
        <v>1172</v>
      </c>
      <c r="K98" s="126">
        <v>37584</v>
      </c>
      <c r="L98" s="19"/>
    </row>
    <row r="99" spans="1:12" s="3" customFormat="1" ht="60">
      <c r="A99" s="78" t="s">
        <v>1110</v>
      </c>
      <c r="B99" s="184" t="s">
        <v>1164</v>
      </c>
      <c r="C99" s="164" t="s">
        <v>1238</v>
      </c>
      <c r="D99" s="186" t="s">
        <v>1238</v>
      </c>
      <c r="E99" s="186" t="s">
        <v>1238</v>
      </c>
      <c r="F99" s="186" t="s">
        <v>1238</v>
      </c>
      <c r="G99" s="186">
        <v>41053</v>
      </c>
      <c r="H99" s="233" t="s">
        <v>879</v>
      </c>
      <c r="I99" s="230" t="s">
        <v>1182</v>
      </c>
      <c r="J99" s="231" t="s">
        <v>1172</v>
      </c>
      <c r="K99" s="126">
        <v>17604</v>
      </c>
      <c r="L99" s="19"/>
    </row>
    <row r="100" spans="1:12" s="3" customFormat="1" ht="60">
      <c r="A100" s="78" t="s">
        <v>1110</v>
      </c>
      <c r="B100" s="184" t="s">
        <v>1164</v>
      </c>
      <c r="C100" s="164" t="s">
        <v>1238</v>
      </c>
      <c r="D100" s="186" t="s">
        <v>1238</v>
      </c>
      <c r="E100" s="186" t="s">
        <v>1238</v>
      </c>
      <c r="F100" s="186" t="s">
        <v>1238</v>
      </c>
      <c r="G100" s="186">
        <v>41053</v>
      </c>
      <c r="H100" s="233" t="s">
        <v>880</v>
      </c>
      <c r="I100" s="230" t="s">
        <v>1182</v>
      </c>
      <c r="J100" s="231" t="s">
        <v>1172</v>
      </c>
      <c r="K100" s="126">
        <v>102270</v>
      </c>
      <c r="L100" s="19"/>
    </row>
    <row r="101" spans="1:12" s="3" customFormat="1" ht="60">
      <c r="A101" s="78" t="s">
        <v>1110</v>
      </c>
      <c r="B101" s="184" t="s">
        <v>1164</v>
      </c>
      <c r="C101" s="164" t="s">
        <v>1238</v>
      </c>
      <c r="D101" s="186" t="s">
        <v>1238</v>
      </c>
      <c r="E101" s="186" t="s">
        <v>1238</v>
      </c>
      <c r="F101" s="186" t="s">
        <v>1238</v>
      </c>
      <c r="G101" s="186">
        <v>41053</v>
      </c>
      <c r="H101" s="233" t="s">
        <v>881</v>
      </c>
      <c r="I101" s="230" t="s">
        <v>1182</v>
      </c>
      <c r="J101" s="231" t="s">
        <v>1172</v>
      </c>
      <c r="K101" s="126">
        <v>46625</v>
      </c>
      <c r="L101" s="19"/>
    </row>
    <row r="102" spans="1:12" s="3" customFormat="1" ht="60">
      <c r="A102" s="78" t="s">
        <v>1110</v>
      </c>
      <c r="B102" s="184" t="s">
        <v>1164</v>
      </c>
      <c r="C102" s="164" t="s">
        <v>1238</v>
      </c>
      <c r="D102" s="186" t="s">
        <v>1238</v>
      </c>
      <c r="E102" s="186" t="s">
        <v>1238</v>
      </c>
      <c r="F102" s="186" t="s">
        <v>1238</v>
      </c>
      <c r="G102" s="186">
        <v>41053</v>
      </c>
      <c r="H102" s="233" t="s">
        <v>882</v>
      </c>
      <c r="I102" s="230" t="s">
        <v>1182</v>
      </c>
      <c r="J102" s="231" t="s">
        <v>1172</v>
      </c>
      <c r="K102" s="126">
        <v>46584</v>
      </c>
      <c r="L102" s="19"/>
    </row>
    <row r="103" spans="1:12" s="3" customFormat="1" ht="60">
      <c r="A103" s="78" t="s">
        <v>1110</v>
      </c>
      <c r="B103" s="184" t="s">
        <v>1164</v>
      </c>
      <c r="C103" s="164" t="s">
        <v>1238</v>
      </c>
      <c r="D103" s="186" t="s">
        <v>1238</v>
      </c>
      <c r="E103" s="186" t="s">
        <v>1238</v>
      </c>
      <c r="F103" s="186" t="s">
        <v>1238</v>
      </c>
      <c r="G103" s="186">
        <v>41053</v>
      </c>
      <c r="H103" s="233" t="s">
        <v>883</v>
      </c>
      <c r="I103" s="230" t="s">
        <v>1182</v>
      </c>
      <c r="J103" s="231" t="s">
        <v>1172</v>
      </c>
      <c r="K103" s="126">
        <v>27060</v>
      </c>
      <c r="L103" s="19"/>
    </row>
    <row r="104" spans="1:12" s="3" customFormat="1" ht="60">
      <c r="A104" s="78" t="s">
        <v>1110</v>
      </c>
      <c r="B104" s="184" t="s">
        <v>1164</v>
      </c>
      <c r="C104" s="164" t="s">
        <v>1238</v>
      </c>
      <c r="D104" s="186" t="s">
        <v>1238</v>
      </c>
      <c r="E104" s="186" t="s">
        <v>1238</v>
      </c>
      <c r="F104" s="186" t="s">
        <v>1238</v>
      </c>
      <c r="G104" s="186">
        <v>41053</v>
      </c>
      <c r="H104" s="233" t="s">
        <v>884</v>
      </c>
      <c r="I104" s="230" t="s">
        <v>1182</v>
      </c>
      <c r="J104" s="231" t="s">
        <v>1172</v>
      </c>
      <c r="K104" s="126">
        <v>1520</v>
      </c>
      <c r="L104" s="19"/>
    </row>
    <row r="105" spans="1:12" s="3" customFormat="1" ht="60">
      <c r="A105" s="78" t="s">
        <v>1110</v>
      </c>
      <c r="B105" s="184" t="s">
        <v>1164</v>
      </c>
      <c r="C105" s="164" t="s">
        <v>1238</v>
      </c>
      <c r="D105" s="186" t="s">
        <v>1238</v>
      </c>
      <c r="E105" s="186" t="s">
        <v>1238</v>
      </c>
      <c r="F105" s="186" t="s">
        <v>1238</v>
      </c>
      <c r="G105" s="186">
        <v>41053</v>
      </c>
      <c r="H105" s="233" t="s">
        <v>885</v>
      </c>
      <c r="I105" s="230" t="s">
        <v>1182</v>
      </c>
      <c r="J105" s="231" t="s">
        <v>1172</v>
      </c>
      <c r="K105" s="126">
        <v>31950</v>
      </c>
      <c r="L105" s="19"/>
    </row>
    <row r="106" spans="1:12" s="3" customFormat="1" ht="60">
      <c r="A106" s="78" t="s">
        <v>1110</v>
      </c>
      <c r="B106" s="184" t="s">
        <v>1164</v>
      </c>
      <c r="C106" s="164" t="s">
        <v>1238</v>
      </c>
      <c r="D106" s="186" t="s">
        <v>1238</v>
      </c>
      <c r="E106" s="186" t="s">
        <v>1238</v>
      </c>
      <c r="F106" s="186" t="s">
        <v>1238</v>
      </c>
      <c r="G106" s="186">
        <v>41053</v>
      </c>
      <c r="H106" s="233" t="s">
        <v>886</v>
      </c>
      <c r="I106" s="230" t="s">
        <v>1182</v>
      </c>
      <c r="J106" s="231" t="s">
        <v>1172</v>
      </c>
      <c r="K106" s="126">
        <v>38060</v>
      </c>
      <c r="L106" s="19"/>
    </row>
    <row r="107" spans="1:12" s="3" customFormat="1" ht="45">
      <c r="A107" s="78" t="s">
        <v>1110</v>
      </c>
      <c r="B107" s="184" t="s">
        <v>1164</v>
      </c>
      <c r="C107" s="164" t="s">
        <v>1238</v>
      </c>
      <c r="D107" s="186" t="s">
        <v>1238</v>
      </c>
      <c r="E107" s="186" t="s">
        <v>1238</v>
      </c>
      <c r="F107" s="186" t="s">
        <v>1238</v>
      </c>
      <c r="G107" s="186">
        <v>41060</v>
      </c>
      <c r="H107" s="233" t="s">
        <v>887</v>
      </c>
      <c r="I107" s="230" t="s">
        <v>1111</v>
      </c>
      <c r="J107" s="231" t="s">
        <v>1112</v>
      </c>
      <c r="K107" s="126">
        <v>584500</v>
      </c>
      <c r="L107" s="19"/>
    </row>
    <row r="108" spans="1:12" s="3" customFormat="1" ht="45">
      <c r="A108" s="78" t="s">
        <v>1110</v>
      </c>
      <c r="B108" s="184" t="s">
        <v>1164</v>
      </c>
      <c r="C108" s="164" t="s">
        <v>1238</v>
      </c>
      <c r="D108" s="186" t="s">
        <v>1238</v>
      </c>
      <c r="E108" s="186" t="s">
        <v>1238</v>
      </c>
      <c r="F108" s="186" t="s">
        <v>1238</v>
      </c>
      <c r="G108" s="186">
        <v>41060</v>
      </c>
      <c r="H108" s="233" t="s">
        <v>888</v>
      </c>
      <c r="I108" s="230" t="s">
        <v>1111</v>
      </c>
      <c r="J108" s="231" t="s">
        <v>1112</v>
      </c>
      <c r="K108" s="126">
        <v>560400</v>
      </c>
      <c r="L108" s="19"/>
    </row>
    <row r="109" spans="1:12" s="3" customFormat="1" ht="45">
      <c r="A109" s="78" t="s">
        <v>1110</v>
      </c>
      <c r="B109" s="184" t="s">
        <v>1164</v>
      </c>
      <c r="C109" s="164" t="s">
        <v>1238</v>
      </c>
      <c r="D109" s="186" t="s">
        <v>1238</v>
      </c>
      <c r="E109" s="186" t="s">
        <v>1238</v>
      </c>
      <c r="F109" s="186" t="s">
        <v>1238</v>
      </c>
      <c r="G109" s="186">
        <v>41060</v>
      </c>
      <c r="H109" s="233" t="s">
        <v>1429</v>
      </c>
      <c r="I109" s="230" t="s">
        <v>1111</v>
      </c>
      <c r="J109" s="231" t="s">
        <v>1112</v>
      </c>
      <c r="K109" s="126">
        <v>166800</v>
      </c>
      <c r="L109" s="19"/>
    </row>
    <row r="110" spans="1:12" s="3" customFormat="1" ht="30">
      <c r="A110" s="78" t="s">
        <v>1110</v>
      </c>
      <c r="B110" s="181" t="s">
        <v>1199</v>
      </c>
      <c r="C110" s="164" t="s">
        <v>1238</v>
      </c>
      <c r="D110" s="164" t="s">
        <v>1238</v>
      </c>
      <c r="E110" s="164" t="s">
        <v>1198</v>
      </c>
      <c r="F110" s="164">
        <v>1028</v>
      </c>
      <c r="G110" s="187">
        <v>41060</v>
      </c>
      <c r="H110" s="233" t="s">
        <v>1430</v>
      </c>
      <c r="I110" s="230" t="s">
        <v>660</v>
      </c>
      <c r="J110" s="231" t="s">
        <v>1315</v>
      </c>
      <c r="K110" s="126">
        <v>821100</v>
      </c>
      <c r="L110" s="19"/>
    </row>
    <row r="111" spans="1:12" s="3" customFormat="1" ht="45">
      <c r="A111" s="78" t="s">
        <v>1110</v>
      </c>
      <c r="B111" s="181" t="s">
        <v>1199</v>
      </c>
      <c r="C111" s="164" t="s">
        <v>1238</v>
      </c>
      <c r="D111" s="164" t="s">
        <v>1238</v>
      </c>
      <c r="E111" s="164" t="s">
        <v>1198</v>
      </c>
      <c r="F111" s="164">
        <v>1015</v>
      </c>
      <c r="G111" s="187">
        <v>41032</v>
      </c>
      <c r="H111" s="233" t="s">
        <v>1431</v>
      </c>
      <c r="I111" s="230" t="s">
        <v>1040</v>
      </c>
      <c r="J111" s="231" t="s">
        <v>1217</v>
      </c>
      <c r="K111" s="126">
        <v>876894</v>
      </c>
      <c r="L111" s="19"/>
    </row>
    <row r="112" spans="1:12" s="3" customFormat="1" ht="30">
      <c r="A112" s="78" t="s">
        <v>1110</v>
      </c>
      <c r="B112" s="181" t="s">
        <v>1199</v>
      </c>
      <c r="C112" s="164" t="s">
        <v>1238</v>
      </c>
      <c r="D112" s="164" t="s">
        <v>1238</v>
      </c>
      <c r="E112" s="164" t="s">
        <v>1198</v>
      </c>
      <c r="F112" s="164">
        <v>1017</v>
      </c>
      <c r="G112" s="187">
        <v>41044</v>
      </c>
      <c r="H112" s="233" t="s">
        <v>1432</v>
      </c>
      <c r="I112" s="230" t="s">
        <v>1040</v>
      </c>
      <c r="J112" s="231" t="s">
        <v>1217</v>
      </c>
      <c r="K112" s="126">
        <v>324959</v>
      </c>
      <c r="L112" s="19"/>
    </row>
    <row r="113" spans="1:12" s="3" customFormat="1" ht="45">
      <c r="A113" s="78" t="s">
        <v>1110</v>
      </c>
      <c r="B113" s="181" t="s">
        <v>1199</v>
      </c>
      <c r="C113" s="164" t="s">
        <v>1238</v>
      </c>
      <c r="D113" s="164" t="s">
        <v>1238</v>
      </c>
      <c r="E113" s="164" t="s">
        <v>1198</v>
      </c>
      <c r="F113" s="164">
        <v>1018</v>
      </c>
      <c r="G113" s="187">
        <v>41044</v>
      </c>
      <c r="H113" s="233" t="s">
        <v>1433</v>
      </c>
      <c r="I113" s="230" t="s">
        <v>1040</v>
      </c>
      <c r="J113" s="231" t="s">
        <v>1217</v>
      </c>
      <c r="K113" s="126">
        <v>94362</v>
      </c>
      <c r="L113" s="19"/>
    </row>
    <row r="114" spans="1:12" s="3" customFormat="1" ht="30">
      <c r="A114" s="78" t="s">
        <v>1110</v>
      </c>
      <c r="B114" s="181" t="s">
        <v>1199</v>
      </c>
      <c r="C114" s="164" t="s">
        <v>1238</v>
      </c>
      <c r="D114" s="164" t="s">
        <v>1238</v>
      </c>
      <c r="E114" s="164" t="s">
        <v>1198</v>
      </c>
      <c r="F114" s="164">
        <v>1021</v>
      </c>
      <c r="G114" s="187">
        <v>41053</v>
      </c>
      <c r="H114" s="233" t="s">
        <v>1434</v>
      </c>
      <c r="I114" s="230" t="s">
        <v>1040</v>
      </c>
      <c r="J114" s="231" t="s">
        <v>1217</v>
      </c>
      <c r="K114" s="126">
        <v>37881</v>
      </c>
      <c r="L114" s="19"/>
    </row>
    <row r="115" spans="1:12" s="3" customFormat="1" ht="30">
      <c r="A115" s="78" t="s">
        <v>1110</v>
      </c>
      <c r="B115" s="181" t="s">
        <v>1199</v>
      </c>
      <c r="C115" s="164" t="s">
        <v>1238</v>
      </c>
      <c r="D115" s="164" t="s">
        <v>1238</v>
      </c>
      <c r="E115" s="164" t="s">
        <v>1198</v>
      </c>
      <c r="F115" s="164">
        <v>1027</v>
      </c>
      <c r="G115" s="187">
        <v>41059</v>
      </c>
      <c r="H115" s="233" t="s">
        <v>1435</v>
      </c>
      <c r="I115" s="230" t="s">
        <v>1040</v>
      </c>
      <c r="J115" s="231" t="s">
        <v>1217</v>
      </c>
      <c r="K115" s="126">
        <v>136397</v>
      </c>
      <c r="L115" s="19"/>
    </row>
    <row r="116" spans="1:12" s="3" customFormat="1" ht="30">
      <c r="A116" s="78" t="s">
        <v>1110</v>
      </c>
      <c r="B116" s="181" t="s">
        <v>1199</v>
      </c>
      <c r="C116" s="164" t="s">
        <v>1238</v>
      </c>
      <c r="D116" s="164" t="s">
        <v>1238</v>
      </c>
      <c r="E116" s="164" t="s">
        <v>1198</v>
      </c>
      <c r="F116" s="164">
        <v>1014</v>
      </c>
      <c r="G116" s="187">
        <v>41031</v>
      </c>
      <c r="H116" s="233" t="s">
        <v>1436</v>
      </c>
      <c r="I116" s="230" t="s">
        <v>661</v>
      </c>
      <c r="J116" s="231" t="s">
        <v>1058</v>
      </c>
      <c r="K116" s="126">
        <v>48544</v>
      </c>
      <c r="L116" s="19"/>
    </row>
    <row r="117" spans="1:12" s="3" customFormat="1" ht="30">
      <c r="A117" s="78" t="s">
        <v>1110</v>
      </c>
      <c r="B117" s="181" t="s">
        <v>1237</v>
      </c>
      <c r="C117" s="164" t="s">
        <v>1238</v>
      </c>
      <c r="D117" s="187" t="s">
        <v>1238</v>
      </c>
      <c r="E117" s="164" t="s">
        <v>1198</v>
      </c>
      <c r="F117" s="164">
        <v>1023</v>
      </c>
      <c r="G117" s="187">
        <v>41054</v>
      </c>
      <c r="H117" s="233" t="s">
        <v>1437</v>
      </c>
      <c r="I117" s="230" t="s">
        <v>1438</v>
      </c>
      <c r="J117" s="231" t="s">
        <v>1439</v>
      </c>
      <c r="K117" s="126">
        <v>201851</v>
      </c>
      <c r="L117" s="19"/>
    </row>
    <row r="118" spans="1:12" s="3" customFormat="1" ht="45">
      <c r="A118" s="78" t="s">
        <v>1110</v>
      </c>
      <c r="B118" s="181" t="s">
        <v>1237</v>
      </c>
      <c r="C118" s="164" t="s">
        <v>1238</v>
      </c>
      <c r="D118" s="187" t="s">
        <v>1238</v>
      </c>
      <c r="E118" s="164" t="s">
        <v>1198</v>
      </c>
      <c r="F118" s="164">
        <v>1026</v>
      </c>
      <c r="G118" s="188">
        <v>41058</v>
      </c>
      <c r="H118" s="233" t="s">
        <v>1440</v>
      </c>
      <c r="I118" s="230" t="s">
        <v>1438</v>
      </c>
      <c r="J118" s="231" t="s">
        <v>1439</v>
      </c>
      <c r="K118" s="126">
        <v>185727</v>
      </c>
      <c r="L118" s="19"/>
    </row>
    <row r="119" spans="1:12" s="3" customFormat="1" ht="30">
      <c r="A119" s="78" t="s">
        <v>1110</v>
      </c>
      <c r="B119" s="181" t="s">
        <v>1237</v>
      </c>
      <c r="C119" s="164" t="s">
        <v>1238</v>
      </c>
      <c r="D119" s="164" t="s">
        <v>1238</v>
      </c>
      <c r="E119" s="164" t="s">
        <v>1198</v>
      </c>
      <c r="F119" s="164">
        <v>1022</v>
      </c>
      <c r="G119" s="187">
        <v>41053</v>
      </c>
      <c r="H119" s="233" t="s">
        <v>1441</v>
      </c>
      <c r="I119" s="230" t="s">
        <v>1442</v>
      </c>
      <c r="J119" s="231" t="s">
        <v>1443</v>
      </c>
      <c r="K119" s="126">
        <v>282583</v>
      </c>
      <c r="L119" s="19"/>
    </row>
    <row r="120" spans="1:12" s="3" customFormat="1" ht="30">
      <c r="A120" s="78" t="s">
        <v>1110</v>
      </c>
      <c r="B120" s="181" t="s">
        <v>1237</v>
      </c>
      <c r="C120" s="164" t="s">
        <v>1238</v>
      </c>
      <c r="D120" s="164" t="s">
        <v>1238</v>
      </c>
      <c r="E120" s="164" t="s">
        <v>1229</v>
      </c>
      <c r="F120" s="164">
        <v>1173</v>
      </c>
      <c r="G120" s="187">
        <v>41032</v>
      </c>
      <c r="H120" s="233" t="s">
        <v>1444</v>
      </c>
      <c r="I120" s="230" t="s">
        <v>662</v>
      </c>
      <c r="J120" s="231" t="s">
        <v>1445</v>
      </c>
      <c r="K120" s="126">
        <v>33201</v>
      </c>
      <c r="L120" s="19"/>
    </row>
    <row r="121" spans="1:12" s="3" customFormat="1" ht="45.75" thickBot="1">
      <c r="A121" s="84" t="s">
        <v>1110</v>
      </c>
      <c r="B121" s="182" t="s">
        <v>1199</v>
      </c>
      <c r="C121" s="189" t="s">
        <v>1238</v>
      </c>
      <c r="D121" s="189" t="s">
        <v>1238</v>
      </c>
      <c r="E121" s="189" t="s">
        <v>1198</v>
      </c>
      <c r="F121" s="189">
        <v>1024</v>
      </c>
      <c r="G121" s="190">
        <v>41054</v>
      </c>
      <c r="H121" s="250" t="s">
        <v>663</v>
      </c>
      <c r="I121" s="281" t="s">
        <v>664</v>
      </c>
      <c r="J121" s="290" t="s">
        <v>1446</v>
      </c>
      <c r="K121" s="311">
        <v>1695923</v>
      </c>
      <c r="L121" s="19"/>
    </row>
    <row r="122" spans="1:12" s="3" customFormat="1" ht="30">
      <c r="A122" s="116" t="s">
        <v>1243</v>
      </c>
      <c r="B122" s="114" t="s">
        <v>1164</v>
      </c>
      <c r="C122" s="114" t="s">
        <v>1238</v>
      </c>
      <c r="D122" s="115" t="s">
        <v>1238</v>
      </c>
      <c r="E122" s="114" t="s">
        <v>1244</v>
      </c>
      <c r="F122" s="346">
        <v>101</v>
      </c>
      <c r="G122" s="115">
        <v>41037</v>
      </c>
      <c r="H122" s="251" t="s">
        <v>1360</v>
      </c>
      <c r="I122" s="116" t="s">
        <v>435</v>
      </c>
      <c r="J122" s="291" t="s">
        <v>1245</v>
      </c>
      <c r="K122" s="339">
        <v>119100</v>
      </c>
      <c r="L122" s="19"/>
    </row>
    <row r="123" spans="1:12" s="3" customFormat="1" ht="30">
      <c r="A123" s="119" t="s">
        <v>1243</v>
      </c>
      <c r="B123" s="117" t="s">
        <v>1164</v>
      </c>
      <c r="C123" s="117" t="s">
        <v>1238</v>
      </c>
      <c r="D123" s="118" t="s">
        <v>1238</v>
      </c>
      <c r="E123" s="117" t="s">
        <v>1244</v>
      </c>
      <c r="F123" s="347">
        <v>102</v>
      </c>
      <c r="G123" s="118">
        <v>41037</v>
      </c>
      <c r="H123" s="252" t="s">
        <v>1359</v>
      </c>
      <c r="I123" s="119" t="s">
        <v>435</v>
      </c>
      <c r="J123" s="292" t="s">
        <v>1245</v>
      </c>
      <c r="K123" s="340">
        <v>329700</v>
      </c>
      <c r="L123" s="19"/>
    </row>
    <row r="124" spans="1:12" s="3" customFormat="1" ht="30">
      <c r="A124" s="119" t="s">
        <v>1243</v>
      </c>
      <c r="B124" s="117" t="s">
        <v>1164</v>
      </c>
      <c r="C124" s="117" t="s">
        <v>1238</v>
      </c>
      <c r="D124" s="118" t="s">
        <v>1238</v>
      </c>
      <c r="E124" s="117" t="s">
        <v>1244</v>
      </c>
      <c r="F124" s="347">
        <v>103</v>
      </c>
      <c r="G124" s="118">
        <v>41037</v>
      </c>
      <c r="H124" s="252" t="s">
        <v>1358</v>
      </c>
      <c r="I124" s="119" t="s">
        <v>435</v>
      </c>
      <c r="J124" s="292" t="s">
        <v>1245</v>
      </c>
      <c r="K124" s="340">
        <v>359400</v>
      </c>
      <c r="L124" s="19"/>
    </row>
    <row r="125" spans="1:12" s="3" customFormat="1" ht="30">
      <c r="A125" s="119" t="s">
        <v>1243</v>
      </c>
      <c r="B125" s="117" t="s">
        <v>1164</v>
      </c>
      <c r="C125" s="117" t="s">
        <v>1238</v>
      </c>
      <c r="D125" s="118" t="s">
        <v>1238</v>
      </c>
      <c r="E125" s="117" t="s">
        <v>1244</v>
      </c>
      <c r="F125" s="347">
        <v>104</v>
      </c>
      <c r="G125" s="118">
        <v>41037</v>
      </c>
      <c r="H125" s="252" t="s">
        <v>1038</v>
      </c>
      <c r="I125" s="119" t="s">
        <v>435</v>
      </c>
      <c r="J125" s="292" t="s">
        <v>1245</v>
      </c>
      <c r="K125" s="340">
        <v>289900</v>
      </c>
      <c r="L125" s="19"/>
    </row>
    <row r="126" spans="1:12" s="3" customFormat="1" ht="30">
      <c r="A126" s="119" t="s">
        <v>1243</v>
      </c>
      <c r="B126" s="117" t="s">
        <v>1164</v>
      </c>
      <c r="C126" s="117" t="s">
        <v>1238</v>
      </c>
      <c r="D126" s="118" t="s">
        <v>1238</v>
      </c>
      <c r="E126" s="117" t="s">
        <v>1244</v>
      </c>
      <c r="F126" s="347">
        <v>105</v>
      </c>
      <c r="G126" s="118">
        <v>41037</v>
      </c>
      <c r="H126" s="252" t="s">
        <v>1037</v>
      </c>
      <c r="I126" s="119" t="s">
        <v>435</v>
      </c>
      <c r="J126" s="292" t="s">
        <v>1245</v>
      </c>
      <c r="K126" s="340">
        <v>163600</v>
      </c>
      <c r="L126" s="19"/>
    </row>
    <row r="127" spans="1:12" s="3" customFormat="1" ht="30">
      <c r="A127" s="119" t="s">
        <v>1243</v>
      </c>
      <c r="B127" s="117" t="s">
        <v>1164</v>
      </c>
      <c r="C127" s="117" t="s">
        <v>1238</v>
      </c>
      <c r="D127" s="118" t="s">
        <v>1238</v>
      </c>
      <c r="E127" s="117" t="s">
        <v>1244</v>
      </c>
      <c r="F127" s="347">
        <v>106</v>
      </c>
      <c r="G127" s="118">
        <v>41037</v>
      </c>
      <c r="H127" s="252" t="s">
        <v>1039</v>
      </c>
      <c r="I127" s="119" t="s">
        <v>435</v>
      </c>
      <c r="J127" s="292" t="s">
        <v>1245</v>
      </c>
      <c r="K127" s="340">
        <v>606800</v>
      </c>
      <c r="L127" s="19"/>
    </row>
    <row r="128" spans="1:12" s="3" customFormat="1" ht="30">
      <c r="A128" s="119" t="s">
        <v>1243</v>
      </c>
      <c r="B128" s="117" t="s">
        <v>1164</v>
      </c>
      <c r="C128" s="117" t="s">
        <v>1238</v>
      </c>
      <c r="D128" s="118" t="s">
        <v>1238</v>
      </c>
      <c r="E128" s="117" t="s">
        <v>1244</v>
      </c>
      <c r="F128" s="347">
        <v>107</v>
      </c>
      <c r="G128" s="118">
        <v>41037</v>
      </c>
      <c r="H128" s="252" t="s">
        <v>252</v>
      </c>
      <c r="I128" s="119" t="s">
        <v>1116</v>
      </c>
      <c r="J128" s="292" t="s">
        <v>1174</v>
      </c>
      <c r="K128" s="340">
        <v>50080</v>
      </c>
      <c r="L128" s="19"/>
    </row>
    <row r="129" spans="1:12" s="3" customFormat="1" ht="30">
      <c r="A129" s="119" t="s">
        <v>1243</v>
      </c>
      <c r="B129" s="117" t="s">
        <v>1164</v>
      </c>
      <c r="C129" s="117" t="s">
        <v>1238</v>
      </c>
      <c r="D129" s="118" t="s">
        <v>1238</v>
      </c>
      <c r="E129" s="117" t="s">
        <v>1244</v>
      </c>
      <c r="F129" s="347">
        <v>108</v>
      </c>
      <c r="G129" s="118">
        <v>41037</v>
      </c>
      <c r="H129" s="252" t="s">
        <v>365</v>
      </c>
      <c r="I129" s="119" t="s">
        <v>1116</v>
      </c>
      <c r="J129" s="292" t="s">
        <v>1174</v>
      </c>
      <c r="K129" s="340">
        <v>29622</v>
      </c>
      <c r="L129" s="19"/>
    </row>
    <row r="130" spans="1:12" s="3" customFormat="1" ht="30">
      <c r="A130" s="119" t="s">
        <v>1243</v>
      </c>
      <c r="B130" s="117" t="s">
        <v>1164</v>
      </c>
      <c r="C130" s="117" t="s">
        <v>1238</v>
      </c>
      <c r="D130" s="118" t="s">
        <v>1238</v>
      </c>
      <c r="E130" s="117" t="s">
        <v>1244</v>
      </c>
      <c r="F130" s="347">
        <v>109</v>
      </c>
      <c r="G130" s="118">
        <v>41037</v>
      </c>
      <c r="H130" s="252" t="s">
        <v>366</v>
      </c>
      <c r="I130" s="119" t="s">
        <v>1116</v>
      </c>
      <c r="J130" s="292" t="s">
        <v>1174</v>
      </c>
      <c r="K130" s="340">
        <v>44953</v>
      </c>
      <c r="L130" s="19"/>
    </row>
    <row r="131" spans="1:12" s="3" customFormat="1" ht="30">
      <c r="A131" s="119" t="s">
        <v>1243</v>
      </c>
      <c r="B131" s="117" t="s">
        <v>1164</v>
      </c>
      <c r="C131" s="117" t="s">
        <v>1238</v>
      </c>
      <c r="D131" s="118" t="s">
        <v>1238</v>
      </c>
      <c r="E131" s="117" t="s">
        <v>1244</v>
      </c>
      <c r="F131" s="347">
        <v>110</v>
      </c>
      <c r="G131" s="118">
        <v>41037</v>
      </c>
      <c r="H131" s="252" t="s">
        <v>367</v>
      </c>
      <c r="I131" s="119" t="s">
        <v>1116</v>
      </c>
      <c r="J131" s="292" t="s">
        <v>1174</v>
      </c>
      <c r="K131" s="340">
        <v>13648</v>
      </c>
      <c r="L131" s="19"/>
    </row>
    <row r="132" spans="1:12" s="3" customFormat="1" ht="30">
      <c r="A132" s="119" t="s">
        <v>1243</v>
      </c>
      <c r="B132" s="117" t="s">
        <v>1164</v>
      </c>
      <c r="C132" s="117" t="s">
        <v>1238</v>
      </c>
      <c r="D132" s="118" t="s">
        <v>1238</v>
      </c>
      <c r="E132" s="117" t="s">
        <v>1244</v>
      </c>
      <c r="F132" s="347">
        <v>111</v>
      </c>
      <c r="G132" s="118">
        <v>41037</v>
      </c>
      <c r="H132" s="252" t="s">
        <v>368</v>
      </c>
      <c r="I132" s="119" t="s">
        <v>1116</v>
      </c>
      <c r="J132" s="292" t="s">
        <v>1174</v>
      </c>
      <c r="K132" s="340">
        <v>17072</v>
      </c>
      <c r="L132" s="19"/>
    </row>
    <row r="133" spans="1:12" s="3" customFormat="1" ht="30">
      <c r="A133" s="119" t="s">
        <v>1243</v>
      </c>
      <c r="B133" s="117" t="s">
        <v>1164</v>
      </c>
      <c r="C133" s="117" t="s">
        <v>1238</v>
      </c>
      <c r="D133" s="118" t="s">
        <v>1238</v>
      </c>
      <c r="E133" s="117" t="s">
        <v>1244</v>
      </c>
      <c r="F133" s="347">
        <v>112</v>
      </c>
      <c r="G133" s="118">
        <v>41037</v>
      </c>
      <c r="H133" s="252" t="s">
        <v>369</v>
      </c>
      <c r="I133" s="119" t="s">
        <v>1116</v>
      </c>
      <c r="J133" s="292" t="s">
        <v>1174</v>
      </c>
      <c r="K133" s="340">
        <v>13648</v>
      </c>
      <c r="L133" s="191"/>
    </row>
    <row r="134" spans="1:12" s="3" customFormat="1" ht="30">
      <c r="A134" s="119" t="s">
        <v>1243</v>
      </c>
      <c r="B134" s="117" t="s">
        <v>1164</v>
      </c>
      <c r="C134" s="117" t="s">
        <v>1238</v>
      </c>
      <c r="D134" s="118" t="s">
        <v>1238</v>
      </c>
      <c r="E134" s="117" t="s">
        <v>1244</v>
      </c>
      <c r="F134" s="347">
        <v>113</v>
      </c>
      <c r="G134" s="118">
        <v>41037</v>
      </c>
      <c r="H134" s="252" t="s">
        <v>370</v>
      </c>
      <c r="I134" s="119" t="s">
        <v>1116</v>
      </c>
      <c r="J134" s="292" t="s">
        <v>1174</v>
      </c>
      <c r="K134" s="340">
        <v>13648</v>
      </c>
      <c r="L134" s="191"/>
    </row>
    <row r="135" spans="1:12" s="3" customFormat="1" ht="30">
      <c r="A135" s="119" t="s">
        <v>1243</v>
      </c>
      <c r="B135" s="117" t="s">
        <v>1164</v>
      </c>
      <c r="C135" s="117" t="s">
        <v>1238</v>
      </c>
      <c r="D135" s="118" t="s">
        <v>1238</v>
      </c>
      <c r="E135" s="117" t="s">
        <v>1244</v>
      </c>
      <c r="F135" s="347">
        <v>114</v>
      </c>
      <c r="G135" s="118">
        <v>41037</v>
      </c>
      <c r="H135" s="252" t="s">
        <v>371</v>
      </c>
      <c r="I135" s="119" t="s">
        <v>1116</v>
      </c>
      <c r="J135" s="292" t="s">
        <v>1174</v>
      </c>
      <c r="K135" s="340">
        <v>59949</v>
      </c>
      <c r="L135" s="191"/>
    </row>
    <row r="136" spans="1:12" s="3" customFormat="1" ht="30">
      <c r="A136" s="119" t="s">
        <v>1243</v>
      </c>
      <c r="B136" s="117" t="s">
        <v>1164</v>
      </c>
      <c r="C136" s="117" t="s">
        <v>1238</v>
      </c>
      <c r="D136" s="118" t="s">
        <v>1238</v>
      </c>
      <c r="E136" s="117" t="s">
        <v>1244</v>
      </c>
      <c r="F136" s="347">
        <v>115</v>
      </c>
      <c r="G136" s="118">
        <v>41037</v>
      </c>
      <c r="H136" s="252" t="s">
        <v>372</v>
      </c>
      <c r="I136" s="119" t="s">
        <v>1248</v>
      </c>
      <c r="J136" s="292" t="s">
        <v>1249</v>
      </c>
      <c r="K136" s="340">
        <v>1320</v>
      </c>
      <c r="L136" s="191"/>
    </row>
    <row r="137" spans="1:12" s="3" customFormat="1" ht="30">
      <c r="A137" s="119" t="s">
        <v>1243</v>
      </c>
      <c r="B137" s="117" t="s">
        <v>1164</v>
      </c>
      <c r="C137" s="117" t="s">
        <v>1238</v>
      </c>
      <c r="D137" s="118" t="s">
        <v>1238</v>
      </c>
      <c r="E137" s="117" t="s">
        <v>1244</v>
      </c>
      <c r="F137" s="347">
        <v>116</v>
      </c>
      <c r="G137" s="118">
        <v>41040</v>
      </c>
      <c r="H137" s="252" t="s">
        <v>373</v>
      </c>
      <c r="I137" s="119" t="s">
        <v>1246</v>
      </c>
      <c r="J137" s="292" t="s">
        <v>1247</v>
      </c>
      <c r="K137" s="340">
        <v>59757</v>
      </c>
      <c r="L137" s="191"/>
    </row>
    <row r="138" spans="1:12" s="3" customFormat="1" ht="30">
      <c r="A138" s="119" t="s">
        <v>1243</v>
      </c>
      <c r="B138" s="117" t="s">
        <v>1164</v>
      </c>
      <c r="C138" s="117" t="s">
        <v>1238</v>
      </c>
      <c r="D138" s="118" t="s">
        <v>1238</v>
      </c>
      <c r="E138" s="117" t="s">
        <v>1244</v>
      </c>
      <c r="F138" s="347">
        <v>117</v>
      </c>
      <c r="G138" s="118">
        <v>41046</v>
      </c>
      <c r="H138" s="252" t="s">
        <v>665</v>
      </c>
      <c r="I138" s="119" t="s">
        <v>1246</v>
      </c>
      <c r="J138" s="292" t="s">
        <v>1247</v>
      </c>
      <c r="K138" s="340">
        <v>7817</v>
      </c>
      <c r="L138" s="191"/>
    </row>
    <row r="139" spans="1:12" s="3" customFormat="1" ht="30">
      <c r="A139" s="119" t="s">
        <v>1243</v>
      </c>
      <c r="B139" s="117" t="s">
        <v>1164</v>
      </c>
      <c r="C139" s="117" t="s">
        <v>1238</v>
      </c>
      <c r="D139" s="118" t="s">
        <v>1238</v>
      </c>
      <c r="E139" s="117" t="s">
        <v>1244</v>
      </c>
      <c r="F139" s="347">
        <v>118</v>
      </c>
      <c r="G139" s="118">
        <v>41046</v>
      </c>
      <c r="H139" s="252" t="s">
        <v>374</v>
      </c>
      <c r="I139" s="119" t="s">
        <v>1246</v>
      </c>
      <c r="J139" s="292" t="s">
        <v>1247</v>
      </c>
      <c r="K139" s="340">
        <v>54658</v>
      </c>
      <c r="L139" s="191"/>
    </row>
    <row r="140" spans="1:12" s="3" customFormat="1" ht="30">
      <c r="A140" s="119" t="s">
        <v>1243</v>
      </c>
      <c r="B140" s="117" t="s">
        <v>1164</v>
      </c>
      <c r="C140" s="117" t="s">
        <v>1238</v>
      </c>
      <c r="D140" s="118" t="s">
        <v>1238</v>
      </c>
      <c r="E140" s="117" t="s">
        <v>1244</v>
      </c>
      <c r="F140" s="347">
        <v>119</v>
      </c>
      <c r="G140" s="118">
        <v>41046</v>
      </c>
      <c r="H140" s="252" t="s">
        <v>375</v>
      </c>
      <c r="I140" s="119" t="s">
        <v>1246</v>
      </c>
      <c r="J140" s="292" t="s">
        <v>1247</v>
      </c>
      <c r="K140" s="340">
        <v>24478</v>
      </c>
      <c r="L140" s="191"/>
    </row>
    <row r="141" spans="1:12" s="3" customFormat="1" ht="30">
      <c r="A141" s="119" t="s">
        <v>1243</v>
      </c>
      <c r="B141" s="117" t="s">
        <v>1164</v>
      </c>
      <c r="C141" s="117" t="s">
        <v>1238</v>
      </c>
      <c r="D141" s="118" t="s">
        <v>1238</v>
      </c>
      <c r="E141" s="117" t="s">
        <v>1244</v>
      </c>
      <c r="F141" s="347">
        <v>120</v>
      </c>
      <c r="G141" s="118">
        <v>41046</v>
      </c>
      <c r="H141" s="252" t="s">
        <v>376</v>
      </c>
      <c r="I141" s="119" t="s">
        <v>1246</v>
      </c>
      <c r="J141" s="292" t="s">
        <v>1247</v>
      </c>
      <c r="K141" s="340">
        <v>120815</v>
      </c>
      <c r="L141" s="191"/>
    </row>
    <row r="142" spans="1:12" s="3" customFormat="1" ht="30">
      <c r="A142" s="119" t="s">
        <v>1243</v>
      </c>
      <c r="B142" s="117" t="s">
        <v>1164</v>
      </c>
      <c r="C142" s="117" t="s">
        <v>1238</v>
      </c>
      <c r="D142" s="118" t="s">
        <v>1238</v>
      </c>
      <c r="E142" s="117" t="s">
        <v>1244</v>
      </c>
      <c r="F142" s="347">
        <v>121</v>
      </c>
      <c r="G142" s="118">
        <v>41051</v>
      </c>
      <c r="H142" s="252" t="s">
        <v>377</v>
      </c>
      <c r="I142" s="119" t="s">
        <v>435</v>
      </c>
      <c r="J142" s="292" t="s">
        <v>1245</v>
      </c>
      <c r="K142" s="340">
        <v>89000</v>
      </c>
      <c r="L142" s="191"/>
    </row>
    <row r="143" spans="1:12" s="3" customFormat="1" ht="30">
      <c r="A143" s="119" t="s">
        <v>1243</v>
      </c>
      <c r="B143" s="117" t="s">
        <v>1164</v>
      </c>
      <c r="C143" s="117" t="s">
        <v>1238</v>
      </c>
      <c r="D143" s="118" t="s">
        <v>1238</v>
      </c>
      <c r="E143" s="117" t="s">
        <v>1244</v>
      </c>
      <c r="F143" s="347">
        <v>122</v>
      </c>
      <c r="G143" s="118">
        <v>41051</v>
      </c>
      <c r="H143" s="252" t="s">
        <v>378</v>
      </c>
      <c r="I143" s="119" t="s">
        <v>435</v>
      </c>
      <c r="J143" s="292" t="s">
        <v>1245</v>
      </c>
      <c r="K143" s="340">
        <v>94600</v>
      </c>
      <c r="L143" s="191"/>
    </row>
    <row r="144" spans="1:12" s="3" customFormat="1" ht="30">
      <c r="A144" s="119" t="s">
        <v>1243</v>
      </c>
      <c r="B144" s="117" t="s">
        <v>1164</v>
      </c>
      <c r="C144" s="117" t="s">
        <v>1238</v>
      </c>
      <c r="D144" s="118" t="s">
        <v>1238</v>
      </c>
      <c r="E144" s="117" t="s">
        <v>1244</v>
      </c>
      <c r="F144" s="347">
        <v>123</v>
      </c>
      <c r="G144" s="118">
        <v>41051</v>
      </c>
      <c r="H144" s="252" t="s">
        <v>379</v>
      </c>
      <c r="I144" s="119" t="s">
        <v>435</v>
      </c>
      <c r="J144" s="292" t="s">
        <v>1245</v>
      </c>
      <c r="K144" s="340">
        <v>62200</v>
      </c>
      <c r="L144" s="191"/>
    </row>
    <row r="145" spans="1:12" s="3" customFormat="1" ht="30">
      <c r="A145" s="119" t="s">
        <v>1243</v>
      </c>
      <c r="B145" s="117" t="s">
        <v>1164</v>
      </c>
      <c r="C145" s="117" t="s">
        <v>1238</v>
      </c>
      <c r="D145" s="118" t="s">
        <v>1238</v>
      </c>
      <c r="E145" s="117" t="s">
        <v>1244</v>
      </c>
      <c r="F145" s="347">
        <v>124</v>
      </c>
      <c r="G145" s="118">
        <v>41051</v>
      </c>
      <c r="H145" s="252" t="s">
        <v>380</v>
      </c>
      <c r="I145" s="119" t="s">
        <v>1246</v>
      </c>
      <c r="J145" s="292" t="s">
        <v>1247</v>
      </c>
      <c r="K145" s="340">
        <v>695</v>
      </c>
      <c r="L145" s="191"/>
    </row>
    <row r="146" spans="1:12" s="3" customFormat="1" ht="30">
      <c r="A146" s="119" t="s">
        <v>1243</v>
      </c>
      <c r="B146" s="117" t="s">
        <v>1164</v>
      </c>
      <c r="C146" s="117" t="s">
        <v>1238</v>
      </c>
      <c r="D146" s="118" t="s">
        <v>1238</v>
      </c>
      <c r="E146" s="117" t="s">
        <v>1244</v>
      </c>
      <c r="F146" s="347">
        <v>125</v>
      </c>
      <c r="G146" s="118">
        <v>41051</v>
      </c>
      <c r="H146" s="252" t="s">
        <v>666</v>
      </c>
      <c r="I146" s="119" t="s">
        <v>381</v>
      </c>
      <c r="J146" s="292" t="s">
        <v>382</v>
      </c>
      <c r="K146" s="340">
        <v>7799</v>
      </c>
      <c r="L146" s="191"/>
    </row>
    <row r="147" spans="1:12" s="3" customFormat="1" ht="15">
      <c r="A147" s="119" t="s">
        <v>1243</v>
      </c>
      <c r="B147" s="117" t="s">
        <v>1164</v>
      </c>
      <c r="C147" s="117" t="s">
        <v>1238</v>
      </c>
      <c r="D147" s="118" t="s">
        <v>1238</v>
      </c>
      <c r="E147" s="117" t="s">
        <v>1244</v>
      </c>
      <c r="F147" s="347">
        <v>126</v>
      </c>
      <c r="G147" s="118">
        <v>41051</v>
      </c>
      <c r="H147" s="252" t="s">
        <v>383</v>
      </c>
      <c r="I147" s="119" t="s">
        <v>667</v>
      </c>
      <c r="J147" s="292" t="s">
        <v>1250</v>
      </c>
      <c r="K147" s="340">
        <v>1586450</v>
      </c>
      <c r="L147" s="191"/>
    </row>
    <row r="148" spans="1:12" s="3" customFormat="1" ht="30">
      <c r="A148" s="119" t="s">
        <v>1243</v>
      </c>
      <c r="B148" s="117" t="s">
        <v>1164</v>
      </c>
      <c r="C148" s="117" t="s">
        <v>1238</v>
      </c>
      <c r="D148" s="118" t="s">
        <v>1238</v>
      </c>
      <c r="E148" s="117" t="s">
        <v>1244</v>
      </c>
      <c r="F148" s="347">
        <v>127</v>
      </c>
      <c r="G148" s="118">
        <v>41053</v>
      </c>
      <c r="H148" s="252" t="s">
        <v>384</v>
      </c>
      <c r="I148" s="119" t="s">
        <v>1246</v>
      </c>
      <c r="J148" s="292" t="s">
        <v>1247</v>
      </c>
      <c r="K148" s="340">
        <v>13605</v>
      </c>
      <c r="L148" s="191"/>
    </row>
    <row r="149" spans="1:12" s="3" customFormat="1" ht="30">
      <c r="A149" s="119" t="s">
        <v>1243</v>
      </c>
      <c r="B149" s="117" t="s">
        <v>1164</v>
      </c>
      <c r="C149" s="117" t="s">
        <v>1238</v>
      </c>
      <c r="D149" s="118" t="s">
        <v>1238</v>
      </c>
      <c r="E149" s="117" t="s">
        <v>1244</v>
      </c>
      <c r="F149" s="347">
        <v>128</v>
      </c>
      <c r="G149" s="118">
        <v>41057</v>
      </c>
      <c r="H149" s="252" t="s">
        <v>385</v>
      </c>
      <c r="I149" s="119" t="s">
        <v>1246</v>
      </c>
      <c r="J149" s="292" t="s">
        <v>1247</v>
      </c>
      <c r="K149" s="340">
        <v>14555</v>
      </c>
      <c r="L149" s="191"/>
    </row>
    <row r="150" spans="1:12" s="3" customFormat="1" ht="45">
      <c r="A150" s="119" t="s">
        <v>1243</v>
      </c>
      <c r="B150" s="117" t="s">
        <v>1299</v>
      </c>
      <c r="C150" s="117" t="s">
        <v>1238</v>
      </c>
      <c r="D150" s="118" t="s">
        <v>1238</v>
      </c>
      <c r="E150" s="120" t="s">
        <v>437</v>
      </c>
      <c r="F150" s="348">
        <v>1872</v>
      </c>
      <c r="G150" s="118">
        <v>41039</v>
      </c>
      <c r="H150" s="253" t="s">
        <v>668</v>
      </c>
      <c r="I150" s="119" t="s">
        <v>1287</v>
      </c>
      <c r="J150" s="293" t="s">
        <v>1201</v>
      </c>
      <c r="K150" s="341">
        <v>54562</v>
      </c>
      <c r="L150" s="19"/>
    </row>
    <row r="151" spans="1:12" s="3" customFormat="1" ht="45">
      <c r="A151" s="119" t="s">
        <v>1243</v>
      </c>
      <c r="B151" s="117" t="s">
        <v>1299</v>
      </c>
      <c r="C151" s="117" t="s">
        <v>1238</v>
      </c>
      <c r="D151" s="118" t="s">
        <v>1238</v>
      </c>
      <c r="E151" s="121" t="s">
        <v>437</v>
      </c>
      <c r="F151" s="348">
        <v>1873</v>
      </c>
      <c r="G151" s="118">
        <v>41039</v>
      </c>
      <c r="H151" s="254" t="s">
        <v>669</v>
      </c>
      <c r="I151" s="119" t="s">
        <v>1287</v>
      </c>
      <c r="J151" s="293" t="s">
        <v>1201</v>
      </c>
      <c r="K151" s="341">
        <v>168124</v>
      </c>
      <c r="L151" s="19"/>
    </row>
    <row r="152" spans="1:12" s="3" customFormat="1" ht="30">
      <c r="A152" s="119" t="s">
        <v>1243</v>
      </c>
      <c r="B152" s="117" t="s">
        <v>1299</v>
      </c>
      <c r="C152" s="117" t="s">
        <v>1238</v>
      </c>
      <c r="D152" s="118" t="s">
        <v>1238</v>
      </c>
      <c r="E152" s="121" t="s">
        <v>437</v>
      </c>
      <c r="F152" s="348">
        <v>1874</v>
      </c>
      <c r="G152" s="118">
        <v>41039</v>
      </c>
      <c r="H152" s="254" t="s">
        <v>670</v>
      </c>
      <c r="I152" s="119" t="s">
        <v>1287</v>
      </c>
      <c r="J152" s="293" t="s">
        <v>1201</v>
      </c>
      <c r="K152" s="341">
        <v>84062</v>
      </c>
      <c r="L152" s="19"/>
    </row>
    <row r="153" spans="1:12" s="3" customFormat="1" ht="30">
      <c r="A153" s="119" t="s">
        <v>1243</v>
      </c>
      <c r="B153" s="117" t="s">
        <v>1299</v>
      </c>
      <c r="C153" s="117" t="s">
        <v>1238</v>
      </c>
      <c r="D153" s="118" t="s">
        <v>1238</v>
      </c>
      <c r="E153" s="121" t="s">
        <v>437</v>
      </c>
      <c r="F153" s="348">
        <v>1875</v>
      </c>
      <c r="G153" s="118">
        <v>41039</v>
      </c>
      <c r="H153" s="254" t="s">
        <v>671</v>
      </c>
      <c r="I153" s="119" t="s">
        <v>1287</v>
      </c>
      <c r="J153" s="293" t="s">
        <v>1201</v>
      </c>
      <c r="K153" s="341">
        <v>69562</v>
      </c>
      <c r="L153" s="19"/>
    </row>
    <row r="154" spans="1:12" s="3" customFormat="1" ht="30">
      <c r="A154" s="119" t="s">
        <v>1243</v>
      </c>
      <c r="B154" s="117" t="s">
        <v>1237</v>
      </c>
      <c r="C154" s="117" t="s">
        <v>1238</v>
      </c>
      <c r="D154" s="118" t="s">
        <v>1238</v>
      </c>
      <c r="E154" s="121" t="s">
        <v>436</v>
      </c>
      <c r="F154" s="348">
        <v>680</v>
      </c>
      <c r="G154" s="118">
        <v>41039</v>
      </c>
      <c r="H154" s="252" t="s">
        <v>672</v>
      </c>
      <c r="I154" s="119" t="s">
        <v>386</v>
      </c>
      <c r="J154" s="292" t="s">
        <v>387</v>
      </c>
      <c r="K154" s="341">
        <v>110940</v>
      </c>
      <c r="L154" s="19"/>
    </row>
    <row r="155" spans="1:12" s="3" customFormat="1" ht="30">
      <c r="A155" s="119" t="s">
        <v>1243</v>
      </c>
      <c r="B155" s="117" t="s">
        <v>1299</v>
      </c>
      <c r="C155" s="117" t="s">
        <v>1238</v>
      </c>
      <c r="D155" s="118" t="s">
        <v>1238</v>
      </c>
      <c r="E155" s="121" t="s">
        <v>437</v>
      </c>
      <c r="F155" s="348">
        <v>1876</v>
      </c>
      <c r="G155" s="118">
        <v>41039</v>
      </c>
      <c r="H155" s="252" t="s">
        <v>673</v>
      </c>
      <c r="I155" s="119" t="s">
        <v>674</v>
      </c>
      <c r="J155" s="292" t="s">
        <v>1347</v>
      </c>
      <c r="K155" s="342">
        <v>451945</v>
      </c>
      <c r="L155" s="19"/>
    </row>
    <row r="156" spans="1:12" s="3" customFormat="1" ht="15">
      <c r="A156" s="119" t="s">
        <v>1243</v>
      </c>
      <c r="B156" s="117" t="s">
        <v>1237</v>
      </c>
      <c r="C156" s="117" t="s">
        <v>1238</v>
      </c>
      <c r="D156" s="118" t="s">
        <v>1238</v>
      </c>
      <c r="E156" s="121" t="s">
        <v>436</v>
      </c>
      <c r="F156" s="348">
        <v>681</v>
      </c>
      <c r="G156" s="118">
        <v>41039</v>
      </c>
      <c r="H156" s="252" t="s">
        <v>388</v>
      </c>
      <c r="I156" s="119" t="s">
        <v>1253</v>
      </c>
      <c r="J156" s="292" t="s">
        <v>1231</v>
      </c>
      <c r="K156" s="341">
        <v>202062</v>
      </c>
      <c r="L156" s="19"/>
    </row>
    <row r="157" spans="1:12" s="3" customFormat="1" ht="30">
      <c r="A157" s="119" t="s">
        <v>1243</v>
      </c>
      <c r="B157" s="117" t="s">
        <v>1239</v>
      </c>
      <c r="C157" s="117" t="s">
        <v>389</v>
      </c>
      <c r="D157" s="118">
        <v>41032</v>
      </c>
      <c r="E157" s="121" t="s">
        <v>437</v>
      </c>
      <c r="F157" s="348">
        <v>1877</v>
      </c>
      <c r="G157" s="118">
        <v>41039</v>
      </c>
      <c r="H157" s="254" t="s">
        <v>390</v>
      </c>
      <c r="I157" s="119" t="s">
        <v>1361</v>
      </c>
      <c r="J157" s="294" t="s">
        <v>1362</v>
      </c>
      <c r="K157" s="341">
        <v>170500</v>
      </c>
      <c r="L157" s="19"/>
    </row>
    <row r="158" spans="1:12" s="3" customFormat="1" ht="45">
      <c r="A158" s="119" t="s">
        <v>1243</v>
      </c>
      <c r="B158" s="117" t="s">
        <v>1299</v>
      </c>
      <c r="C158" s="117" t="s">
        <v>1238</v>
      </c>
      <c r="D158" s="118" t="s">
        <v>1238</v>
      </c>
      <c r="E158" s="121" t="s">
        <v>437</v>
      </c>
      <c r="F158" s="348">
        <v>1878</v>
      </c>
      <c r="G158" s="118">
        <v>41039</v>
      </c>
      <c r="H158" s="254" t="s">
        <v>675</v>
      </c>
      <c r="I158" s="119" t="s">
        <v>1287</v>
      </c>
      <c r="J158" s="293" t="s">
        <v>1201</v>
      </c>
      <c r="K158" s="341">
        <v>110562</v>
      </c>
      <c r="L158" s="19"/>
    </row>
    <row r="159" spans="1:12" s="3" customFormat="1" ht="30">
      <c r="A159" s="119" t="s">
        <v>1243</v>
      </c>
      <c r="B159" s="117" t="s">
        <v>1189</v>
      </c>
      <c r="C159" s="117" t="s">
        <v>438</v>
      </c>
      <c r="D159" s="118">
        <v>40142</v>
      </c>
      <c r="E159" s="121" t="s">
        <v>437</v>
      </c>
      <c r="F159" s="348">
        <v>1880</v>
      </c>
      <c r="G159" s="118">
        <v>41039</v>
      </c>
      <c r="H159" s="254" t="s">
        <v>391</v>
      </c>
      <c r="I159" s="119" t="s">
        <v>1368</v>
      </c>
      <c r="J159" s="294" t="s">
        <v>1251</v>
      </c>
      <c r="K159" s="304">
        <v>701800</v>
      </c>
      <c r="L159" s="19"/>
    </row>
    <row r="160" spans="1:12" s="3" customFormat="1" ht="30">
      <c r="A160" s="119" t="s">
        <v>1243</v>
      </c>
      <c r="B160" s="117" t="s">
        <v>1164</v>
      </c>
      <c r="C160" s="117" t="s">
        <v>1238</v>
      </c>
      <c r="D160" s="118" t="s">
        <v>1238</v>
      </c>
      <c r="E160" s="121" t="s">
        <v>437</v>
      </c>
      <c r="F160" s="348">
        <v>1881</v>
      </c>
      <c r="G160" s="118">
        <v>41039</v>
      </c>
      <c r="H160" s="254" t="s">
        <v>392</v>
      </c>
      <c r="I160" s="119" t="s">
        <v>1291</v>
      </c>
      <c r="J160" s="294" t="s">
        <v>1292</v>
      </c>
      <c r="K160" s="304">
        <v>14356</v>
      </c>
      <c r="L160" s="19"/>
    </row>
    <row r="161" spans="1:12" s="3" customFormat="1" ht="30">
      <c r="A161" s="119" t="s">
        <v>1243</v>
      </c>
      <c r="B161" s="117" t="s">
        <v>1299</v>
      </c>
      <c r="C161" s="117" t="s">
        <v>1238</v>
      </c>
      <c r="D161" s="118" t="s">
        <v>1238</v>
      </c>
      <c r="E161" s="121" t="s">
        <v>437</v>
      </c>
      <c r="F161" s="348">
        <v>1882</v>
      </c>
      <c r="G161" s="118">
        <v>41040</v>
      </c>
      <c r="H161" s="254" t="s">
        <v>393</v>
      </c>
      <c r="I161" s="119" t="s">
        <v>1287</v>
      </c>
      <c r="J161" s="293" t="s">
        <v>1201</v>
      </c>
      <c r="K161" s="341">
        <v>56000</v>
      </c>
      <c r="L161" s="19"/>
    </row>
    <row r="162" spans="1:12" s="3" customFormat="1" ht="30">
      <c r="A162" s="119" t="s">
        <v>1243</v>
      </c>
      <c r="B162" s="117" t="s">
        <v>1239</v>
      </c>
      <c r="C162" s="117" t="s">
        <v>394</v>
      </c>
      <c r="D162" s="118">
        <v>41037</v>
      </c>
      <c r="E162" s="121" t="s">
        <v>437</v>
      </c>
      <c r="F162" s="348">
        <v>1883</v>
      </c>
      <c r="G162" s="118">
        <v>41040</v>
      </c>
      <c r="H162" s="254" t="s">
        <v>395</v>
      </c>
      <c r="I162" s="119" t="s">
        <v>1361</v>
      </c>
      <c r="J162" s="294" t="s">
        <v>1362</v>
      </c>
      <c r="K162" s="341">
        <v>77500</v>
      </c>
      <c r="L162" s="19"/>
    </row>
    <row r="163" spans="1:12" s="3" customFormat="1" ht="45">
      <c r="A163" s="119" t="s">
        <v>1243</v>
      </c>
      <c r="B163" s="117" t="s">
        <v>1239</v>
      </c>
      <c r="C163" s="117" t="s">
        <v>396</v>
      </c>
      <c r="D163" s="118">
        <v>41038</v>
      </c>
      <c r="E163" s="121" t="s">
        <v>437</v>
      </c>
      <c r="F163" s="348">
        <v>1884</v>
      </c>
      <c r="G163" s="118">
        <v>41040</v>
      </c>
      <c r="H163" s="252" t="s">
        <v>397</v>
      </c>
      <c r="I163" s="119" t="s">
        <v>676</v>
      </c>
      <c r="J163" s="292" t="s">
        <v>398</v>
      </c>
      <c r="K163" s="341">
        <v>264000</v>
      </c>
      <c r="L163" s="19"/>
    </row>
    <row r="164" spans="1:12" s="3" customFormat="1" ht="30">
      <c r="A164" s="119" t="s">
        <v>1243</v>
      </c>
      <c r="B164" s="117" t="s">
        <v>1299</v>
      </c>
      <c r="C164" s="117" t="s">
        <v>1238</v>
      </c>
      <c r="D164" s="118" t="s">
        <v>1238</v>
      </c>
      <c r="E164" s="121" t="s">
        <v>437</v>
      </c>
      <c r="F164" s="348">
        <v>1885</v>
      </c>
      <c r="G164" s="118">
        <v>41043</v>
      </c>
      <c r="H164" s="252" t="s">
        <v>399</v>
      </c>
      <c r="I164" s="119" t="s">
        <v>1364</v>
      </c>
      <c r="J164" s="294" t="s">
        <v>1252</v>
      </c>
      <c r="K164" s="341">
        <v>52293</v>
      </c>
      <c r="L164" s="19"/>
    </row>
    <row r="165" spans="1:12" s="3" customFormat="1" ht="15">
      <c r="A165" s="119" t="s">
        <v>1243</v>
      </c>
      <c r="B165" s="117" t="s">
        <v>1237</v>
      </c>
      <c r="C165" s="117" t="s">
        <v>1238</v>
      </c>
      <c r="D165" s="118" t="s">
        <v>1238</v>
      </c>
      <c r="E165" s="121" t="s">
        <v>437</v>
      </c>
      <c r="F165" s="348">
        <v>682</v>
      </c>
      <c r="G165" s="118">
        <v>41043</v>
      </c>
      <c r="H165" s="254" t="s">
        <v>400</v>
      </c>
      <c r="I165" s="119" t="s">
        <v>1366</v>
      </c>
      <c r="J165" s="294" t="s">
        <v>1367</v>
      </c>
      <c r="K165" s="341">
        <v>13685</v>
      </c>
      <c r="L165" s="19"/>
    </row>
    <row r="166" spans="1:12" s="3" customFormat="1" ht="30">
      <c r="A166" s="119" t="s">
        <v>1243</v>
      </c>
      <c r="B166" s="117" t="s">
        <v>1239</v>
      </c>
      <c r="C166" s="117" t="s">
        <v>401</v>
      </c>
      <c r="D166" s="118">
        <v>41038</v>
      </c>
      <c r="E166" s="121" t="s">
        <v>437</v>
      </c>
      <c r="F166" s="348">
        <v>1886</v>
      </c>
      <c r="G166" s="118">
        <v>41047</v>
      </c>
      <c r="H166" s="252" t="s">
        <v>402</v>
      </c>
      <c r="I166" s="119" t="s">
        <v>403</v>
      </c>
      <c r="J166" s="292" t="s">
        <v>404</v>
      </c>
      <c r="K166" s="341">
        <v>355556</v>
      </c>
      <c r="L166" s="19"/>
    </row>
    <row r="167" spans="1:12" s="3" customFormat="1" ht="30">
      <c r="A167" s="119" t="s">
        <v>1243</v>
      </c>
      <c r="B167" s="117" t="s">
        <v>1237</v>
      </c>
      <c r="C167" s="117" t="s">
        <v>1238</v>
      </c>
      <c r="D167" s="118" t="s">
        <v>1238</v>
      </c>
      <c r="E167" s="121" t="s">
        <v>437</v>
      </c>
      <c r="F167" s="348">
        <v>1887</v>
      </c>
      <c r="G167" s="118">
        <v>41048</v>
      </c>
      <c r="H167" s="252" t="s">
        <v>405</v>
      </c>
      <c r="I167" s="119" t="s">
        <v>439</v>
      </c>
      <c r="J167" s="292" t="s">
        <v>440</v>
      </c>
      <c r="K167" s="341">
        <v>24835</v>
      </c>
      <c r="L167" s="19"/>
    </row>
    <row r="168" spans="1:12" s="3" customFormat="1" ht="30">
      <c r="A168" s="119" t="s">
        <v>1243</v>
      </c>
      <c r="B168" s="117" t="s">
        <v>1239</v>
      </c>
      <c r="C168" s="117" t="s">
        <v>406</v>
      </c>
      <c r="D168" s="118">
        <v>41038</v>
      </c>
      <c r="E168" s="121" t="s">
        <v>437</v>
      </c>
      <c r="F168" s="348">
        <v>683</v>
      </c>
      <c r="G168" s="118">
        <v>41047</v>
      </c>
      <c r="H168" s="252" t="s">
        <v>407</v>
      </c>
      <c r="I168" s="119" t="s">
        <v>408</v>
      </c>
      <c r="J168" s="292" t="s">
        <v>441</v>
      </c>
      <c r="K168" s="341">
        <v>939505</v>
      </c>
      <c r="L168" s="19"/>
    </row>
    <row r="169" spans="1:12" s="3" customFormat="1" ht="30">
      <c r="A169" s="119" t="s">
        <v>1243</v>
      </c>
      <c r="B169" s="117" t="s">
        <v>1299</v>
      </c>
      <c r="C169" s="117" t="s">
        <v>1238</v>
      </c>
      <c r="D169" s="118" t="s">
        <v>1238</v>
      </c>
      <c r="E169" s="121" t="s">
        <v>437</v>
      </c>
      <c r="F169" s="348">
        <v>1888</v>
      </c>
      <c r="G169" s="118">
        <v>41051</v>
      </c>
      <c r="H169" s="254" t="s">
        <v>409</v>
      </c>
      <c r="I169" s="119" t="s">
        <v>1287</v>
      </c>
      <c r="J169" s="293" t="s">
        <v>1201</v>
      </c>
      <c r="K169" s="341">
        <v>72062</v>
      </c>
      <c r="L169" s="19"/>
    </row>
    <row r="170" spans="1:12" s="3" customFormat="1" ht="30">
      <c r="A170" s="119" t="s">
        <v>1243</v>
      </c>
      <c r="B170" s="117" t="s">
        <v>1164</v>
      </c>
      <c r="C170" s="117" t="s">
        <v>1238</v>
      </c>
      <c r="D170" s="118" t="s">
        <v>1238</v>
      </c>
      <c r="E170" s="121" t="s">
        <v>437</v>
      </c>
      <c r="F170" s="348">
        <v>1889</v>
      </c>
      <c r="G170" s="118">
        <v>41051</v>
      </c>
      <c r="H170" s="254" t="s">
        <v>410</v>
      </c>
      <c r="I170" s="119" t="s">
        <v>1365</v>
      </c>
      <c r="J170" s="294" t="s">
        <v>1172</v>
      </c>
      <c r="K170" s="341">
        <v>294760</v>
      </c>
      <c r="L170" s="19"/>
    </row>
    <row r="171" spans="1:12" s="3" customFormat="1" ht="15">
      <c r="A171" s="119" t="s">
        <v>1243</v>
      </c>
      <c r="B171" s="117" t="s">
        <v>1164</v>
      </c>
      <c r="C171" s="117" t="s">
        <v>1238</v>
      </c>
      <c r="D171" s="118" t="s">
        <v>1238</v>
      </c>
      <c r="E171" s="121" t="s">
        <v>437</v>
      </c>
      <c r="F171" s="348">
        <v>1890</v>
      </c>
      <c r="G171" s="118">
        <v>41051</v>
      </c>
      <c r="H171" s="252" t="s">
        <v>411</v>
      </c>
      <c r="I171" s="119" t="s">
        <v>1365</v>
      </c>
      <c r="J171" s="294" t="s">
        <v>1172</v>
      </c>
      <c r="K171" s="341">
        <v>217062</v>
      </c>
      <c r="L171" s="19"/>
    </row>
    <row r="172" spans="1:12" s="3" customFormat="1" ht="30">
      <c r="A172" s="119" t="s">
        <v>1243</v>
      </c>
      <c r="B172" s="117" t="s">
        <v>1237</v>
      </c>
      <c r="C172" s="117" t="s">
        <v>1238</v>
      </c>
      <c r="D172" s="118" t="s">
        <v>1238</v>
      </c>
      <c r="E172" s="120" t="s">
        <v>437</v>
      </c>
      <c r="F172" s="348">
        <v>1891</v>
      </c>
      <c r="G172" s="118">
        <v>41052</v>
      </c>
      <c r="H172" s="252" t="s">
        <v>412</v>
      </c>
      <c r="I172" s="119" t="s">
        <v>413</v>
      </c>
      <c r="J172" s="292" t="s">
        <v>414</v>
      </c>
      <c r="K172" s="341">
        <v>678300</v>
      </c>
      <c r="L172" s="19"/>
    </row>
    <row r="173" spans="1:12" s="3" customFormat="1" ht="15">
      <c r="A173" s="119" t="s">
        <v>1243</v>
      </c>
      <c r="B173" s="117" t="s">
        <v>1164</v>
      </c>
      <c r="C173" s="117" t="s">
        <v>1238</v>
      </c>
      <c r="D173" s="118" t="s">
        <v>1238</v>
      </c>
      <c r="E173" s="121" t="s">
        <v>437</v>
      </c>
      <c r="F173" s="348">
        <v>1892</v>
      </c>
      <c r="G173" s="118">
        <v>41052</v>
      </c>
      <c r="H173" s="254" t="s">
        <v>415</v>
      </c>
      <c r="I173" s="119" t="s">
        <v>1365</v>
      </c>
      <c r="J173" s="294" t="s">
        <v>1172</v>
      </c>
      <c r="K173" s="341">
        <v>648240</v>
      </c>
      <c r="L173" s="19"/>
    </row>
    <row r="174" spans="1:12" s="3" customFormat="1" ht="15">
      <c r="A174" s="119" t="s">
        <v>1243</v>
      </c>
      <c r="B174" s="117" t="s">
        <v>1164</v>
      </c>
      <c r="C174" s="117" t="s">
        <v>1238</v>
      </c>
      <c r="D174" s="118" t="s">
        <v>1238</v>
      </c>
      <c r="E174" s="121" t="s">
        <v>437</v>
      </c>
      <c r="F174" s="348">
        <v>1893</v>
      </c>
      <c r="G174" s="118">
        <v>41052</v>
      </c>
      <c r="H174" s="254" t="s">
        <v>416</v>
      </c>
      <c r="I174" s="119" t="s">
        <v>1365</v>
      </c>
      <c r="J174" s="294" t="s">
        <v>1172</v>
      </c>
      <c r="K174" s="341">
        <v>540652</v>
      </c>
      <c r="L174" s="19"/>
    </row>
    <row r="175" spans="1:12" s="3" customFormat="1" ht="30">
      <c r="A175" s="119" t="s">
        <v>1243</v>
      </c>
      <c r="B175" s="117" t="s">
        <v>1164</v>
      </c>
      <c r="C175" s="117" t="s">
        <v>1238</v>
      </c>
      <c r="D175" s="118" t="s">
        <v>1238</v>
      </c>
      <c r="E175" s="121" t="s">
        <v>437</v>
      </c>
      <c r="F175" s="348">
        <v>1894</v>
      </c>
      <c r="G175" s="118">
        <v>41052</v>
      </c>
      <c r="H175" s="254" t="s">
        <v>417</v>
      </c>
      <c r="I175" s="119" t="s">
        <v>1365</v>
      </c>
      <c r="J175" s="294" t="s">
        <v>1172</v>
      </c>
      <c r="K175" s="341">
        <v>2618</v>
      </c>
      <c r="L175" s="19"/>
    </row>
    <row r="176" spans="1:12" s="3" customFormat="1" ht="30">
      <c r="A176" s="119" t="s">
        <v>1243</v>
      </c>
      <c r="B176" s="117" t="s">
        <v>1299</v>
      </c>
      <c r="C176" s="117" t="s">
        <v>1238</v>
      </c>
      <c r="D176" s="118" t="s">
        <v>1238</v>
      </c>
      <c r="E176" s="121" t="s">
        <v>436</v>
      </c>
      <c r="F176" s="348">
        <v>684</v>
      </c>
      <c r="G176" s="118">
        <v>41054</v>
      </c>
      <c r="H176" s="252" t="s">
        <v>418</v>
      </c>
      <c r="I176" s="119" t="s">
        <v>419</v>
      </c>
      <c r="J176" s="292" t="s">
        <v>420</v>
      </c>
      <c r="K176" s="341">
        <v>828170</v>
      </c>
      <c r="L176" s="19"/>
    </row>
    <row r="177" spans="1:12" s="3" customFormat="1" ht="15">
      <c r="A177" s="119" t="s">
        <v>1243</v>
      </c>
      <c r="B177" s="117" t="s">
        <v>1237</v>
      </c>
      <c r="C177" s="117" t="s">
        <v>1238</v>
      </c>
      <c r="D177" s="118" t="s">
        <v>1238</v>
      </c>
      <c r="E177" s="121" t="s">
        <v>436</v>
      </c>
      <c r="F177" s="348">
        <v>685</v>
      </c>
      <c r="G177" s="118">
        <v>41054</v>
      </c>
      <c r="H177" s="252" t="s">
        <v>421</v>
      </c>
      <c r="I177" s="119" t="s">
        <v>422</v>
      </c>
      <c r="J177" s="292" t="s">
        <v>1232</v>
      </c>
      <c r="K177" s="341">
        <v>1981105</v>
      </c>
      <c r="L177" s="19"/>
    </row>
    <row r="178" spans="1:12" s="3" customFormat="1" ht="30">
      <c r="A178" s="119" t="s">
        <v>1243</v>
      </c>
      <c r="B178" s="117" t="s">
        <v>1239</v>
      </c>
      <c r="C178" s="117" t="s">
        <v>423</v>
      </c>
      <c r="D178" s="118">
        <v>41052</v>
      </c>
      <c r="E178" s="121" t="s">
        <v>437</v>
      </c>
      <c r="F178" s="348">
        <v>1896</v>
      </c>
      <c r="G178" s="118">
        <v>41057</v>
      </c>
      <c r="H178" s="252" t="s">
        <v>1995</v>
      </c>
      <c r="I178" s="119" t="s">
        <v>1996</v>
      </c>
      <c r="J178" s="292" t="s">
        <v>1997</v>
      </c>
      <c r="K178" s="341">
        <v>37923</v>
      </c>
      <c r="L178" s="19"/>
    </row>
    <row r="179" spans="1:12" s="3" customFormat="1" ht="30">
      <c r="A179" s="119" t="s">
        <v>1243</v>
      </c>
      <c r="B179" s="117" t="s">
        <v>1239</v>
      </c>
      <c r="C179" s="117" t="s">
        <v>423</v>
      </c>
      <c r="D179" s="118">
        <v>41052</v>
      </c>
      <c r="E179" s="121" t="s">
        <v>437</v>
      </c>
      <c r="F179" s="348">
        <v>1897</v>
      </c>
      <c r="G179" s="118">
        <v>41057</v>
      </c>
      <c r="H179" s="252" t="s">
        <v>1998</v>
      </c>
      <c r="I179" s="119" t="s">
        <v>1996</v>
      </c>
      <c r="J179" s="292" t="s">
        <v>1997</v>
      </c>
      <c r="K179" s="341">
        <v>37228</v>
      </c>
      <c r="L179" s="19"/>
    </row>
    <row r="180" spans="1:12" s="3" customFormat="1" ht="30">
      <c r="A180" s="119" t="s">
        <v>1243</v>
      </c>
      <c r="B180" s="117" t="s">
        <v>1299</v>
      </c>
      <c r="C180" s="117" t="s">
        <v>1238</v>
      </c>
      <c r="D180" s="118" t="s">
        <v>1238</v>
      </c>
      <c r="E180" s="121" t="s">
        <v>437</v>
      </c>
      <c r="F180" s="348">
        <v>1898</v>
      </c>
      <c r="G180" s="118">
        <v>41058</v>
      </c>
      <c r="H180" s="254" t="s">
        <v>1999</v>
      </c>
      <c r="I180" s="119" t="s">
        <v>1287</v>
      </c>
      <c r="J180" s="293" t="s">
        <v>1201</v>
      </c>
      <c r="K180" s="341">
        <v>69562</v>
      </c>
      <c r="L180" s="19"/>
    </row>
    <row r="181" spans="1:12" s="3" customFormat="1" ht="30">
      <c r="A181" s="119" t="s">
        <v>1243</v>
      </c>
      <c r="B181" s="117" t="s">
        <v>1299</v>
      </c>
      <c r="C181" s="117" t="s">
        <v>1238</v>
      </c>
      <c r="D181" s="118" t="s">
        <v>1238</v>
      </c>
      <c r="E181" s="121" t="s">
        <v>437</v>
      </c>
      <c r="F181" s="348">
        <v>1899</v>
      </c>
      <c r="G181" s="118">
        <v>41058</v>
      </c>
      <c r="H181" s="254" t="s">
        <v>677</v>
      </c>
      <c r="I181" s="119" t="s">
        <v>1287</v>
      </c>
      <c r="J181" s="293" t="s">
        <v>1201</v>
      </c>
      <c r="K181" s="341">
        <v>60562</v>
      </c>
      <c r="L181" s="19"/>
    </row>
    <row r="182" spans="1:12" s="3" customFormat="1" ht="30">
      <c r="A182" s="119" t="s">
        <v>1243</v>
      </c>
      <c r="B182" s="117" t="s">
        <v>1189</v>
      </c>
      <c r="C182" s="117" t="s">
        <v>438</v>
      </c>
      <c r="D182" s="118">
        <v>40142</v>
      </c>
      <c r="E182" s="121" t="s">
        <v>437</v>
      </c>
      <c r="F182" s="348">
        <v>1900</v>
      </c>
      <c r="G182" s="118">
        <v>41058</v>
      </c>
      <c r="H182" s="254" t="s">
        <v>2000</v>
      </c>
      <c r="I182" s="119" t="s">
        <v>1368</v>
      </c>
      <c r="J182" s="294" t="s">
        <v>1251</v>
      </c>
      <c r="K182" s="341">
        <v>828202</v>
      </c>
      <c r="L182" s="19"/>
    </row>
    <row r="183" spans="1:12" s="3" customFormat="1" ht="30">
      <c r="A183" s="119" t="s">
        <v>1243</v>
      </c>
      <c r="B183" s="117" t="s">
        <v>1237</v>
      </c>
      <c r="C183" s="117" t="s">
        <v>1238</v>
      </c>
      <c r="D183" s="118" t="s">
        <v>1238</v>
      </c>
      <c r="E183" s="121" t="s">
        <v>437</v>
      </c>
      <c r="F183" s="348">
        <v>1901</v>
      </c>
      <c r="G183" s="118">
        <v>41058</v>
      </c>
      <c r="H183" s="254" t="s">
        <v>1369</v>
      </c>
      <c r="I183" s="119" t="s">
        <v>2001</v>
      </c>
      <c r="J183" s="292" t="s">
        <v>1370</v>
      </c>
      <c r="K183" s="341">
        <v>104846</v>
      </c>
      <c r="L183" s="19"/>
    </row>
    <row r="184" spans="1:12" s="3" customFormat="1" ht="30">
      <c r="A184" s="119" t="s">
        <v>1243</v>
      </c>
      <c r="B184" s="117" t="s">
        <v>1299</v>
      </c>
      <c r="C184" s="117" t="s">
        <v>1238</v>
      </c>
      <c r="D184" s="118" t="s">
        <v>1238</v>
      </c>
      <c r="E184" s="121" t="s">
        <v>437</v>
      </c>
      <c r="F184" s="348">
        <v>1902</v>
      </c>
      <c r="G184" s="118">
        <v>41059</v>
      </c>
      <c r="H184" s="252" t="s">
        <v>678</v>
      </c>
      <c r="I184" s="119" t="s">
        <v>2002</v>
      </c>
      <c r="J184" s="292" t="s">
        <v>2003</v>
      </c>
      <c r="K184" s="341">
        <v>29738</v>
      </c>
      <c r="L184" s="19"/>
    </row>
    <row r="185" spans="1:12" s="3" customFormat="1" ht="30">
      <c r="A185" s="119" t="s">
        <v>1243</v>
      </c>
      <c r="B185" s="117" t="s">
        <v>1299</v>
      </c>
      <c r="C185" s="117" t="s">
        <v>1238</v>
      </c>
      <c r="D185" s="118" t="s">
        <v>1238</v>
      </c>
      <c r="E185" s="121" t="s">
        <v>437</v>
      </c>
      <c r="F185" s="348">
        <v>1903</v>
      </c>
      <c r="G185" s="118">
        <v>41060</v>
      </c>
      <c r="H185" s="254" t="s">
        <v>1363</v>
      </c>
      <c r="I185" s="119" t="s">
        <v>1364</v>
      </c>
      <c r="J185" s="292" t="s">
        <v>1252</v>
      </c>
      <c r="K185" s="341">
        <v>183027</v>
      </c>
      <c r="L185" s="19"/>
    </row>
    <row r="186" spans="1:12" s="3" customFormat="1" ht="30.75" thickBot="1">
      <c r="A186" s="169" t="s">
        <v>1243</v>
      </c>
      <c r="B186" s="122" t="s">
        <v>1299</v>
      </c>
      <c r="C186" s="122" t="s">
        <v>1238</v>
      </c>
      <c r="D186" s="123" t="s">
        <v>1238</v>
      </c>
      <c r="E186" s="124" t="s">
        <v>437</v>
      </c>
      <c r="F186" s="349">
        <v>1904</v>
      </c>
      <c r="G186" s="123">
        <v>41060</v>
      </c>
      <c r="H186" s="255" t="s">
        <v>2004</v>
      </c>
      <c r="I186" s="169" t="s">
        <v>1287</v>
      </c>
      <c r="J186" s="295" t="s">
        <v>1201</v>
      </c>
      <c r="K186" s="343">
        <v>486124</v>
      </c>
      <c r="L186" s="19"/>
    </row>
    <row r="187" spans="1:12" s="3" customFormat="1" ht="30">
      <c r="A187" s="170" t="s">
        <v>1140</v>
      </c>
      <c r="B187" s="44" t="s">
        <v>1237</v>
      </c>
      <c r="C187" s="45" t="s">
        <v>1238</v>
      </c>
      <c r="D187" s="46" t="s">
        <v>1238</v>
      </c>
      <c r="E187" s="192" t="s">
        <v>1234</v>
      </c>
      <c r="F187" s="192">
        <v>2868</v>
      </c>
      <c r="G187" s="202">
        <v>41032</v>
      </c>
      <c r="H187" s="209" t="s">
        <v>679</v>
      </c>
      <c r="I187" s="193" t="s">
        <v>2005</v>
      </c>
      <c r="J187" s="140" t="s">
        <v>2006</v>
      </c>
      <c r="K187" s="307">
        <v>107100</v>
      </c>
      <c r="L187" s="19"/>
    </row>
    <row r="188" spans="1:12" s="3" customFormat="1" ht="30">
      <c r="A188" s="170" t="s">
        <v>1140</v>
      </c>
      <c r="B188" s="44" t="s">
        <v>1237</v>
      </c>
      <c r="C188" s="45" t="s">
        <v>1238</v>
      </c>
      <c r="D188" s="46" t="s">
        <v>1238</v>
      </c>
      <c r="E188" s="192" t="s">
        <v>1234</v>
      </c>
      <c r="F188" s="192">
        <v>2869</v>
      </c>
      <c r="G188" s="202">
        <v>41032</v>
      </c>
      <c r="H188" s="209" t="s">
        <v>680</v>
      </c>
      <c r="I188" s="193" t="s">
        <v>1045</v>
      </c>
      <c r="J188" s="140" t="s">
        <v>1046</v>
      </c>
      <c r="K188" s="307">
        <v>94010</v>
      </c>
      <c r="L188" s="19"/>
    </row>
    <row r="189" spans="1:12" s="3" customFormat="1" ht="15">
      <c r="A189" s="170" t="s">
        <v>1140</v>
      </c>
      <c r="B189" s="44" t="s">
        <v>1237</v>
      </c>
      <c r="C189" s="45" t="s">
        <v>1238</v>
      </c>
      <c r="D189" s="46" t="s">
        <v>1238</v>
      </c>
      <c r="E189" s="192" t="s">
        <v>1229</v>
      </c>
      <c r="F189" s="192">
        <v>1150</v>
      </c>
      <c r="G189" s="202">
        <v>41036</v>
      </c>
      <c r="H189" s="209" t="s">
        <v>681</v>
      </c>
      <c r="I189" s="193" t="s">
        <v>1301</v>
      </c>
      <c r="J189" s="140" t="s">
        <v>1231</v>
      </c>
      <c r="K189" s="307">
        <v>22825</v>
      </c>
      <c r="L189" s="19"/>
    </row>
    <row r="190" spans="1:12" s="3" customFormat="1" ht="30">
      <c r="A190" s="47" t="s">
        <v>1140</v>
      </c>
      <c r="B190" s="47" t="s">
        <v>1164</v>
      </c>
      <c r="C190" s="48" t="s">
        <v>1191</v>
      </c>
      <c r="D190" s="49" t="str">
        <f>+IF(C190="","",IF(C190="No Aplica","No Aplica","Ingrese Fecha"))</f>
        <v>No Aplica</v>
      </c>
      <c r="E190" s="5" t="s">
        <v>1170</v>
      </c>
      <c r="F190" s="51">
        <v>872111</v>
      </c>
      <c r="G190" s="246">
        <v>41036</v>
      </c>
      <c r="H190" s="256" t="s">
        <v>2007</v>
      </c>
      <c r="I190" s="35" t="s">
        <v>682</v>
      </c>
      <c r="J190" s="52" t="s">
        <v>1245</v>
      </c>
      <c r="K190" s="312">
        <v>872000</v>
      </c>
      <c r="L190" s="19"/>
    </row>
    <row r="191" spans="1:12" s="3" customFormat="1" ht="30">
      <c r="A191" s="47" t="s">
        <v>1145</v>
      </c>
      <c r="B191" s="47" t="s">
        <v>1164</v>
      </c>
      <c r="C191" s="48" t="s">
        <v>1191</v>
      </c>
      <c r="D191" s="49" t="str">
        <f>+IF(C191="","",IF(C191="No Aplica","No Aplica","Ingrese Fecha"))</f>
        <v>No Aplica</v>
      </c>
      <c r="E191" s="5" t="s">
        <v>1170</v>
      </c>
      <c r="F191" s="5">
        <v>578305</v>
      </c>
      <c r="G191" s="246">
        <v>41036</v>
      </c>
      <c r="H191" s="256" t="s">
        <v>2008</v>
      </c>
      <c r="I191" s="35" t="s">
        <v>682</v>
      </c>
      <c r="J191" s="52" t="s">
        <v>1245</v>
      </c>
      <c r="K191" s="312">
        <v>187900</v>
      </c>
      <c r="L191" s="19"/>
    </row>
    <row r="192" spans="1:12" s="3" customFormat="1" ht="30">
      <c r="A192" s="171" t="s">
        <v>1140</v>
      </c>
      <c r="B192" s="53" t="s">
        <v>1237</v>
      </c>
      <c r="C192" s="54" t="s">
        <v>1238</v>
      </c>
      <c r="D192" s="55" t="s">
        <v>1238</v>
      </c>
      <c r="E192" s="192" t="s">
        <v>1234</v>
      </c>
      <c r="F192" s="192">
        <v>2870</v>
      </c>
      <c r="G192" s="202">
        <v>41037</v>
      </c>
      <c r="H192" s="209" t="s">
        <v>683</v>
      </c>
      <c r="I192" s="193" t="s">
        <v>2005</v>
      </c>
      <c r="J192" s="140" t="s">
        <v>2006</v>
      </c>
      <c r="K192" s="307">
        <v>95200</v>
      </c>
      <c r="L192" s="19"/>
    </row>
    <row r="193" spans="1:12" s="3" customFormat="1" ht="15">
      <c r="A193" s="170" t="s">
        <v>1140</v>
      </c>
      <c r="B193" s="44" t="s">
        <v>1237</v>
      </c>
      <c r="C193" s="45" t="s">
        <v>1238</v>
      </c>
      <c r="D193" s="46" t="s">
        <v>1238</v>
      </c>
      <c r="E193" s="192" t="s">
        <v>1234</v>
      </c>
      <c r="F193" s="192">
        <v>2871</v>
      </c>
      <c r="G193" s="202">
        <v>41037</v>
      </c>
      <c r="H193" s="209" t="s">
        <v>2009</v>
      </c>
      <c r="I193" s="193" t="s">
        <v>684</v>
      </c>
      <c r="J193" s="140" t="s">
        <v>1322</v>
      </c>
      <c r="K193" s="307">
        <v>325000</v>
      </c>
      <c r="L193" s="19"/>
    </row>
    <row r="194" spans="1:12" s="3" customFormat="1" ht="30">
      <c r="A194" s="170" t="s">
        <v>1140</v>
      </c>
      <c r="B194" s="44" t="s">
        <v>1237</v>
      </c>
      <c r="C194" s="45" t="s">
        <v>1238</v>
      </c>
      <c r="D194" s="46" t="s">
        <v>1238</v>
      </c>
      <c r="E194" s="192" t="s">
        <v>1234</v>
      </c>
      <c r="F194" s="192">
        <v>2872</v>
      </c>
      <c r="G194" s="202">
        <v>41037</v>
      </c>
      <c r="H194" s="209" t="s">
        <v>2009</v>
      </c>
      <c r="I194" s="193" t="s">
        <v>1323</v>
      </c>
      <c r="J194" s="140" t="s">
        <v>1324</v>
      </c>
      <c r="K194" s="307">
        <v>210000</v>
      </c>
      <c r="L194" s="19"/>
    </row>
    <row r="195" spans="1:12" s="3" customFormat="1" ht="30">
      <c r="A195" s="170" t="s">
        <v>1140</v>
      </c>
      <c r="B195" s="44" t="s">
        <v>1237</v>
      </c>
      <c r="C195" s="45" t="s">
        <v>1238</v>
      </c>
      <c r="D195" s="46" t="s">
        <v>1238</v>
      </c>
      <c r="E195" s="192" t="s">
        <v>1234</v>
      </c>
      <c r="F195" s="192">
        <v>2873</v>
      </c>
      <c r="G195" s="202">
        <v>41037</v>
      </c>
      <c r="H195" s="209" t="s">
        <v>2009</v>
      </c>
      <c r="I195" s="193" t="s">
        <v>1323</v>
      </c>
      <c r="J195" s="140" t="s">
        <v>1324</v>
      </c>
      <c r="K195" s="307">
        <v>210000</v>
      </c>
      <c r="L195" s="19"/>
    </row>
    <row r="196" spans="1:12" s="3" customFormat="1" ht="30">
      <c r="A196" s="170" t="s">
        <v>1140</v>
      </c>
      <c r="B196" s="44" t="s">
        <v>1237</v>
      </c>
      <c r="C196" s="45" t="s">
        <v>1238</v>
      </c>
      <c r="D196" s="46" t="s">
        <v>1238</v>
      </c>
      <c r="E196" s="192" t="s">
        <v>1234</v>
      </c>
      <c r="F196" s="192">
        <v>2874</v>
      </c>
      <c r="G196" s="202">
        <v>41037</v>
      </c>
      <c r="H196" s="209" t="s">
        <v>2009</v>
      </c>
      <c r="I196" s="193" t="s">
        <v>1323</v>
      </c>
      <c r="J196" s="140" t="s">
        <v>1324</v>
      </c>
      <c r="K196" s="307">
        <v>210000</v>
      </c>
      <c r="L196" s="19"/>
    </row>
    <row r="197" spans="1:12" s="3" customFormat="1" ht="30">
      <c r="A197" s="170" t="s">
        <v>1140</v>
      </c>
      <c r="B197" s="44" t="s">
        <v>1237</v>
      </c>
      <c r="C197" s="45" t="s">
        <v>1238</v>
      </c>
      <c r="D197" s="46" t="s">
        <v>1238</v>
      </c>
      <c r="E197" s="192" t="s">
        <v>1234</v>
      </c>
      <c r="F197" s="192">
        <v>2875</v>
      </c>
      <c r="G197" s="202">
        <v>41037</v>
      </c>
      <c r="H197" s="209" t="s">
        <v>2009</v>
      </c>
      <c r="I197" s="193" t="s">
        <v>1323</v>
      </c>
      <c r="J197" s="140" t="s">
        <v>1324</v>
      </c>
      <c r="K197" s="307">
        <v>210000</v>
      </c>
      <c r="L197" s="19"/>
    </row>
    <row r="198" spans="1:12" s="3" customFormat="1" ht="30">
      <c r="A198" s="170" t="s">
        <v>1140</v>
      </c>
      <c r="B198" s="44" t="s">
        <v>1237</v>
      </c>
      <c r="C198" s="45" t="s">
        <v>1238</v>
      </c>
      <c r="D198" s="46" t="s">
        <v>1238</v>
      </c>
      <c r="E198" s="192" t="s">
        <v>1234</v>
      </c>
      <c r="F198" s="192">
        <v>2876</v>
      </c>
      <c r="G198" s="202">
        <v>41039</v>
      </c>
      <c r="H198" s="209" t="s">
        <v>685</v>
      </c>
      <c r="I198" s="193" t="s">
        <v>686</v>
      </c>
      <c r="J198" s="140" t="s">
        <v>2010</v>
      </c>
      <c r="K198" s="307">
        <v>1309000</v>
      </c>
      <c r="L198" s="19"/>
    </row>
    <row r="199" spans="1:12" s="3" customFormat="1" ht="30">
      <c r="A199" s="47" t="s">
        <v>1140</v>
      </c>
      <c r="B199" s="47" t="s">
        <v>1164</v>
      </c>
      <c r="C199" s="48" t="s">
        <v>1191</v>
      </c>
      <c r="D199" s="49" t="str">
        <f aca="true" t="shared" si="0" ref="D199:D214">+IF(C199="","",IF(C199="No Aplica","No Aplica","Ingrese Fecha"))</f>
        <v>No Aplica</v>
      </c>
      <c r="E199" s="5" t="s">
        <v>1165</v>
      </c>
      <c r="F199" s="5">
        <v>2465239</v>
      </c>
      <c r="G199" s="246">
        <v>41039</v>
      </c>
      <c r="H199" s="256" t="s">
        <v>2011</v>
      </c>
      <c r="I199" s="35" t="s">
        <v>687</v>
      </c>
      <c r="J199" s="52" t="s">
        <v>1143</v>
      </c>
      <c r="K199" s="312">
        <v>192986</v>
      </c>
      <c r="L199" s="19"/>
    </row>
    <row r="200" spans="1:12" s="3" customFormat="1" ht="30">
      <c r="A200" s="47" t="s">
        <v>1140</v>
      </c>
      <c r="B200" s="47" t="s">
        <v>1164</v>
      </c>
      <c r="C200" s="48" t="s">
        <v>1191</v>
      </c>
      <c r="D200" s="49" t="str">
        <f t="shared" si="0"/>
        <v>No Aplica</v>
      </c>
      <c r="E200" s="5" t="s">
        <v>1165</v>
      </c>
      <c r="F200" s="5">
        <v>174815</v>
      </c>
      <c r="G200" s="246">
        <v>41039</v>
      </c>
      <c r="H200" s="256" t="s">
        <v>2012</v>
      </c>
      <c r="I200" s="35" t="s">
        <v>688</v>
      </c>
      <c r="J200" s="52" t="s">
        <v>1144</v>
      </c>
      <c r="K200" s="312">
        <v>83260</v>
      </c>
      <c r="L200" s="19"/>
    </row>
    <row r="201" spans="1:12" s="3" customFormat="1" ht="30">
      <c r="A201" s="47" t="s">
        <v>1140</v>
      </c>
      <c r="B201" s="47" t="s">
        <v>1164</v>
      </c>
      <c r="C201" s="48" t="s">
        <v>1191</v>
      </c>
      <c r="D201" s="49" t="str">
        <f t="shared" si="0"/>
        <v>No Aplica</v>
      </c>
      <c r="E201" s="5" t="s">
        <v>1170</v>
      </c>
      <c r="F201" s="51">
        <v>2463860</v>
      </c>
      <c r="G201" s="246">
        <v>41039</v>
      </c>
      <c r="H201" s="256" t="s">
        <v>2013</v>
      </c>
      <c r="I201" s="35" t="s">
        <v>687</v>
      </c>
      <c r="J201" s="52" t="s">
        <v>1143</v>
      </c>
      <c r="K201" s="312">
        <v>373667</v>
      </c>
      <c r="L201" s="19"/>
    </row>
    <row r="202" spans="1:12" s="3" customFormat="1" ht="30">
      <c r="A202" s="47" t="s">
        <v>1140</v>
      </c>
      <c r="B202" s="47" t="s">
        <v>1164</v>
      </c>
      <c r="C202" s="48" t="s">
        <v>1191</v>
      </c>
      <c r="D202" s="49" t="str">
        <f t="shared" si="0"/>
        <v>No Aplica</v>
      </c>
      <c r="E202" s="5" t="s">
        <v>1165</v>
      </c>
      <c r="F202" s="5">
        <v>28886866</v>
      </c>
      <c r="G202" s="246">
        <v>41039</v>
      </c>
      <c r="H202" s="256" t="s">
        <v>2014</v>
      </c>
      <c r="I202" s="35" t="s">
        <v>687</v>
      </c>
      <c r="J202" s="52" t="s">
        <v>1143</v>
      </c>
      <c r="K202" s="312">
        <v>91310</v>
      </c>
      <c r="L202" s="19"/>
    </row>
    <row r="203" spans="1:12" s="3" customFormat="1" ht="30">
      <c r="A203" s="47" t="s">
        <v>1140</v>
      </c>
      <c r="B203" s="47" t="s">
        <v>1164</v>
      </c>
      <c r="C203" s="48" t="s">
        <v>1191</v>
      </c>
      <c r="D203" s="49" t="str">
        <f t="shared" si="0"/>
        <v>No Aplica</v>
      </c>
      <c r="E203" s="5" t="s">
        <v>1165</v>
      </c>
      <c r="F203" s="5">
        <v>2472787</v>
      </c>
      <c r="G203" s="246">
        <v>41039</v>
      </c>
      <c r="H203" s="256" t="s">
        <v>2015</v>
      </c>
      <c r="I203" s="35" t="s">
        <v>687</v>
      </c>
      <c r="J203" s="52" t="s">
        <v>1143</v>
      </c>
      <c r="K203" s="312">
        <v>120360</v>
      </c>
      <c r="L203" s="19"/>
    </row>
    <row r="204" spans="1:12" s="3" customFormat="1" ht="30">
      <c r="A204" s="47" t="s">
        <v>1140</v>
      </c>
      <c r="B204" s="47" t="s">
        <v>1164</v>
      </c>
      <c r="C204" s="48" t="s">
        <v>1191</v>
      </c>
      <c r="D204" s="49" t="str">
        <f t="shared" si="0"/>
        <v>No Aplica</v>
      </c>
      <c r="E204" s="5" t="s">
        <v>1170</v>
      </c>
      <c r="F204" s="5">
        <v>2469397</v>
      </c>
      <c r="G204" s="246">
        <v>41039</v>
      </c>
      <c r="H204" s="256" t="s">
        <v>2016</v>
      </c>
      <c r="I204" s="35" t="s">
        <v>687</v>
      </c>
      <c r="J204" s="52" t="s">
        <v>1143</v>
      </c>
      <c r="K204" s="312">
        <v>452883</v>
      </c>
      <c r="L204" s="19"/>
    </row>
    <row r="205" spans="1:12" s="3" customFormat="1" ht="30">
      <c r="A205" s="47" t="s">
        <v>1140</v>
      </c>
      <c r="B205" s="47" t="s">
        <v>1164</v>
      </c>
      <c r="C205" s="48" t="s">
        <v>1191</v>
      </c>
      <c r="D205" s="49" t="str">
        <f t="shared" si="0"/>
        <v>No Aplica</v>
      </c>
      <c r="E205" s="5" t="s">
        <v>1165</v>
      </c>
      <c r="F205" s="51">
        <v>86695272</v>
      </c>
      <c r="G205" s="246">
        <v>41039</v>
      </c>
      <c r="H205" s="256" t="s">
        <v>2017</v>
      </c>
      <c r="I205" s="35" t="s">
        <v>1146</v>
      </c>
      <c r="J205" s="52" t="s">
        <v>1147</v>
      </c>
      <c r="K205" s="312">
        <v>27027</v>
      </c>
      <c r="L205" s="19"/>
    </row>
    <row r="206" spans="1:12" s="3" customFormat="1" ht="30">
      <c r="A206" s="56" t="s">
        <v>1140</v>
      </c>
      <c r="B206" s="56" t="s">
        <v>1164</v>
      </c>
      <c r="C206" s="57" t="s">
        <v>1191</v>
      </c>
      <c r="D206" s="58" t="str">
        <f t="shared" si="0"/>
        <v>No Aplica</v>
      </c>
      <c r="E206" s="5" t="s">
        <v>1165</v>
      </c>
      <c r="F206" s="51">
        <v>86695573</v>
      </c>
      <c r="G206" s="246">
        <v>41039</v>
      </c>
      <c r="H206" s="256" t="s">
        <v>689</v>
      </c>
      <c r="I206" s="35" t="s">
        <v>1146</v>
      </c>
      <c r="J206" s="52" t="s">
        <v>1147</v>
      </c>
      <c r="K206" s="312">
        <v>17764</v>
      </c>
      <c r="L206" s="19"/>
    </row>
    <row r="207" spans="1:12" s="3" customFormat="1" ht="30">
      <c r="A207" s="47" t="s">
        <v>1140</v>
      </c>
      <c r="B207" s="47" t="s">
        <v>1164</v>
      </c>
      <c r="C207" s="48" t="s">
        <v>1191</v>
      </c>
      <c r="D207" s="49" t="str">
        <f t="shared" si="0"/>
        <v>No Aplica</v>
      </c>
      <c r="E207" s="5" t="s">
        <v>1165</v>
      </c>
      <c r="F207" s="51">
        <v>86646690</v>
      </c>
      <c r="G207" s="246">
        <v>41039</v>
      </c>
      <c r="H207" s="256" t="s">
        <v>690</v>
      </c>
      <c r="I207" s="35" t="s">
        <v>1146</v>
      </c>
      <c r="J207" s="52" t="s">
        <v>1147</v>
      </c>
      <c r="K207" s="312">
        <v>10839</v>
      </c>
      <c r="L207" s="19"/>
    </row>
    <row r="208" spans="1:12" s="3" customFormat="1" ht="30">
      <c r="A208" s="47" t="s">
        <v>1140</v>
      </c>
      <c r="B208" s="47" t="s">
        <v>1164</v>
      </c>
      <c r="C208" s="48" t="s">
        <v>1191</v>
      </c>
      <c r="D208" s="49" t="str">
        <f t="shared" si="0"/>
        <v>No Aplica</v>
      </c>
      <c r="E208" s="5" t="s">
        <v>1165</v>
      </c>
      <c r="F208" s="5">
        <v>86693570</v>
      </c>
      <c r="G208" s="246">
        <v>41039</v>
      </c>
      <c r="H208" s="256" t="s">
        <v>2018</v>
      </c>
      <c r="I208" s="35" t="s">
        <v>1146</v>
      </c>
      <c r="J208" s="52" t="s">
        <v>1147</v>
      </c>
      <c r="K208" s="312">
        <v>89091</v>
      </c>
      <c r="L208" s="19"/>
    </row>
    <row r="209" spans="1:12" s="3" customFormat="1" ht="30">
      <c r="A209" s="47" t="s">
        <v>1140</v>
      </c>
      <c r="B209" s="47" t="s">
        <v>1164</v>
      </c>
      <c r="C209" s="48" t="s">
        <v>1191</v>
      </c>
      <c r="D209" s="49" t="str">
        <f t="shared" si="0"/>
        <v>No Aplica</v>
      </c>
      <c r="E209" s="5" t="s">
        <v>1165</v>
      </c>
      <c r="F209" s="5">
        <v>28974106</v>
      </c>
      <c r="G209" s="246">
        <v>41039</v>
      </c>
      <c r="H209" s="256" t="s">
        <v>114</v>
      </c>
      <c r="I209" s="35" t="s">
        <v>687</v>
      </c>
      <c r="J209" s="52" t="s">
        <v>1143</v>
      </c>
      <c r="K209" s="312">
        <v>235070</v>
      </c>
      <c r="L209" s="19"/>
    </row>
    <row r="210" spans="1:12" s="3" customFormat="1" ht="30">
      <c r="A210" s="47" t="s">
        <v>1140</v>
      </c>
      <c r="B210" s="47" t="s">
        <v>1164</v>
      </c>
      <c r="C210" s="48" t="s">
        <v>1191</v>
      </c>
      <c r="D210" s="49" t="str">
        <f t="shared" si="0"/>
        <v>No Aplica</v>
      </c>
      <c r="E210" s="5" t="s">
        <v>1170</v>
      </c>
      <c r="F210" s="5">
        <v>2480455</v>
      </c>
      <c r="G210" s="246">
        <v>41039</v>
      </c>
      <c r="H210" s="256" t="s">
        <v>115</v>
      </c>
      <c r="I210" s="35" t="s">
        <v>687</v>
      </c>
      <c r="J210" s="52" t="s">
        <v>1143</v>
      </c>
      <c r="K210" s="312">
        <v>437400</v>
      </c>
      <c r="L210" s="19"/>
    </row>
    <row r="211" spans="1:12" s="3" customFormat="1" ht="30">
      <c r="A211" s="47" t="s">
        <v>1140</v>
      </c>
      <c r="B211" s="47" t="s">
        <v>1164</v>
      </c>
      <c r="C211" s="48" t="s">
        <v>1191</v>
      </c>
      <c r="D211" s="49" t="str">
        <f t="shared" si="0"/>
        <v>No Aplica</v>
      </c>
      <c r="E211" s="5" t="s">
        <v>1170</v>
      </c>
      <c r="F211" s="5">
        <v>626995</v>
      </c>
      <c r="G211" s="246">
        <v>41039</v>
      </c>
      <c r="H211" s="256" t="s">
        <v>116</v>
      </c>
      <c r="I211" s="35" t="s">
        <v>1146</v>
      </c>
      <c r="J211" s="52" t="s">
        <v>1147</v>
      </c>
      <c r="K211" s="312">
        <v>87243</v>
      </c>
      <c r="L211" s="19"/>
    </row>
    <row r="212" spans="1:12" s="3" customFormat="1" ht="30">
      <c r="A212" s="47" t="s">
        <v>1140</v>
      </c>
      <c r="B212" s="47" t="s">
        <v>1164</v>
      </c>
      <c r="C212" s="48" t="s">
        <v>1191</v>
      </c>
      <c r="D212" s="49" t="str">
        <f t="shared" si="0"/>
        <v>No Aplica</v>
      </c>
      <c r="E212" s="5" t="s">
        <v>1165</v>
      </c>
      <c r="F212" s="5">
        <v>5875708</v>
      </c>
      <c r="G212" s="246">
        <v>41039</v>
      </c>
      <c r="H212" s="256" t="s">
        <v>691</v>
      </c>
      <c r="I212" s="35" t="s">
        <v>682</v>
      </c>
      <c r="J212" s="52" t="s">
        <v>1245</v>
      </c>
      <c r="K212" s="312">
        <v>45400</v>
      </c>
      <c r="L212" s="19"/>
    </row>
    <row r="213" spans="1:12" s="3" customFormat="1" ht="30">
      <c r="A213" s="47" t="s">
        <v>1140</v>
      </c>
      <c r="B213" s="47" t="s">
        <v>1164</v>
      </c>
      <c r="C213" s="48" t="s">
        <v>1191</v>
      </c>
      <c r="D213" s="49" t="str">
        <f t="shared" si="0"/>
        <v>No Aplica</v>
      </c>
      <c r="E213" s="5" t="s">
        <v>1170</v>
      </c>
      <c r="F213" s="51">
        <v>628259</v>
      </c>
      <c r="G213" s="246">
        <v>41039</v>
      </c>
      <c r="H213" s="256" t="s">
        <v>692</v>
      </c>
      <c r="I213" s="35" t="s">
        <v>1146</v>
      </c>
      <c r="J213" s="52" t="s">
        <v>1147</v>
      </c>
      <c r="K213" s="312">
        <v>84331</v>
      </c>
      <c r="L213" s="19"/>
    </row>
    <row r="214" spans="1:12" s="3" customFormat="1" ht="30">
      <c r="A214" s="47" t="s">
        <v>1140</v>
      </c>
      <c r="B214" s="47" t="s">
        <v>1164</v>
      </c>
      <c r="C214" s="48" t="s">
        <v>1191</v>
      </c>
      <c r="D214" s="49" t="str">
        <f t="shared" si="0"/>
        <v>No Aplica</v>
      </c>
      <c r="E214" s="5" t="s">
        <v>1165</v>
      </c>
      <c r="F214" s="5">
        <v>86808751</v>
      </c>
      <c r="G214" s="246">
        <v>41039</v>
      </c>
      <c r="H214" s="256" t="s">
        <v>117</v>
      </c>
      <c r="I214" s="35" t="s">
        <v>1146</v>
      </c>
      <c r="J214" s="52" t="s">
        <v>1147</v>
      </c>
      <c r="K214" s="312">
        <v>50401</v>
      </c>
      <c r="L214" s="19"/>
    </row>
    <row r="215" spans="1:12" s="3" customFormat="1" ht="30">
      <c r="A215" s="47" t="s">
        <v>1145</v>
      </c>
      <c r="B215" s="47" t="s">
        <v>1164</v>
      </c>
      <c r="C215" s="48" t="s">
        <v>1191</v>
      </c>
      <c r="D215" s="49" t="str">
        <f>+IF(C214="","",IF(C214="No Aplica","No Aplica","Ingrese Fecha"))</f>
        <v>No Aplica</v>
      </c>
      <c r="E215" s="5" t="s">
        <v>1170</v>
      </c>
      <c r="F215" s="5">
        <v>622444</v>
      </c>
      <c r="G215" s="246">
        <v>41039</v>
      </c>
      <c r="H215" s="256" t="s">
        <v>118</v>
      </c>
      <c r="I215" s="35" t="s">
        <v>1146</v>
      </c>
      <c r="J215" s="52" t="s">
        <v>1147</v>
      </c>
      <c r="K215" s="312">
        <v>249004</v>
      </c>
      <c r="L215" s="19"/>
    </row>
    <row r="216" spans="1:12" s="3" customFormat="1" ht="30">
      <c r="A216" s="170" t="s">
        <v>1140</v>
      </c>
      <c r="B216" s="44" t="s">
        <v>1237</v>
      </c>
      <c r="C216" s="45" t="s">
        <v>1238</v>
      </c>
      <c r="D216" s="46" t="s">
        <v>1238</v>
      </c>
      <c r="E216" s="192" t="s">
        <v>1234</v>
      </c>
      <c r="F216" s="192">
        <v>2880</v>
      </c>
      <c r="G216" s="202">
        <v>41040</v>
      </c>
      <c r="H216" s="209" t="s">
        <v>119</v>
      </c>
      <c r="I216" s="193" t="s">
        <v>693</v>
      </c>
      <c r="J216" s="140" t="s">
        <v>120</v>
      </c>
      <c r="K216" s="307">
        <v>146256</v>
      </c>
      <c r="L216" s="19"/>
    </row>
    <row r="217" spans="1:12" s="3" customFormat="1" ht="30">
      <c r="A217" s="170" t="s">
        <v>1140</v>
      </c>
      <c r="B217" s="44" t="s">
        <v>121</v>
      </c>
      <c r="C217" s="45" t="s">
        <v>122</v>
      </c>
      <c r="D217" s="59">
        <v>2010</v>
      </c>
      <c r="E217" s="192" t="s">
        <v>123</v>
      </c>
      <c r="F217" s="192">
        <v>4</v>
      </c>
      <c r="G217" s="202">
        <v>41040</v>
      </c>
      <c r="H217" s="254" t="s">
        <v>2009</v>
      </c>
      <c r="I217" s="193" t="s">
        <v>694</v>
      </c>
      <c r="J217" s="140" t="s">
        <v>124</v>
      </c>
      <c r="K217" s="307">
        <v>205000</v>
      </c>
      <c r="L217" s="19"/>
    </row>
    <row r="218" spans="1:12" s="3" customFormat="1" ht="30">
      <c r="A218" s="170" t="s">
        <v>1140</v>
      </c>
      <c r="B218" s="44" t="s">
        <v>121</v>
      </c>
      <c r="C218" s="45" t="s">
        <v>122</v>
      </c>
      <c r="D218" s="59">
        <v>2010</v>
      </c>
      <c r="E218" s="192" t="s">
        <v>123</v>
      </c>
      <c r="F218" s="192">
        <v>5</v>
      </c>
      <c r="G218" s="202">
        <v>41040</v>
      </c>
      <c r="H218" s="254" t="s">
        <v>2009</v>
      </c>
      <c r="I218" s="193" t="s">
        <v>694</v>
      </c>
      <c r="J218" s="140" t="s">
        <v>124</v>
      </c>
      <c r="K218" s="307">
        <v>205000</v>
      </c>
      <c r="L218" s="19"/>
    </row>
    <row r="219" spans="1:12" s="3" customFormat="1" ht="30">
      <c r="A219" s="47" t="s">
        <v>1140</v>
      </c>
      <c r="B219" s="47" t="s">
        <v>1164</v>
      </c>
      <c r="C219" s="48" t="s">
        <v>1191</v>
      </c>
      <c r="D219" s="49" t="str">
        <f>+IF(C219="","",IF(C219="No Aplica","No Aplica","Ingrese Fecha"))</f>
        <v>No Aplica</v>
      </c>
      <c r="E219" s="5" t="s">
        <v>1170</v>
      </c>
      <c r="F219" s="5">
        <v>1436501</v>
      </c>
      <c r="G219" s="246">
        <v>41040</v>
      </c>
      <c r="H219" s="256" t="s">
        <v>125</v>
      </c>
      <c r="I219" s="35" t="s">
        <v>1291</v>
      </c>
      <c r="J219" s="52" t="s">
        <v>1292</v>
      </c>
      <c r="K219" s="312">
        <v>29683</v>
      </c>
      <c r="L219" s="19"/>
    </row>
    <row r="220" spans="1:12" s="3" customFormat="1" ht="30">
      <c r="A220" s="56" t="s">
        <v>1140</v>
      </c>
      <c r="B220" s="56" t="s">
        <v>1164</v>
      </c>
      <c r="C220" s="57" t="s">
        <v>1191</v>
      </c>
      <c r="D220" s="58" t="str">
        <f>+IF(C220="","",IF(C220="No Aplica","No Aplica","Ingrese Fecha"))</f>
        <v>No Aplica</v>
      </c>
      <c r="E220" s="5" t="s">
        <v>1170</v>
      </c>
      <c r="F220" s="51">
        <v>117115</v>
      </c>
      <c r="G220" s="246">
        <v>41040</v>
      </c>
      <c r="H220" s="256" t="s">
        <v>126</v>
      </c>
      <c r="I220" s="35" t="s">
        <v>1113</v>
      </c>
      <c r="J220" s="52" t="s">
        <v>1293</v>
      </c>
      <c r="K220" s="312">
        <v>47642</v>
      </c>
      <c r="L220" s="19"/>
    </row>
    <row r="221" spans="1:12" s="3" customFormat="1" ht="30">
      <c r="A221" s="170" t="s">
        <v>1140</v>
      </c>
      <c r="B221" s="44" t="s">
        <v>1237</v>
      </c>
      <c r="C221" s="45" t="s">
        <v>1238</v>
      </c>
      <c r="D221" s="46" t="s">
        <v>1238</v>
      </c>
      <c r="E221" s="192" t="s">
        <v>1229</v>
      </c>
      <c r="F221" s="192">
        <v>1151</v>
      </c>
      <c r="G221" s="202">
        <v>41043</v>
      </c>
      <c r="H221" s="209" t="s">
        <v>695</v>
      </c>
      <c r="I221" s="193" t="s">
        <v>127</v>
      </c>
      <c r="J221" s="140" t="s">
        <v>1033</v>
      </c>
      <c r="K221" s="307">
        <v>27965</v>
      </c>
      <c r="L221" s="19"/>
    </row>
    <row r="222" spans="1:12" s="3" customFormat="1" ht="30">
      <c r="A222" s="170" t="s">
        <v>1145</v>
      </c>
      <c r="B222" s="44" t="s">
        <v>1237</v>
      </c>
      <c r="C222" s="45" t="s">
        <v>1238</v>
      </c>
      <c r="D222" s="46" t="s">
        <v>1238</v>
      </c>
      <c r="E222" s="192" t="s">
        <v>1229</v>
      </c>
      <c r="F222" s="192">
        <v>1152</v>
      </c>
      <c r="G222" s="202">
        <v>41044</v>
      </c>
      <c r="H222" s="209" t="s">
        <v>696</v>
      </c>
      <c r="I222" s="193" t="s">
        <v>697</v>
      </c>
      <c r="J222" s="140" t="s">
        <v>1148</v>
      </c>
      <c r="K222" s="307">
        <v>14500</v>
      </c>
      <c r="L222" s="19"/>
    </row>
    <row r="223" spans="1:12" s="3" customFormat="1" ht="15">
      <c r="A223" s="170" t="s">
        <v>1325</v>
      </c>
      <c r="B223" s="44" t="s">
        <v>1237</v>
      </c>
      <c r="C223" s="45" t="s">
        <v>1238</v>
      </c>
      <c r="D223" s="46" t="s">
        <v>1238</v>
      </c>
      <c r="E223" s="192" t="s">
        <v>1229</v>
      </c>
      <c r="F223" s="192">
        <v>1153</v>
      </c>
      <c r="G223" s="202">
        <v>41045</v>
      </c>
      <c r="H223" s="209" t="s">
        <v>128</v>
      </c>
      <c r="I223" s="193" t="s">
        <v>1302</v>
      </c>
      <c r="J223" s="140" t="s">
        <v>1303</v>
      </c>
      <c r="K223" s="307">
        <v>169080</v>
      </c>
      <c r="L223" s="19"/>
    </row>
    <row r="224" spans="1:12" s="3" customFormat="1" ht="15">
      <c r="A224" s="170" t="s">
        <v>1140</v>
      </c>
      <c r="B224" s="44" t="s">
        <v>1237</v>
      </c>
      <c r="C224" s="45" t="s">
        <v>1238</v>
      </c>
      <c r="D224" s="46" t="s">
        <v>1238</v>
      </c>
      <c r="E224" s="192" t="s">
        <v>1234</v>
      </c>
      <c r="F224" s="192">
        <v>2881</v>
      </c>
      <c r="G224" s="202">
        <v>41045</v>
      </c>
      <c r="H224" s="209" t="s">
        <v>129</v>
      </c>
      <c r="I224" s="193" t="s">
        <v>1287</v>
      </c>
      <c r="J224" s="140" t="s">
        <v>1201</v>
      </c>
      <c r="K224" s="307">
        <v>78562</v>
      </c>
      <c r="L224" s="19"/>
    </row>
    <row r="225" spans="1:12" s="3" customFormat="1" ht="30">
      <c r="A225" s="170" t="s">
        <v>1140</v>
      </c>
      <c r="B225" s="44" t="s">
        <v>1237</v>
      </c>
      <c r="C225" s="45" t="s">
        <v>1238</v>
      </c>
      <c r="D225" s="46" t="s">
        <v>1238</v>
      </c>
      <c r="E225" s="192" t="s">
        <v>1234</v>
      </c>
      <c r="F225" s="192">
        <v>2882</v>
      </c>
      <c r="G225" s="202">
        <v>41046</v>
      </c>
      <c r="H225" s="209" t="s">
        <v>698</v>
      </c>
      <c r="I225" s="193" t="s">
        <v>130</v>
      </c>
      <c r="J225" s="140" t="s">
        <v>131</v>
      </c>
      <c r="K225" s="307">
        <v>1600000</v>
      </c>
      <c r="L225" s="19"/>
    </row>
    <row r="226" spans="1:12" s="3" customFormat="1" ht="15">
      <c r="A226" s="170" t="s">
        <v>1140</v>
      </c>
      <c r="B226" s="44" t="s">
        <v>1237</v>
      </c>
      <c r="C226" s="45" t="s">
        <v>1238</v>
      </c>
      <c r="D226" s="46" t="s">
        <v>1238</v>
      </c>
      <c r="E226" s="192" t="s">
        <v>1229</v>
      </c>
      <c r="F226" s="192">
        <v>1154</v>
      </c>
      <c r="G226" s="202">
        <v>41046</v>
      </c>
      <c r="H226" s="209" t="s">
        <v>132</v>
      </c>
      <c r="I226" s="193" t="s">
        <v>699</v>
      </c>
      <c r="J226" s="140" t="s">
        <v>133</v>
      </c>
      <c r="K226" s="307">
        <v>7197</v>
      </c>
      <c r="L226" s="19"/>
    </row>
    <row r="227" spans="1:12" s="3" customFormat="1" ht="30">
      <c r="A227" s="170" t="s">
        <v>1140</v>
      </c>
      <c r="B227" s="44" t="s">
        <v>1237</v>
      </c>
      <c r="C227" s="45" t="s">
        <v>1238</v>
      </c>
      <c r="D227" s="46" t="s">
        <v>1238</v>
      </c>
      <c r="E227" s="192" t="s">
        <v>1229</v>
      </c>
      <c r="F227" s="192">
        <v>1155</v>
      </c>
      <c r="G227" s="202">
        <v>41046</v>
      </c>
      <c r="H227" s="209" t="s">
        <v>134</v>
      </c>
      <c r="I227" s="193" t="s">
        <v>700</v>
      </c>
      <c r="J227" s="140" t="s">
        <v>135</v>
      </c>
      <c r="K227" s="307">
        <v>25000</v>
      </c>
      <c r="L227" s="19"/>
    </row>
    <row r="228" spans="1:12" s="3" customFormat="1" ht="30">
      <c r="A228" s="170" t="s">
        <v>1140</v>
      </c>
      <c r="B228" s="44" t="s">
        <v>1237</v>
      </c>
      <c r="C228" s="45" t="s">
        <v>1238</v>
      </c>
      <c r="D228" s="46" t="s">
        <v>1238</v>
      </c>
      <c r="E228" s="192" t="s">
        <v>1234</v>
      </c>
      <c r="F228" s="192">
        <v>2883</v>
      </c>
      <c r="G228" s="202">
        <v>41046</v>
      </c>
      <c r="H228" s="209" t="s">
        <v>701</v>
      </c>
      <c r="I228" s="193" t="s">
        <v>130</v>
      </c>
      <c r="J228" s="140" t="s">
        <v>131</v>
      </c>
      <c r="K228" s="307">
        <v>179916</v>
      </c>
      <c r="L228" s="19"/>
    </row>
    <row r="229" spans="1:12" s="3" customFormat="1" ht="15">
      <c r="A229" s="170" t="s">
        <v>1140</v>
      </c>
      <c r="B229" s="44" t="s">
        <v>1237</v>
      </c>
      <c r="C229" s="45" t="s">
        <v>1238</v>
      </c>
      <c r="D229" s="46" t="s">
        <v>1238</v>
      </c>
      <c r="E229" s="192" t="s">
        <v>1229</v>
      </c>
      <c r="F229" s="192">
        <v>1156</v>
      </c>
      <c r="G229" s="202">
        <v>41046</v>
      </c>
      <c r="H229" s="209" t="s">
        <v>702</v>
      </c>
      <c r="I229" s="193" t="s">
        <v>1142</v>
      </c>
      <c r="J229" s="140" t="s">
        <v>1321</v>
      </c>
      <c r="K229" s="307">
        <v>37662</v>
      </c>
      <c r="L229" s="19"/>
    </row>
    <row r="230" spans="1:12" s="3" customFormat="1" ht="30">
      <c r="A230" s="170" t="s">
        <v>1140</v>
      </c>
      <c r="B230" s="44" t="s">
        <v>1237</v>
      </c>
      <c r="C230" s="45" t="s">
        <v>1238</v>
      </c>
      <c r="D230" s="46" t="s">
        <v>1238</v>
      </c>
      <c r="E230" s="192" t="s">
        <v>1234</v>
      </c>
      <c r="F230" s="192">
        <v>2884</v>
      </c>
      <c r="G230" s="202">
        <v>41047</v>
      </c>
      <c r="H230" s="209" t="s">
        <v>136</v>
      </c>
      <c r="I230" s="193" t="s">
        <v>703</v>
      </c>
      <c r="J230" s="140" t="s">
        <v>137</v>
      </c>
      <c r="K230" s="307">
        <v>390444</v>
      </c>
      <c r="L230" s="19"/>
    </row>
    <row r="231" spans="1:12" s="3" customFormat="1" ht="15">
      <c r="A231" s="171" t="s">
        <v>1140</v>
      </c>
      <c r="B231" s="53" t="s">
        <v>1237</v>
      </c>
      <c r="C231" s="54" t="s">
        <v>1238</v>
      </c>
      <c r="D231" s="55" t="s">
        <v>1238</v>
      </c>
      <c r="E231" s="192" t="s">
        <v>1229</v>
      </c>
      <c r="F231" s="192">
        <v>1157</v>
      </c>
      <c r="G231" s="202">
        <v>41047</v>
      </c>
      <c r="H231" s="209" t="s">
        <v>704</v>
      </c>
      <c r="I231" s="193" t="s">
        <v>138</v>
      </c>
      <c r="J231" s="140" t="s">
        <v>139</v>
      </c>
      <c r="K231" s="307">
        <v>38059</v>
      </c>
      <c r="L231" s="19"/>
    </row>
    <row r="232" spans="1:12" s="3" customFormat="1" ht="15">
      <c r="A232" s="170" t="s">
        <v>1140</v>
      </c>
      <c r="B232" s="44" t="s">
        <v>1237</v>
      </c>
      <c r="C232" s="45" t="s">
        <v>1238</v>
      </c>
      <c r="D232" s="46" t="s">
        <v>1238</v>
      </c>
      <c r="E232" s="192" t="s">
        <v>1229</v>
      </c>
      <c r="F232" s="192">
        <v>1158</v>
      </c>
      <c r="G232" s="202">
        <v>41047</v>
      </c>
      <c r="H232" s="209" t="s">
        <v>705</v>
      </c>
      <c r="I232" s="193" t="s">
        <v>1301</v>
      </c>
      <c r="J232" s="140" t="s">
        <v>1231</v>
      </c>
      <c r="K232" s="307">
        <v>109956</v>
      </c>
      <c r="L232" s="19"/>
    </row>
    <row r="233" spans="1:12" s="3" customFormat="1" ht="30">
      <c r="A233" s="170" t="s">
        <v>1140</v>
      </c>
      <c r="B233" s="44" t="s">
        <v>1237</v>
      </c>
      <c r="C233" s="45" t="s">
        <v>1238</v>
      </c>
      <c r="D233" s="46" t="s">
        <v>1238</v>
      </c>
      <c r="E233" s="192" t="s">
        <v>1234</v>
      </c>
      <c r="F233" s="192">
        <v>2885</v>
      </c>
      <c r="G233" s="202">
        <v>41047</v>
      </c>
      <c r="H233" s="209" t="s">
        <v>706</v>
      </c>
      <c r="I233" s="193" t="s">
        <v>686</v>
      </c>
      <c r="J233" s="140" t="s">
        <v>2010</v>
      </c>
      <c r="K233" s="307">
        <v>59500</v>
      </c>
      <c r="L233" s="19"/>
    </row>
    <row r="234" spans="1:12" s="3" customFormat="1" ht="30">
      <c r="A234" s="170" t="s">
        <v>1140</v>
      </c>
      <c r="B234" s="44" t="s">
        <v>1237</v>
      </c>
      <c r="C234" s="45" t="s">
        <v>1238</v>
      </c>
      <c r="D234" s="46" t="s">
        <v>1238</v>
      </c>
      <c r="E234" s="192" t="s">
        <v>1234</v>
      </c>
      <c r="F234" s="192">
        <v>2887</v>
      </c>
      <c r="G234" s="202">
        <v>41051</v>
      </c>
      <c r="H234" s="209" t="s">
        <v>707</v>
      </c>
      <c r="I234" s="193" t="s">
        <v>708</v>
      </c>
      <c r="J234" s="140" t="s">
        <v>1320</v>
      </c>
      <c r="K234" s="307">
        <v>173645</v>
      </c>
      <c r="L234" s="19"/>
    </row>
    <row r="235" spans="1:12" s="3" customFormat="1" ht="30">
      <c r="A235" s="47" t="s">
        <v>1140</v>
      </c>
      <c r="B235" s="47" t="s">
        <v>1164</v>
      </c>
      <c r="C235" s="48" t="s">
        <v>1191</v>
      </c>
      <c r="D235" s="49" t="str">
        <f>+IF(C235="","",IF(C235="No Aplica","No Aplica","Ingrese Fecha"))</f>
        <v>No Aplica</v>
      </c>
      <c r="E235" s="5" t="s">
        <v>1170</v>
      </c>
      <c r="F235" s="5">
        <v>110420</v>
      </c>
      <c r="G235" s="246">
        <v>41051</v>
      </c>
      <c r="H235" s="256" t="s">
        <v>709</v>
      </c>
      <c r="I235" s="35" t="s">
        <v>710</v>
      </c>
      <c r="J235" s="52" t="s">
        <v>1109</v>
      </c>
      <c r="K235" s="312">
        <v>4580</v>
      </c>
      <c r="L235" s="19"/>
    </row>
    <row r="236" spans="1:12" s="3" customFormat="1" ht="30">
      <c r="A236" s="47" t="s">
        <v>1140</v>
      </c>
      <c r="B236" s="47" t="s">
        <v>1164</v>
      </c>
      <c r="C236" s="48" t="s">
        <v>1191</v>
      </c>
      <c r="D236" s="49" t="str">
        <f>+IF(C236="","",IF(C236="No Aplica","No Aplica","Ingrese Fecha"))</f>
        <v>No Aplica</v>
      </c>
      <c r="E236" s="5" t="s">
        <v>1170</v>
      </c>
      <c r="F236" s="5">
        <v>27516572</v>
      </c>
      <c r="G236" s="246">
        <v>41051</v>
      </c>
      <c r="H236" s="256" t="s">
        <v>140</v>
      </c>
      <c r="I236" s="35" t="s">
        <v>1149</v>
      </c>
      <c r="J236" s="52" t="s">
        <v>1174</v>
      </c>
      <c r="K236" s="312">
        <v>334610</v>
      </c>
      <c r="L236" s="19"/>
    </row>
    <row r="237" spans="1:12" s="3" customFormat="1" ht="45">
      <c r="A237" s="172" t="s">
        <v>1140</v>
      </c>
      <c r="B237" s="47" t="s">
        <v>1164</v>
      </c>
      <c r="C237" s="48" t="s">
        <v>1191</v>
      </c>
      <c r="D237" s="49" t="str">
        <f>+IF(C237="","",IF(C237="No Aplica","No Aplica","Ingrese Fecha"))</f>
        <v>No Aplica</v>
      </c>
      <c r="E237" s="5" t="s">
        <v>1170</v>
      </c>
      <c r="F237" s="5">
        <v>27516571</v>
      </c>
      <c r="G237" s="246">
        <v>41051</v>
      </c>
      <c r="H237" s="256" t="s">
        <v>711</v>
      </c>
      <c r="I237" s="35" t="s">
        <v>1149</v>
      </c>
      <c r="J237" s="52" t="s">
        <v>1174</v>
      </c>
      <c r="K237" s="313">
        <v>246744</v>
      </c>
      <c r="L237" s="19"/>
    </row>
    <row r="238" spans="1:12" s="3" customFormat="1" ht="15">
      <c r="A238" s="173" t="s">
        <v>1140</v>
      </c>
      <c r="B238" s="44" t="s">
        <v>1237</v>
      </c>
      <c r="C238" s="45" t="s">
        <v>1238</v>
      </c>
      <c r="D238" s="46" t="s">
        <v>1238</v>
      </c>
      <c r="E238" s="192" t="s">
        <v>1234</v>
      </c>
      <c r="F238" s="192">
        <v>2890</v>
      </c>
      <c r="G238" s="202">
        <v>41052</v>
      </c>
      <c r="H238" s="209" t="s">
        <v>141</v>
      </c>
      <c r="I238" s="193" t="s">
        <v>142</v>
      </c>
      <c r="J238" s="140" t="s">
        <v>143</v>
      </c>
      <c r="K238" s="314">
        <v>1410250</v>
      </c>
      <c r="L238" s="19"/>
    </row>
    <row r="239" spans="1:12" s="3" customFormat="1" ht="30">
      <c r="A239" s="172" t="s">
        <v>1140</v>
      </c>
      <c r="B239" s="47" t="s">
        <v>1164</v>
      </c>
      <c r="C239" s="48" t="s">
        <v>1191</v>
      </c>
      <c r="D239" s="49" t="str">
        <f>+IF(C239="","",IF(C239="No Aplica","No Aplica","Ingrese Fecha"))</f>
        <v>No Aplica</v>
      </c>
      <c r="E239" s="5" t="s">
        <v>1170</v>
      </c>
      <c r="F239" s="60">
        <v>1553169</v>
      </c>
      <c r="G239" s="246">
        <v>41052</v>
      </c>
      <c r="H239" s="256" t="s">
        <v>144</v>
      </c>
      <c r="I239" s="35" t="s">
        <v>1182</v>
      </c>
      <c r="J239" s="52" t="s">
        <v>1172</v>
      </c>
      <c r="K239" s="315">
        <v>2182061</v>
      </c>
      <c r="L239" s="19"/>
    </row>
    <row r="240" spans="1:12" s="3" customFormat="1" ht="15">
      <c r="A240" s="173" t="s">
        <v>1145</v>
      </c>
      <c r="B240" s="44" t="s">
        <v>1237</v>
      </c>
      <c r="C240" s="45" t="s">
        <v>1238</v>
      </c>
      <c r="D240" s="46" t="s">
        <v>1238</v>
      </c>
      <c r="E240" s="192" t="s">
        <v>1234</v>
      </c>
      <c r="F240" s="192">
        <v>2891</v>
      </c>
      <c r="G240" s="202">
        <v>41053</v>
      </c>
      <c r="H240" s="209" t="s">
        <v>2009</v>
      </c>
      <c r="I240" s="193" t="s">
        <v>684</v>
      </c>
      <c r="J240" s="140" t="s">
        <v>1322</v>
      </c>
      <c r="K240" s="314">
        <v>325000</v>
      </c>
      <c r="L240" s="19"/>
    </row>
    <row r="241" spans="1:12" s="3" customFormat="1" ht="30">
      <c r="A241" s="173" t="s">
        <v>1325</v>
      </c>
      <c r="B241" s="44" t="s">
        <v>1237</v>
      </c>
      <c r="C241" s="45" t="s">
        <v>1238</v>
      </c>
      <c r="D241" s="46" t="s">
        <v>1238</v>
      </c>
      <c r="E241" s="192" t="s">
        <v>1229</v>
      </c>
      <c r="F241" s="192">
        <v>1159</v>
      </c>
      <c r="G241" s="202">
        <v>41053</v>
      </c>
      <c r="H241" s="209" t="s">
        <v>712</v>
      </c>
      <c r="I241" s="193" t="s">
        <v>145</v>
      </c>
      <c r="J241" s="147" t="s">
        <v>146</v>
      </c>
      <c r="K241" s="314">
        <v>363664</v>
      </c>
      <c r="L241" s="19"/>
    </row>
    <row r="242" spans="1:12" s="3" customFormat="1" ht="30">
      <c r="A242" s="173" t="s">
        <v>1140</v>
      </c>
      <c r="B242" s="44" t="s">
        <v>121</v>
      </c>
      <c r="C242" s="45" t="s">
        <v>122</v>
      </c>
      <c r="D242" s="59">
        <v>2010</v>
      </c>
      <c r="E242" s="192" t="s">
        <v>123</v>
      </c>
      <c r="F242" s="192">
        <v>1</v>
      </c>
      <c r="G242" s="202">
        <v>41053</v>
      </c>
      <c r="H242" s="254" t="s">
        <v>2009</v>
      </c>
      <c r="I242" s="193" t="s">
        <v>147</v>
      </c>
      <c r="J242" s="140" t="s">
        <v>148</v>
      </c>
      <c r="K242" s="314">
        <v>205000</v>
      </c>
      <c r="L242" s="19"/>
    </row>
    <row r="243" spans="1:12" s="3" customFormat="1" ht="30">
      <c r="A243" s="173" t="s">
        <v>1140</v>
      </c>
      <c r="B243" s="44" t="s">
        <v>121</v>
      </c>
      <c r="C243" s="45" t="s">
        <v>122</v>
      </c>
      <c r="D243" s="59">
        <v>2010</v>
      </c>
      <c r="E243" s="192" t="s">
        <v>123</v>
      </c>
      <c r="F243" s="192">
        <v>2</v>
      </c>
      <c r="G243" s="202">
        <v>41053</v>
      </c>
      <c r="H243" s="254" t="s">
        <v>2009</v>
      </c>
      <c r="I243" s="193" t="s">
        <v>147</v>
      </c>
      <c r="J243" s="140" t="s">
        <v>148</v>
      </c>
      <c r="K243" s="314">
        <v>205000</v>
      </c>
      <c r="L243" s="19"/>
    </row>
    <row r="244" spans="1:12" s="3" customFormat="1" ht="30">
      <c r="A244" s="173" t="s">
        <v>1140</v>
      </c>
      <c r="B244" s="44" t="s">
        <v>1237</v>
      </c>
      <c r="C244" s="45" t="s">
        <v>1238</v>
      </c>
      <c r="D244" s="46" t="s">
        <v>1238</v>
      </c>
      <c r="E244" s="192" t="s">
        <v>1229</v>
      </c>
      <c r="F244" s="192">
        <v>1160</v>
      </c>
      <c r="G244" s="202">
        <v>41054</v>
      </c>
      <c r="H244" s="209" t="s">
        <v>149</v>
      </c>
      <c r="I244" s="193" t="s">
        <v>1964</v>
      </c>
      <c r="J244" s="147" t="s">
        <v>1104</v>
      </c>
      <c r="K244" s="314">
        <v>1905217</v>
      </c>
      <c r="L244" s="19"/>
    </row>
    <row r="245" spans="1:12" s="3" customFormat="1" ht="30">
      <c r="A245" s="173" t="s">
        <v>1140</v>
      </c>
      <c r="B245" s="44" t="s">
        <v>1237</v>
      </c>
      <c r="C245" s="45" t="s">
        <v>1238</v>
      </c>
      <c r="D245" s="46" t="s">
        <v>1238</v>
      </c>
      <c r="E245" s="192" t="s">
        <v>1234</v>
      </c>
      <c r="F245" s="192">
        <v>2894</v>
      </c>
      <c r="G245" s="202">
        <v>41054</v>
      </c>
      <c r="H245" s="209" t="s">
        <v>713</v>
      </c>
      <c r="I245" s="193" t="s">
        <v>1394</v>
      </c>
      <c r="J245" s="140" t="s">
        <v>1395</v>
      </c>
      <c r="K245" s="314">
        <v>95200</v>
      </c>
      <c r="L245" s="19"/>
    </row>
    <row r="246" spans="1:12" s="3" customFormat="1" ht="30">
      <c r="A246" s="173" t="s">
        <v>1140</v>
      </c>
      <c r="B246" s="44" t="s">
        <v>1237</v>
      </c>
      <c r="C246" s="45" t="s">
        <v>1238</v>
      </c>
      <c r="D246" s="46" t="s">
        <v>1238</v>
      </c>
      <c r="E246" s="192" t="s">
        <v>1234</v>
      </c>
      <c r="F246" s="192">
        <v>2895</v>
      </c>
      <c r="G246" s="202">
        <v>41054</v>
      </c>
      <c r="H246" s="209" t="s">
        <v>714</v>
      </c>
      <c r="I246" s="193" t="s">
        <v>150</v>
      </c>
      <c r="J246" s="140" t="s">
        <v>151</v>
      </c>
      <c r="K246" s="314">
        <v>302260</v>
      </c>
      <c r="L246" s="19"/>
    </row>
    <row r="247" spans="1:12" s="3" customFormat="1" ht="30">
      <c r="A247" s="173" t="s">
        <v>1140</v>
      </c>
      <c r="B247" s="44" t="s">
        <v>1237</v>
      </c>
      <c r="C247" s="45" t="s">
        <v>1238</v>
      </c>
      <c r="D247" s="46" t="s">
        <v>1238</v>
      </c>
      <c r="E247" s="192" t="s">
        <v>1229</v>
      </c>
      <c r="F247" s="192">
        <v>1161</v>
      </c>
      <c r="G247" s="202">
        <v>41054</v>
      </c>
      <c r="H247" s="209" t="s">
        <v>715</v>
      </c>
      <c r="I247" s="193" t="s">
        <v>699</v>
      </c>
      <c r="J247" s="140" t="s">
        <v>133</v>
      </c>
      <c r="K247" s="314">
        <v>44696</v>
      </c>
      <c r="L247" s="19"/>
    </row>
    <row r="248" spans="1:12" s="3" customFormat="1" ht="30">
      <c r="A248" s="173" t="s">
        <v>1140</v>
      </c>
      <c r="B248" s="44" t="s">
        <v>121</v>
      </c>
      <c r="C248" s="45" t="s">
        <v>122</v>
      </c>
      <c r="D248" s="59">
        <v>2010</v>
      </c>
      <c r="E248" s="192" t="s">
        <v>123</v>
      </c>
      <c r="F248" s="192">
        <v>6</v>
      </c>
      <c r="G248" s="202">
        <v>41054</v>
      </c>
      <c r="H248" s="254" t="s">
        <v>2009</v>
      </c>
      <c r="I248" s="193" t="s">
        <v>694</v>
      </c>
      <c r="J248" s="140" t="s">
        <v>124</v>
      </c>
      <c r="K248" s="314">
        <v>205000</v>
      </c>
      <c r="L248" s="19"/>
    </row>
    <row r="249" spans="1:12" s="3" customFormat="1" ht="30">
      <c r="A249" s="173" t="s">
        <v>1140</v>
      </c>
      <c r="B249" s="44" t="s">
        <v>1237</v>
      </c>
      <c r="C249" s="45" t="s">
        <v>1238</v>
      </c>
      <c r="D249" s="46" t="s">
        <v>1238</v>
      </c>
      <c r="E249" s="192" t="s">
        <v>1234</v>
      </c>
      <c r="F249" s="192">
        <v>2897</v>
      </c>
      <c r="G249" s="202">
        <v>41058</v>
      </c>
      <c r="H249" s="209" t="s">
        <v>152</v>
      </c>
      <c r="I249" s="193" t="s">
        <v>1287</v>
      </c>
      <c r="J249" s="140" t="s">
        <v>1201</v>
      </c>
      <c r="K249" s="314">
        <v>180186</v>
      </c>
      <c r="L249" s="19"/>
    </row>
    <row r="250" spans="1:12" s="3" customFormat="1" ht="30">
      <c r="A250" s="173" t="s">
        <v>1140</v>
      </c>
      <c r="B250" s="44" t="s">
        <v>1237</v>
      </c>
      <c r="C250" s="45" t="s">
        <v>1238</v>
      </c>
      <c r="D250" s="46" t="s">
        <v>1238</v>
      </c>
      <c r="E250" s="192" t="s">
        <v>1234</v>
      </c>
      <c r="F250" s="192">
        <v>2898</v>
      </c>
      <c r="G250" s="202">
        <v>41058</v>
      </c>
      <c r="H250" s="209" t="s">
        <v>152</v>
      </c>
      <c r="I250" s="193" t="s">
        <v>1287</v>
      </c>
      <c r="J250" s="140" t="s">
        <v>1201</v>
      </c>
      <c r="K250" s="314">
        <v>132124</v>
      </c>
      <c r="L250" s="19"/>
    </row>
    <row r="251" spans="1:12" s="3" customFormat="1" ht="30">
      <c r="A251" s="173" t="s">
        <v>1140</v>
      </c>
      <c r="B251" s="44" t="s">
        <v>1237</v>
      </c>
      <c r="C251" s="45" t="s">
        <v>1238</v>
      </c>
      <c r="D251" s="46" t="s">
        <v>1238</v>
      </c>
      <c r="E251" s="192" t="s">
        <v>1234</v>
      </c>
      <c r="F251" s="192">
        <v>2899</v>
      </c>
      <c r="G251" s="202">
        <v>41058</v>
      </c>
      <c r="H251" s="209" t="s">
        <v>152</v>
      </c>
      <c r="I251" s="193" t="s">
        <v>1287</v>
      </c>
      <c r="J251" s="140" t="s">
        <v>1201</v>
      </c>
      <c r="K251" s="314">
        <v>60062</v>
      </c>
      <c r="L251" s="19"/>
    </row>
    <row r="252" spans="1:12" s="3" customFormat="1" ht="30">
      <c r="A252" s="173" t="s">
        <v>1140</v>
      </c>
      <c r="B252" s="44" t="s">
        <v>1237</v>
      </c>
      <c r="C252" s="45" t="s">
        <v>1238</v>
      </c>
      <c r="D252" s="46" t="s">
        <v>1238</v>
      </c>
      <c r="E252" s="192" t="s">
        <v>1234</v>
      </c>
      <c r="F252" s="192">
        <v>2900</v>
      </c>
      <c r="G252" s="202">
        <v>41058</v>
      </c>
      <c r="H252" s="209" t="s">
        <v>152</v>
      </c>
      <c r="I252" s="193" t="s">
        <v>1287</v>
      </c>
      <c r="J252" s="140" t="s">
        <v>1201</v>
      </c>
      <c r="K252" s="314">
        <v>75062</v>
      </c>
      <c r="L252" s="19"/>
    </row>
    <row r="253" spans="1:12" s="3" customFormat="1" ht="30">
      <c r="A253" s="173" t="s">
        <v>1140</v>
      </c>
      <c r="B253" s="44" t="s">
        <v>1237</v>
      </c>
      <c r="C253" s="45" t="s">
        <v>1238</v>
      </c>
      <c r="D253" s="46" t="s">
        <v>1238</v>
      </c>
      <c r="E253" s="192" t="s">
        <v>1229</v>
      </c>
      <c r="F253" s="192">
        <v>1162</v>
      </c>
      <c r="G253" s="202">
        <v>41058</v>
      </c>
      <c r="H253" s="209" t="s">
        <v>153</v>
      </c>
      <c r="I253" s="193" t="s">
        <v>716</v>
      </c>
      <c r="J253" s="140" t="s">
        <v>1155</v>
      </c>
      <c r="K253" s="314">
        <v>2000000</v>
      </c>
      <c r="L253" s="19"/>
    </row>
    <row r="254" spans="1:12" s="3" customFormat="1" ht="30">
      <c r="A254" s="173" t="s">
        <v>1140</v>
      </c>
      <c r="B254" s="44" t="s">
        <v>1237</v>
      </c>
      <c r="C254" s="45" t="s">
        <v>1238</v>
      </c>
      <c r="D254" s="46" t="s">
        <v>1238</v>
      </c>
      <c r="E254" s="192" t="s">
        <v>1234</v>
      </c>
      <c r="F254" s="192">
        <v>2901</v>
      </c>
      <c r="G254" s="202">
        <v>41058</v>
      </c>
      <c r="H254" s="209" t="s">
        <v>154</v>
      </c>
      <c r="I254" s="193" t="s">
        <v>717</v>
      </c>
      <c r="J254" s="140" t="s">
        <v>155</v>
      </c>
      <c r="K254" s="314">
        <v>258835</v>
      </c>
      <c r="L254" s="19"/>
    </row>
    <row r="255" spans="1:12" s="3" customFormat="1" ht="30">
      <c r="A255" s="173" t="s">
        <v>1140</v>
      </c>
      <c r="B255" s="44" t="s">
        <v>1237</v>
      </c>
      <c r="C255" s="45" t="s">
        <v>1238</v>
      </c>
      <c r="D255" s="46" t="s">
        <v>1238</v>
      </c>
      <c r="E255" s="192" t="s">
        <v>1229</v>
      </c>
      <c r="F255" s="192">
        <v>1163</v>
      </c>
      <c r="G255" s="202">
        <v>41058</v>
      </c>
      <c r="H255" s="209" t="s">
        <v>718</v>
      </c>
      <c r="I255" s="193" t="s">
        <v>719</v>
      </c>
      <c r="J255" s="140" t="s">
        <v>1318</v>
      </c>
      <c r="K255" s="314">
        <v>856800</v>
      </c>
      <c r="L255" s="19"/>
    </row>
    <row r="256" spans="1:12" s="3" customFormat="1" ht="30">
      <c r="A256" s="172" t="s">
        <v>1140</v>
      </c>
      <c r="B256" s="47" t="s">
        <v>1164</v>
      </c>
      <c r="C256" s="48" t="s">
        <v>1191</v>
      </c>
      <c r="D256" s="49" t="str">
        <f>+IF(C256="","",IF(C256="No Aplica","No Aplica","Ingrese Fecha"))</f>
        <v>No Aplica</v>
      </c>
      <c r="E256" s="5" t="s">
        <v>1170</v>
      </c>
      <c r="F256" s="51">
        <v>2485551</v>
      </c>
      <c r="G256" s="246">
        <v>41058</v>
      </c>
      <c r="H256" s="256" t="s">
        <v>720</v>
      </c>
      <c r="I256" s="35" t="s">
        <v>687</v>
      </c>
      <c r="J256" s="52" t="s">
        <v>1143</v>
      </c>
      <c r="K256" s="313">
        <v>224126</v>
      </c>
      <c r="L256" s="19"/>
    </row>
    <row r="257" spans="1:12" s="3" customFormat="1" ht="30">
      <c r="A257" s="172" t="s">
        <v>1140</v>
      </c>
      <c r="B257" s="47" t="s">
        <v>1164</v>
      </c>
      <c r="C257" s="48" t="s">
        <v>1191</v>
      </c>
      <c r="D257" s="49" t="str">
        <f>+IF(C257="","",IF(C257="No Aplica","No Aplica","Ingrese Fecha"))</f>
        <v>No Aplica</v>
      </c>
      <c r="E257" s="5" t="s">
        <v>1170</v>
      </c>
      <c r="F257" s="5">
        <v>2483637</v>
      </c>
      <c r="G257" s="246">
        <v>41058</v>
      </c>
      <c r="H257" s="256" t="s">
        <v>721</v>
      </c>
      <c r="I257" s="35" t="s">
        <v>687</v>
      </c>
      <c r="J257" s="52" t="s">
        <v>1143</v>
      </c>
      <c r="K257" s="313">
        <v>1170930</v>
      </c>
      <c r="L257" s="19"/>
    </row>
    <row r="258" spans="1:12" s="3" customFormat="1" ht="30">
      <c r="A258" s="172" t="s">
        <v>1140</v>
      </c>
      <c r="B258" s="47" t="s">
        <v>1164</v>
      </c>
      <c r="C258" s="48" t="s">
        <v>1191</v>
      </c>
      <c r="D258" s="49" t="str">
        <f>+IF(C258="","",IF(C258="No Aplica","No Aplica","Ingrese Fecha"))</f>
        <v>No Aplica</v>
      </c>
      <c r="E258" s="5" t="s">
        <v>1170</v>
      </c>
      <c r="F258" s="5">
        <v>2500309</v>
      </c>
      <c r="G258" s="246">
        <v>41058</v>
      </c>
      <c r="H258" s="256" t="s">
        <v>722</v>
      </c>
      <c r="I258" s="35" t="s">
        <v>687</v>
      </c>
      <c r="J258" s="52" t="s">
        <v>1143</v>
      </c>
      <c r="K258" s="313">
        <v>448294</v>
      </c>
      <c r="L258" s="19"/>
    </row>
    <row r="259" spans="1:12" s="3" customFormat="1" ht="15">
      <c r="A259" s="173" t="s">
        <v>1140</v>
      </c>
      <c r="B259" s="44" t="s">
        <v>1237</v>
      </c>
      <c r="C259" s="45" t="s">
        <v>1238</v>
      </c>
      <c r="D259" s="46" t="s">
        <v>1238</v>
      </c>
      <c r="E259" s="192" t="s">
        <v>1229</v>
      </c>
      <c r="F259" s="192">
        <v>1164</v>
      </c>
      <c r="G259" s="202">
        <v>41060</v>
      </c>
      <c r="H259" s="209" t="s">
        <v>156</v>
      </c>
      <c r="I259" s="193" t="s">
        <v>1301</v>
      </c>
      <c r="J259" s="140" t="s">
        <v>1231</v>
      </c>
      <c r="K259" s="314">
        <v>33044</v>
      </c>
      <c r="L259" s="19"/>
    </row>
    <row r="260" spans="1:12" s="3" customFormat="1" ht="15">
      <c r="A260" s="173" t="s">
        <v>1140</v>
      </c>
      <c r="B260" s="44" t="s">
        <v>1237</v>
      </c>
      <c r="C260" s="45" t="s">
        <v>1238</v>
      </c>
      <c r="D260" s="46" t="s">
        <v>1238</v>
      </c>
      <c r="E260" s="192" t="s">
        <v>1229</v>
      </c>
      <c r="F260" s="192">
        <v>1165</v>
      </c>
      <c r="G260" s="202">
        <v>41060</v>
      </c>
      <c r="H260" s="209" t="s">
        <v>157</v>
      </c>
      <c r="I260" s="193" t="s">
        <v>1302</v>
      </c>
      <c r="J260" s="140" t="s">
        <v>1303</v>
      </c>
      <c r="K260" s="314">
        <v>907375</v>
      </c>
      <c r="L260" s="19"/>
    </row>
    <row r="261" spans="1:12" s="3" customFormat="1" ht="15">
      <c r="A261" s="173" t="s">
        <v>1140</v>
      </c>
      <c r="B261" s="44" t="s">
        <v>1237</v>
      </c>
      <c r="C261" s="45" t="s">
        <v>1238</v>
      </c>
      <c r="D261" s="46" t="s">
        <v>1238</v>
      </c>
      <c r="E261" s="192" t="s">
        <v>1234</v>
      </c>
      <c r="F261" s="192">
        <v>2903</v>
      </c>
      <c r="G261" s="202">
        <v>41060</v>
      </c>
      <c r="H261" s="209" t="s">
        <v>2009</v>
      </c>
      <c r="I261" s="193" t="s">
        <v>889</v>
      </c>
      <c r="J261" s="140" t="s">
        <v>890</v>
      </c>
      <c r="K261" s="314">
        <v>360000</v>
      </c>
      <c r="L261" s="19"/>
    </row>
    <row r="262" spans="1:12" s="3" customFormat="1" ht="15">
      <c r="A262" s="173" t="s">
        <v>1140</v>
      </c>
      <c r="B262" s="44" t="s">
        <v>1237</v>
      </c>
      <c r="C262" s="45" t="s">
        <v>1238</v>
      </c>
      <c r="D262" s="46" t="s">
        <v>1238</v>
      </c>
      <c r="E262" s="192" t="s">
        <v>1234</v>
      </c>
      <c r="F262" s="192">
        <v>2904</v>
      </c>
      <c r="G262" s="202">
        <v>41060</v>
      </c>
      <c r="H262" s="209" t="s">
        <v>2009</v>
      </c>
      <c r="I262" s="193" t="s">
        <v>891</v>
      </c>
      <c r="J262" s="140" t="s">
        <v>1316</v>
      </c>
      <c r="K262" s="314">
        <v>298000</v>
      </c>
      <c r="L262" s="19"/>
    </row>
    <row r="263" spans="1:12" s="3" customFormat="1" ht="15">
      <c r="A263" s="173" t="s">
        <v>1140</v>
      </c>
      <c r="B263" s="44" t="s">
        <v>1237</v>
      </c>
      <c r="C263" s="45" t="s">
        <v>1238</v>
      </c>
      <c r="D263" s="46" t="s">
        <v>1238</v>
      </c>
      <c r="E263" s="192" t="s">
        <v>1234</v>
      </c>
      <c r="F263" s="192">
        <v>2905</v>
      </c>
      <c r="G263" s="202">
        <v>41060</v>
      </c>
      <c r="H263" s="209" t="s">
        <v>2009</v>
      </c>
      <c r="I263" s="193" t="s">
        <v>891</v>
      </c>
      <c r="J263" s="140" t="s">
        <v>1316</v>
      </c>
      <c r="K263" s="314">
        <v>298000</v>
      </c>
      <c r="L263" s="19"/>
    </row>
    <row r="264" spans="1:12" s="3" customFormat="1" ht="30">
      <c r="A264" s="172" t="s">
        <v>1140</v>
      </c>
      <c r="B264" s="47" t="s">
        <v>1164</v>
      </c>
      <c r="C264" s="48" t="s">
        <v>1191</v>
      </c>
      <c r="D264" s="49" t="str">
        <f>+IF(C264="","",IF(C264="No Aplica","No Aplica","Ingrese Fecha"))</f>
        <v>No Aplica</v>
      </c>
      <c r="E264" s="5" t="s">
        <v>1165</v>
      </c>
      <c r="F264" s="5">
        <v>87002000</v>
      </c>
      <c r="G264" s="246">
        <v>41060</v>
      </c>
      <c r="H264" s="256" t="s">
        <v>892</v>
      </c>
      <c r="I264" s="35" t="s">
        <v>1146</v>
      </c>
      <c r="J264" s="52" t="s">
        <v>1147</v>
      </c>
      <c r="K264" s="313">
        <v>6961</v>
      </c>
      <c r="L264" s="19"/>
    </row>
    <row r="265" spans="1:12" s="3" customFormat="1" ht="30">
      <c r="A265" s="172" t="s">
        <v>1140</v>
      </c>
      <c r="B265" s="47" t="s">
        <v>1164</v>
      </c>
      <c r="C265" s="48" t="s">
        <v>1191</v>
      </c>
      <c r="D265" s="49" t="str">
        <f>+IF(C265="","",IF(C265="No Aplica","No Aplica","Ingrese Fecha"))</f>
        <v>No Aplica</v>
      </c>
      <c r="E265" s="5" t="s">
        <v>1165</v>
      </c>
      <c r="F265" s="5">
        <v>86997081</v>
      </c>
      <c r="G265" s="246">
        <v>41060</v>
      </c>
      <c r="H265" s="256" t="s">
        <v>723</v>
      </c>
      <c r="I265" s="35" t="s">
        <v>1146</v>
      </c>
      <c r="J265" s="52" t="s">
        <v>1147</v>
      </c>
      <c r="K265" s="313">
        <v>46347</v>
      </c>
      <c r="L265" s="19"/>
    </row>
    <row r="266" spans="1:12" s="3" customFormat="1" ht="30">
      <c r="A266" s="172" t="s">
        <v>1140</v>
      </c>
      <c r="B266" s="47" t="s">
        <v>1164</v>
      </c>
      <c r="C266" s="48" t="s">
        <v>1191</v>
      </c>
      <c r="D266" s="49" t="str">
        <f>+IF(C266="","",IF(C266="No Aplica","No Aplica","Ingrese Fecha"))</f>
        <v>No Aplica</v>
      </c>
      <c r="E266" s="5" t="s">
        <v>1170</v>
      </c>
      <c r="F266" s="62">
        <v>633246</v>
      </c>
      <c r="G266" s="278">
        <v>41060</v>
      </c>
      <c r="H266" s="256" t="s">
        <v>893</v>
      </c>
      <c r="I266" s="35" t="s">
        <v>1146</v>
      </c>
      <c r="J266" s="52" t="s">
        <v>1147</v>
      </c>
      <c r="K266" s="313">
        <v>167704</v>
      </c>
      <c r="L266" s="19"/>
    </row>
    <row r="267" spans="1:12" s="3" customFormat="1" ht="30">
      <c r="A267" s="172" t="s">
        <v>1140</v>
      </c>
      <c r="B267" s="47" t="s">
        <v>1164</v>
      </c>
      <c r="C267" s="48" t="s">
        <v>1191</v>
      </c>
      <c r="D267" s="49" t="str">
        <f>+IF(C267="","",IF(C267="No Aplica","No Aplica","Ingrese Fecha"))</f>
        <v>No Aplica</v>
      </c>
      <c r="E267" s="5" t="s">
        <v>1170</v>
      </c>
      <c r="F267" s="62">
        <v>633383</v>
      </c>
      <c r="G267" s="278">
        <v>41060</v>
      </c>
      <c r="H267" s="256" t="s">
        <v>724</v>
      </c>
      <c r="I267" s="35" t="s">
        <v>1146</v>
      </c>
      <c r="J267" s="52" t="s">
        <v>1147</v>
      </c>
      <c r="K267" s="316">
        <v>193292</v>
      </c>
      <c r="L267" s="19"/>
    </row>
    <row r="268" spans="1:12" s="3" customFormat="1" ht="30.75" thickBot="1">
      <c r="A268" s="174" t="s">
        <v>1140</v>
      </c>
      <c r="B268" s="63" t="s">
        <v>1164</v>
      </c>
      <c r="C268" s="64" t="s">
        <v>1191</v>
      </c>
      <c r="D268" s="65" t="str">
        <f>+IF(C268="","",IF(C268="No Aplica","No Aplica","Ingrese Fecha"))</f>
        <v>No Aplica</v>
      </c>
      <c r="E268" s="41" t="s">
        <v>1170</v>
      </c>
      <c r="F268" s="41">
        <v>87043523</v>
      </c>
      <c r="G268" s="279">
        <v>41060</v>
      </c>
      <c r="H268" s="257" t="s">
        <v>894</v>
      </c>
      <c r="I268" s="66" t="s">
        <v>1146</v>
      </c>
      <c r="J268" s="67" t="s">
        <v>1147</v>
      </c>
      <c r="K268" s="317">
        <v>48458</v>
      </c>
      <c r="L268" s="19"/>
    </row>
    <row r="269" spans="1:12" s="3" customFormat="1" ht="30">
      <c r="A269" s="125" t="s">
        <v>1350</v>
      </c>
      <c r="B269" s="15" t="s">
        <v>1164</v>
      </c>
      <c r="C269" s="18" t="s">
        <v>1191</v>
      </c>
      <c r="D269" s="18" t="s">
        <v>1191</v>
      </c>
      <c r="E269" s="18" t="s">
        <v>1176</v>
      </c>
      <c r="F269" s="18" t="s">
        <v>1254</v>
      </c>
      <c r="G269" s="17">
        <v>41040</v>
      </c>
      <c r="H269" s="249" t="s">
        <v>1819</v>
      </c>
      <c r="I269" s="109" t="s">
        <v>1255</v>
      </c>
      <c r="J269" s="296" t="s">
        <v>1256</v>
      </c>
      <c r="K269" s="318">
        <v>201200</v>
      </c>
      <c r="L269" s="19"/>
    </row>
    <row r="270" spans="1:12" s="3" customFormat="1" ht="30">
      <c r="A270" s="78" t="s">
        <v>1350</v>
      </c>
      <c r="B270" s="13" t="s">
        <v>1164</v>
      </c>
      <c r="C270" s="14" t="s">
        <v>1191</v>
      </c>
      <c r="D270" s="14" t="s">
        <v>1191</v>
      </c>
      <c r="E270" s="18" t="s">
        <v>1176</v>
      </c>
      <c r="F270" s="14" t="s">
        <v>1257</v>
      </c>
      <c r="G270" s="16">
        <v>41047</v>
      </c>
      <c r="H270" s="233" t="s">
        <v>1820</v>
      </c>
      <c r="I270" s="77" t="s">
        <v>1255</v>
      </c>
      <c r="J270" s="93" t="s">
        <v>1256</v>
      </c>
      <c r="K270" s="318">
        <v>91400</v>
      </c>
      <c r="L270" s="19"/>
    </row>
    <row r="271" spans="1:12" s="3" customFormat="1" ht="30">
      <c r="A271" s="78" t="s">
        <v>1350</v>
      </c>
      <c r="B271" s="13" t="s">
        <v>1164</v>
      </c>
      <c r="C271" s="14" t="s">
        <v>1191</v>
      </c>
      <c r="D271" s="14" t="s">
        <v>1191</v>
      </c>
      <c r="E271" s="18" t="s">
        <v>1176</v>
      </c>
      <c r="F271" s="14" t="s">
        <v>1258</v>
      </c>
      <c r="G271" s="16">
        <v>41052</v>
      </c>
      <c r="H271" s="233" t="s">
        <v>1821</v>
      </c>
      <c r="I271" s="77" t="s">
        <v>1255</v>
      </c>
      <c r="J271" s="93" t="s">
        <v>1256</v>
      </c>
      <c r="K271" s="318">
        <v>51100</v>
      </c>
      <c r="L271" s="19"/>
    </row>
    <row r="272" spans="1:12" s="3" customFormat="1" ht="30">
      <c r="A272" s="78" t="s">
        <v>1350</v>
      </c>
      <c r="B272" s="13" t="s">
        <v>1164</v>
      </c>
      <c r="C272" s="14" t="s">
        <v>1191</v>
      </c>
      <c r="D272" s="14" t="s">
        <v>1191</v>
      </c>
      <c r="E272" s="18" t="s">
        <v>1176</v>
      </c>
      <c r="F272" s="14" t="s">
        <v>1259</v>
      </c>
      <c r="G272" s="16">
        <v>41054</v>
      </c>
      <c r="H272" s="233" t="s">
        <v>1822</v>
      </c>
      <c r="I272" s="77" t="s">
        <v>1255</v>
      </c>
      <c r="J272" s="93" t="s">
        <v>1256</v>
      </c>
      <c r="K272" s="318">
        <v>45100</v>
      </c>
      <c r="L272" s="19"/>
    </row>
    <row r="273" spans="1:12" s="3" customFormat="1" ht="105">
      <c r="A273" s="78" t="s">
        <v>1350</v>
      </c>
      <c r="B273" s="13" t="s">
        <v>1164</v>
      </c>
      <c r="C273" s="14" t="s">
        <v>1191</v>
      </c>
      <c r="D273" s="14" t="s">
        <v>1191</v>
      </c>
      <c r="E273" s="18" t="s">
        <v>1176</v>
      </c>
      <c r="F273" s="14" t="s">
        <v>1260</v>
      </c>
      <c r="G273" s="16">
        <v>41040</v>
      </c>
      <c r="H273" s="233" t="s">
        <v>1823</v>
      </c>
      <c r="I273" s="78" t="s">
        <v>1261</v>
      </c>
      <c r="J273" s="154" t="s">
        <v>1298</v>
      </c>
      <c r="K273" s="318">
        <v>1704200</v>
      </c>
      <c r="L273" s="19"/>
    </row>
    <row r="274" spans="1:12" s="3" customFormat="1" ht="30">
      <c r="A274" s="78" t="s">
        <v>1350</v>
      </c>
      <c r="B274" s="13" t="s">
        <v>1164</v>
      </c>
      <c r="C274" s="14" t="s">
        <v>1191</v>
      </c>
      <c r="D274" s="14" t="s">
        <v>1191</v>
      </c>
      <c r="E274" s="18" t="s">
        <v>1176</v>
      </c>
      <c r="F274" s="14" t="s">
        <v>1262</v>
      </c>
      <c r="G274" s="16">
        <v>41057</v>
      </c>
      <c r="H274" s="233" t="s">
        <v>1824</v>
      </c>
      <c r="I274" s="78" t="s">
        <v>1261</v>
      </c>
      <c r="J274" s="154" t="s">
        <v>1298</v>
      </c>
      <c r="K274" s="318">
        <v>225900</v>
      </c>
      <c r="L274" s="19"/>
    </row>
    <row r="275" spans="1:12" s="3" customFormat="1" ht="30">
      <c r="A275" s="78" t="s">
        <v>1350</v>
      </c>
      <c r="B275" s="13" t="s">
        <v>1164</v>
      </c>
      <c r="C275" s="14" t="s">
        <v>1191</v>
      </c>
      <c r="D275" s="14" t="s">
        <v>1191</v>
      </c>
      <c r="E275" s="18" t="s">
        <v>1176</v>
      </c>
      <c r="F275" s="14" t="s">
        <v>1263</v>
      </c>
      <c r="G275" s="16">
        <v>41040</v>
      </c>
      <c r="H275" s="233" t="s">
        <v>1825</v>
      </c>
      <c r="I275" s="78" t="s">
        <v>1261</v>
      </c>
      <c r="J275" s="154" t="s">
        <v>1298</v>
      </c>
      <c r="K275" s="318">
        <v>313500</v>
      </c>
      <c r="L275" s="19"/>
    </row>
    <row r="276" spans="1:12" s="3" customFormat="1" ht="135">
      <c r="A276" s="78" t="s">
        <v>1350</v>
      </c>
      <c r="B276" s="13" t="s">
        <v>1164</v>
      </c>
      <c r="C276" s="14" t="s">
        <v>1191</v>
      </c>
      <c r="D276" s="14" t="s">
        <v>1191</v>
      </c>
      <c r="E276" s="18" t="s">
        <v>1176</v>
      </c>
      <c r="F276" s="14" t="s">
        <v>1264</v>
      </c>
      <c r="G276" s="16">
        <v>41057</v>
      </c>
      <c r="H276" s="233" t="s">
        <v>1826</v>
      </c>
      <c r="I276" s="78" t="s">
        <v>1261</v>
      </c>
      <c r="J276" s="154" t="s">
        <v>1298</v>
      </c>
      <c r="K276" s="318">
        <v>175500</v>
      </c>
      <c r="L276" s="19"/>
    </row>
    <row r="277" spans="1:12" s="3" customFormat="1" ht="30">
      <c r="A277" s="78" t="s">
        <v>1350</v>
      </c>
      <c r="B277" s="13" t="s">
        <v>1164</v>
      </c>
      <c r="C277" s="14" t="s">
        <v>1191</v>
      </c>
      <c r="D277" s="14" t="s">
        <v>1191</v>
      </c>
      <c r="E277" s="18" t="s">
        <v>1176</v>
      </c>
      <c r="F277" s="14" t="s">
        <v>1265</v>
      </c>
      <c r="G277" s="16">
        <v>41040</v>
      </c>
      <c r="H277" s="233" t="s">
        <v>1827</v>
      </c>
      <c r="I277" s="78" t="s">
        <v>1261</v>
      </c>
      <c r="J277" s="154" t="s">
        <v>1298</v>
      </c>
      <c r="K277" s="318">
        <v>94200</v>
      </c>
      <c r="L277" s="19"/>
    </row>
    <row r="278" spans="1:12" s="3" customFormat="1" ht="30">
      <c r="A278" s="125" t="s">
        <v>1350</v>
      </c>
      <c r="B278" s="125" t="s">
        <v>1164</v>
      </c>
      <c r="C278" s="111" t="s">
        <v>1191</v>
      </c>
      <c r="D278" s="110" t="s">
        <v>1191</v>
      </c>
      <c r="E278" s="14" t="s">
        <v>1176</v>
      </c>
      <c r="F278" s="111" t="s">
        <v>1266</v>
      </c>
      <c r="G278" s="16">
        <v>41040</v>
      </c>
      <c r="H278" s="258" t="s">
        <v>1828</v>
      </c>
      <c r="I278" s="77" t="s">
        <v>1267</v>
      </c>
      <c r="J278" s="289" t="s">
        <v>1268</v>
      </c>
      <c r="K278" s="194">
        <v>33060</v>
      </c>
      <c r="L278" s="19"/>
    </row>
    <row r="279" spans="1:12" s="3" customFormat="1" ht="30">
      <c r="A279" s="78" t="s">
        <v>1350</v>
      </c>
      <c r="B279" s="13" t="s">
        <v>1164</v>
      </c>
      <c r="C279" s="74" t="s">
        <v>1191</v>
      </c>
      <c r="D279" s="76" t="s">
        <v>1191</v>
      </c>
      <c r="E279" s="14" t="s">
        <v>1176</v>
      </c>
      <c r="F279" s="74" t="s">
        <v>1269</v>
      </c>
      <c r="G279" s="16">
        <v>41040</v>
      </c>
      <c r="H279" s="259" t="s">
        <v>1829</v>
      </c>
      <c r="I279" s="77" t="s">
        <v>1267</v>
      </c>
      <c r="J279" s="93" t="s">
        <v>1268</v>
      </c>
      <c r="K279" s="195">
        <v>13400</v>
      </c>
      <c r="L279" s="19"/>
    </row>
    <row r="280" spans="1:12" s="3" customFormat="1" ht="30">
      <c r="A280" s="78" t="s">
        <v>1350</v>
      </c>
      <c r="B280" s="13" t="s">
        <v>1164</v>
      </c>
      <c r="C280" s="74" t="s">
        <v>1191</v>
      </c>
      <c r="D280" s="74" t="s">
        <v>1191</v>
      </c>
      <c r="E280" s="14" t="s">
        <v>1176</v>
      </c>
      <c r="F280" s="14" t="s">
        <v>1270</v>
      </c>
      <c r="G280" s="16">
        <v>41040</v>
      </c>
      <c r="H280" s="259" t="s">
        <v>1830</v>
      </c>
      <c r="I280" s="77" t="s">
        <v>1267</v>
      </c>
      <c r="J280" s="93" t="s">
        <v>1268</v>
      </c>
      <c r="K280" s="195">
        <v>4740</v>
      </c>
      <c r="L280" s="19"/>
    </row>
    <row r="281" spans="1:12" s="3" customFormat="1" ht="180">
      <c r="A281" s="78" t="s">
        <v>1350</v>
      </c>
      <c r="B281" s="13" t="s">
        <v>1164</v>
      </c>
      <c r="C281" s="74" t="s">
        <v>1191</v>
      </c>
      <c r="D281" s="76" t="s">
        <v>1191</v>
      </c>
      <c r="E281" s="14" t="s">
        <v>1176</v>
      </c>
      <c r="F281" s="74" t="s">
        <v>1271</v>
      </c>
      <c r="G281" s="16">
        <v>41054</v>
      </c>
      <c r="H281" s="259" t="s">
        <v>1831</v>
      </c>
      <c r="I281" s="77" t="s">
        <v>1267</v>
      </c>
      <c r="J281" s="93" t="s">
        <v>1268</v>
      </c>
      <c r="K281" s="126">
        <v>81800</v>
      </c>
      <c r="L281" s="19"/>
    </row>
    <row r="282" spans="1:12" s="3" customFormat="1" ht="30">
      <c r="A282" s="78" t="s">
        <v>1350</v>
      </c>
      <c r="B282" s="13" t="s">
        <v>1164</v>
      </c>
      <c r="C282" s="74" t="s">
        <v>1191</v>
      </c>
      <c r="D282" s="76" t="s">
        <v>1191</v>
      </c>
      <c r="E282" s="14" t="s">
        <v>1176</v>
      </c>
      <c r="F282" s="74" t="s">
        <v>1272</v>
      </c>
      <c r="G282" s="16">
        <v>41054</v>
      </c>
      <c r="H282" s="259" t="s">
        <v>1832</v>
      </c>
      <c r="I282" s="77" t="s">
        <v>1267</v>
      </c>
      <c r="J282" s="93" t="s">
        <v>1268</v>
      </c>
      <c r="K282" s="195">
        <v>3110</v>
      </c>
      <c r="L282" s="19"/>
    </row>
    <row r="283" spans="1:12" s="3" customFormat="1" ht="30">
      <c r="A283" s="78" t="s">
        <v>1350</v>
      </c>
      <c r="B283" s="13" t="s">
        <v>1164</v>
      </c>
      <c r="C283" s="74" t="s">
        <v>1191</v>
      </c>
      <c r="D283" s="76" t="s">
        <v>1191</v>
      </c>
      <c r="E283" s="14" t="s">
        <v>1176</v>
      </c>
      <c r="F283" s="74" t="s">
        <v>1273</v>
      </c>
      <c r="G283" s="16">
        <v>41054</v>
      </c>
      <c r="H283" s="259" t="s">
        <v>1833</v>
      </c>
      <c r="I283" s="77" t="s">
        <v>1267</v>
      </c>
      <c r="J283" s="93" t="s">
        <v>1268</v>
      </c>
      <c r="K283" s="196">
        <v>21370</v>
      </c>
      <c r="L283" s="19"/>
    </row>
    <row r="284" spans="1:12" s="3" customFormat="1" ht="30">
      <c r="A284" s="78" t="s">
        <v>1350</v>
      </c>
      <c r="B284" s="13" t="s">
        <v>1164</v>
      </c>
      <c r="C284" s="74" t="s">
        <v>1191</v>
      </c>
      <c r="D284" s="76" t="s">
        <v>1191</v>
      </c>
      <c r="E284" s="14" t="s">
        <v>1176</v>
      </c>
      <c r="F284" s="74" t="s">
        <v>1274</v>
      </c>
      <c r="G284" s="16">
        <v>41054</v>
      </c>
      <c r="H284" s="259" t="s">
        <v>1834</v>
      </c>
      <c r="I284" s="77" t="s">
        <v>1267</v>
      </c>
      <c r="J284" s="93" t="s">
        <v>1268</v>
      </c>
      <c r="K284" s="126">
        <v>54410</v>
      </c>
      <c r="L284" s="19"/>
    </row>
    <row r="285" spans="1:12" s="3" customFormat="1" ht="60">
      <c r="A285" s="78" t="s">
        <v>1350</v>
      </c>
      <c r="B285" s="13" t="s">
        <v>1164</v>
      </c>
      <c r="C285" s="74" t="s">
        <v>1191</v>
      </c>
      <c r="D285" s="76" t="s">
        <v>1191</v>
      </c>
      <c r="E285" s="14" t="s">
        <v>1176</v>
      </c>
      <c r="F285" s="74" t="s">
        <v>1835</v>
      </c>
      <c r="G285" s="16">
        <v>41040</v>
      </c>
      <c r="H285" s="259" t="s">
        <v>1836</v>
      </c>
      <c r="I285" s="77" t="s">
        <v>1267</v>
      </c>
      <c r="J285" s="93" t="s">
        <v>1268</v>
      </c>
      <c r="K285" s="126">
        <v>142710</v>
      </c>
      <c r="L285" s="19"/>
    </row>
    <row r="286" spans="1:12" s="3" customFormat="1" ht="60">
      <c r="A286" s="78" t="s">
        <v>1350</v>
      </c>
      <c r="B286" s="125" t="s">
        <v>1299</v>
      </c>
      <c r="C286" s="111" t="s">
        <v>1191</v>
      </c>
      <c r="D286" s="110" t="s">
        <v>1191</v>
      </c>
      <c r="E286" s="14" t="s">
        <v>1275</v>
      </c>
      <c r="F286" s="111">
        <v>1513</v>
      </c>
      <c r="G286" s="16">
        <v>41037</v>
      </c>
      <c r="H286" s="260" t="s">
        <v>725</v>
      </c>
      <c r="I286" s="77" t="s">
        <v>1188</v>
      </c>
      <c r="J286" s="93" t="s">
        <v>1236</v>
      </c>
      <c r="K286" s="126">
        <v>81357</v>
      </c>
      <c r="L286" s="19"/>
    </row>
    <row r="287" spans="1:12" s="3" customFormat="1" ht="30">
      <c r="A287" s="78" t="s">
        <v>1350</v>
      </c>
      <c r="B287" s="13" t="s">
        <v>1233</v>
      </c>
      <c r="C287" s="14" t="s">
        <v>1118</v>
      </c>
      <c r="D287" s="127">
        <v>40452</v>
      </c>
      <c r="E287" s="14" t="s">
        <v>1276</v>
      </c>
      <c r="F287" s="14" t="s">
        <v>1191</v>
      </c>
      <c r="G287" s="16">
        <v>41031</v>
      </c>
      <c r="H287" s="233" t="s">
        <v>1837</v>
      </c>
      <c r="I287" s="78" t="s">
        <v>726</v>
      </c>
      <c r="J287" s="154" t="s">
        <v>1119</v>
      </c>
      <c r="K287" s="155">
        <v>205000</v>
      </c>
      <c r="L287" s="19"/>
    </row>
    <row r="288" spans="1:12" s="3" customFormat="1" ht="30">
      <c r="A288" s="78" t="s">
        <v>1350</v>
      </c>
      <c r="B288" s="13" t="s">
        <v>1233</v>
      </c>
      <c r="C288" s="14" t="s">
        <v>1118</v>
      </c>
      <c r="D288" s="127">
        <v>40452</v>
      </c>
      <c r="E288" s="14" t="s">
        <v>1276</v>
      </c>
      <c r="F288" s="14" t="s">
        <v>1191</v>
      </c>
      <c r="G288" s="16">
        <v>41040</v>
      </c>
      <c r="H288" s="233" t="s">
        <v>1838</v>
      </c>
      <c r="I288" s="78" t="s">
        <v>1354</v>
      </c>
      <c r="J288" s="154" t="s">
        <v>1305</v>
      </c>
      <c r="K288" s="155">
        <v>205000</v>
      </c>
      <c r="L288" s="19"/>
    </row>
    <row r="289" spans="1:12" s="3" customFormat="1" ht="30">
      <c r="A289" s="78" t="s">
        <v>1350</v>
      </c>
      <c r="B289" s="13" t="s">
        <v>1233</v>
      </c>
      <c r="C289" s="14" t="s">
        <v>1118</v>
      </c>
      <c r="D289" s="127">
        <v>40452</v>
      </c>
      <c r="E289" s="14" t="s">
        <v>1276</v>
      </c>
      <c r="F289" s="14" t="s">
        <v>1191</v>
      </c>
      <c r="G289" s="16">
        <v>41040</v>
      </c>
      <c r="H289" s="233" t="s">
        <v>1838</v>
      </c>
      <c r="I289" s="78" t="s">
        <v>1354</v>
      </c>
      <c r="J289" s="154" t="s">
        <v>1305</v>
      </c>
      <c r="K289" s="155">
        <v>205000</v>
      </c>
      <c r="L289" s="19"/>
    </row>
    <row r="290" spans="1:12" s="3" customFormat="1" ht="30">
      <c r="A290" s="78" t="s">
        <v>1350</v>
      </c>
      <c r="B290" s="13" t="s">
        <v>1233</v>
      </c>
      <c r="C290" s="14" t="s">
        <v>1118</v>
      </c>
      <c r="D290" s="127">
        <v>40452</v>
      </c>
      <c r="E290" s="14" t="s">
        <v>1276</v>
      </c>
      <c r="F290" s="14" t="s">
        <v>1191</v>
      </c>
      <c r="G290" s="16">
        <v>41058</v>
      </c>
      <c r="H290" s="233" t="s">
        <v>1839</v>
      </c>
      <c r="I290" s="78" t="s">
        <v>726</v>
      </c>
      <c r="J290" s="154" t="s">
        <v>1119</v>
      </c>
      <c r="K290" s="155">
        <v>205000</v>
      </c>
      <c r="L290" s="19"/>
    </row>
    <row r="291" spans="1:12" s="3" customFormat="1" ht="30">
      <c r="A291" s="78" t="s">
        <v>1350</v>
      </c>
      <c r="B291" s="13" t="s">
        <v>1233</v>
      </c>
      <c r="C291" s="14" t="s">
        <v>1118</v>
      </c>
      <c r="D291" s="127">
        <v>40452</v>
      </c>
      <c r="E291" s="14" t="s">
        <v>1276</v>
      </c>
      <c r="F291" s="14" t="s">
        <v>1191</v>
      </c>
      <c r="G291" s="16">
        <v>41059</v>
      </c>
      <c r="H291" s="233" t="s">
        <v>1840</v>
      </c>
      <c r="I291" s="78" t="s">
        <v>726</v>
      </c>
      <c r="J291" s="154" t="s">
        <v>1119</v>
      </c>
      <c r="K291" s="155">
        <v>205000</v>
      </c>
      <c r="L291" s="19"/>
    </row>
    <row r="292" spans="1:12" s="3" customFormat="1" ht="30">
      <c r="A292" s="78" t="s">
        <v>1350</v>
      </c>
      <c r="B292" s="125" t="s">
        <v>1237</v>
      </c>
      <c r="C292" s="111" t="s">
        <v>1191</v>
      </c>
      <c r="D292" s="110" t="s">
        <v>1191</v>
      </c>
      <c r="E292" s="14" t="s">
        <v>1275</v>
      </c>
      <c r="F292" s="111">
        <v>1515</v>
      </c>
      <c r="G292" s="16">
        <v>41040</v>
      </c>
      <c r="H292" s="259" t="s">
        <v>1841</v>
      </c>
      <c r="I292" s="77" t="s">
        <v>1356</v>
      </c>
      <c r="J292" s="93" t="s">
        <v>1357</v>
      </c>
      <c r="K292" s="126">
        <v>116620</v>
      </c>
      <c r="L292" s="19"/>
    </row>
    <row r="293" spans="1:12" s="3" customFormat="1" ht="30">
      <c r="A293" s="78" t="s">
        <v>1350</v>
      </c>
      <c r="B293" s="125" t="s">
        <v>1239</v>
      </c>
      <c r="C293" s="111" t="s">
        <v>1842</v>
      </c>
      <c r="D293" s="110">
        <v>41037</v>
      </c>
      <c r="E293" s="14" t="s">
        <v>1275</v>
      </c>
      <c r="F293" s="111">
        <v>1516</v>
      </c>
      <c r="G293" s="16">
        <v>41040</v>
      </c>
      <c r="H293" s="259" t="s">
        <v>1843</v>
      </c>
      <c r="I293" s="77" t="s">
        <v>1844</v>
      </c>
      <c r="J293" s="93" t="s">
        <v>1845</v>
      </c>
      <c r="K293" s="126">
        <v>315726</v>
      </c>
      <c r="L293" s="19"/>
    </row>
    <row r="294" spans="1:12" s="3" customFormat="1" ht="30">
      <c r="A294" s="78" t="s">
        <v>1350</v>
      </c>
      <c r="B294" s="125" t="s">
        <v>1299</v>
      </c>
      <c r="C294" s="111" t="s">
        <v>1191</v>
      </c>
      <c r="D294" s="110" t="s">
        <v>1191</v>
      </c>
      <c r="E294" s="14" t="s">
        <v>1275</v>
      </c>
      <c r="F294" s="111">
        <v>1517</v>
      </c>
      <c r="G294" s="16">
        <v>41040</v>
      </c>
      <c r="H294" s="259" t="s">
        <v>1846</v>
      </c>
      <c r="I294" s="77" t="s">
        <v>1847</v>
      </c>
      <c r="J294" s="93" t="s">
        <v>1848</v>
      </c>
      <c r="K294" s="126">
        <v>148750</v>
      </c>
      <c r="L294" s="19"/>
    </row>
    <row r="295" spans="1:12" s="3" customFormat="1" ht="30">
      <c r="A295" s="78" t="s">
        <v>1350</v>
      </c>
      <c r="B295" s="125" t="s">
        <v>1237</v>
      </c>
      <c r="C295" s="111" t="s">
        <v>1191</v>
      </c>
      <c r="D295" s="110" t="s">
        <v>1191</v>
      </c>
      <c r="E295" s="14" t="s">
        <v>1275</v>
      </c>
      <c r="F295" s="111">
        <v>1521</v>
      </c>
      <c r="G295" s="16">
        <v>41044</v>
      </c>
      <c r="H295" s="259" t="s">
        <v>1849</v>
      </c>
      <c r="I295" s="77" t="s">
        <v>727</v>
      </c>
      <c r="J295" s="93" t="s">
        <v>1850</v>
      </c>
      <c r="K295" s="126">
        <v>140620</v>
      </c>
      <c r="L295" s="19"/>
    </row>
    <row r="296" spans="1:12" s="3" customFormat="1" ht="30">
      <c r="A296" s="78" t="s">
        <v>1350</v>
      </c>
      <c r="B296" s="125" t="s">
        <v>1237</v>
      </c>
      <c r="C296" s="111" t="s">
        <v>1191</v>
      </c>
      <c r="D296" s="110" t="s">
        <v>1191</v>
      </c>
      <c r="E296" s="14" t="s">
        <v>1275</v>
      </c>
      <c r="F296" s="111">
        <v>1528</v>
      </c>
      <c r="G296" s="16">
        <v>41045</v>
      </c>
      <c r="H296" s="259" t="s">
        <v>1851</v>
      </c>
      <c r="I296" s="77" t="s">
        <v>1351</v>
      </c>
      <c r="J296" s="93" t="s">
        <v>1352</v>
      </c>
      <c r="K296" s="126">
        <v>75000</v>
      </c>
      <c r="L296" s="19"/>
    </row>
    <row r="297" spans="1:12" s="3" customFormat="1" ht="45">
      <c r="A297" s="78" t="s">
        <v>1350</v>
      </c>
      <c r="B297" s="125" t="s">
        <v>1239</v>
      </c>
      <c r="C297" s="111" t="s">
        <v>1852</v>
      </c>
      <c r="D297" s="110">
        <v>41054</v>
      </c>
      <c r="E297" s="14" t="s">
        <v>1276</v>
      </c>
      <c r="F297" s="111" t="s">
        <v>1191</v>
      </c>
      <c r="G297" s="16">
        <v>39773</v>
      </c>
      <c r="H297" s="259" t="s">
        <v>1853</v>
      </c>
      <c r="I297" s="77" t="s">
        <v>1854</v>
      </c>
      <c r="J297" s="93" t="s">
        <v>1855</v>
      </c>
      <c r="K297" s="126" t="s">
        <v>1856</v>
      </c>
      <c r="L297" s="19"/>
    </row>
    <row r="298" spans="1:12" s="3" customFormat="1" ht="45">
      <c r="A298" s="78" t="s">
        <v>1350</v>
      </c>
      <c r="B298" s="125" t="s">
        <v>1239</v>
      </c>
      <c r="C298" s="111" t="s">
        <v>1852</v>
      </c>
      <c r="D298" s="110">
        <v>41054</v>
      </c>
      <c r="E298" s="14" t="s">
        <v>1276</v>
      </c>
      <c r="F298" s="111" t="s">
        <v>1191</v>
      </c>
      <c r="G298" s="16">
        <v>37865</v>
      </c>
      <c r="H298" s="259" t="s">
        <v>1857</v>
      </c>
      <c r="I298" s="77" t="s">
        <v>1858</v>
      </c>
      <c r="J298" s="93" t="s">
        <v>1859</v>
      </c>
      <c r="K298" s="126" t="s">
        <v>1860</v>
      </c>
      <c r="L298" s="19"/>
    </row>
    <row r="299" spans="1:12" s="3" customFormat="1" ht="30">
      <c r="A299" s="78" t="s">
        <v>1350</v>
      </c>
      <c r="B299" s="125" t="s">
        <v>1239</v>
      </c>
      <c r="C299" s="111" t="s">
        <v>1861</v>
      </c>
      <c r="D299" s="110">
        <v>41038</v>
      </c>
      <c r="E299" s="14" t="s">
        <v>1275</v>
      </c>
      <c r="F299" s="111">
        <v>1533</v>
      </c>
      <c r="G299" s="16">
        <v>41047</v>
      </c>
      <c r="H299" s="259" t="s">
        <v>1862</v>
      </c>
      <c r="I299" s="77" t="s">
        <v>728</v>
      </c>
      <c r="J299" s="297" t="s">
        <v>1355</v>
      </c>
      <c r="K299" s="126">
        <v>128520</v>
      </c>
      <c r="L299" s="19"/>
    </row>
    <row r="300" spans="1:12" s="3" customFormat="1" ht="30">
      <c r="A300" s="78" t="s">
        <v>1350</v>
      </c>
      <c r="B300" s="125" t="s">
        <v>1237</v>
      </c>
      <c r="C300" s="111" t="s">
        <v>1191</v>
      </c>
      <c r="D300" s="110" t="s">
        <v>1191</v>
      </c>
      <c r="E300" s="14" t="s">
        <v>1275</v>
      </c>
      <c r="F300" s="111">
        <v>1535</v>
      </c>
      <c r="G300" s="16">
        <v>41052</v>
      </c>
      <c r="H300" s="259" t="s">
        <v>1863</v>
      </c>
      <c r="I300" s="77" t="s">
        <v>1864</v>
      </c>
      <c r="J300" s="93" t="s">
        <v>1865</v>
      </c>
      <c r="K300" s="126">
        <v>66640</v>
      </c>
      <c r="L300" s="19"/>
    </row>
    <row r="301" spans="1:12" s="3" customFormat="1" ht="30">
      <c r="A301" s="78" t="s">
        <v>1350</v>
      </c>
      <c r="B301" s="125" t="s">
        <v>1299</v>
      </c>
      <c r="C301" s="111" t="s">
        <v>1866</v>
      </c>
      <c r="D301" s="110">
        <v>41032</v>
      </c>
      <c r="E301" s="14" t="s">
        <v>1276</v>
      </c>
      <c r="F301" s="111" t="s">
        <v>1191</v>
      </c>
      <c r="G301" s="17">
        <v>41032</v>
      </c>
      <c r="H301" s="259" t="s">
        <v>1867</v>
      </c>
      <c r="I301" s="77" t="s">
        <v>444</v>
      </c>
      <c r="J301" s="93" t="s">
        <v>1117</v>
      </c>
      <c r="K301" s="126">
        <v>205000</v>
      </c>
      <c r="L301" s="19"/>
    </row>
    <row r="302" spans="1:12" s="3" customFormat="1" ht="30">
      <c r="A302" s="78" t="s">
        <v>1350</v>
      </c>
      <c r="B302" s="125" t="s">
        <v>1299</v>
      </c>
      <c r="C302" s="111" t="s">
        <v>1868</v>
      </c>
      <c r="D302" s="110">
        <v>41032</v>
      </c>
      <c r="E302" s="14" t="s">
        <v>1276</v>
      </c>
      <c r="F302" s="111" t="s">
        <v>1191</v>
      </c>
      <c r="G302" s="17">
        <v>41032</v>
      </c>
      <c r="H302" s="259" t="s">
        <v>1869</v>
      </c>
      <c r="I302" s="77" t="s">
        <v>444</v>
      </c>
      <c r="J302" s="93" t="s">
        <v>1117</v>
      </c>
      <c r="K302" s="126">
        <v>205000</v>
      </c>
      <c r="L302" s="19"/>
    </row>
    <row r="303" spans="1:12" s="3" customFormat="1" ht="30">
      <c r="A303" s="78" t="s">
        <v>1350</v>
      </c>
      <c r="B303" s="125" t="s">
        <v>1299</v>
      </c>
      <c r="C303" s="111" t="s">
        <v>1870</v>
      </c>
      <c r="D303" s="110">
        <v>41036</v>
      </c>
      <c r="E303" s="14" t="s">
        <v>1276</v>
      </c>
      <c r="F303" s="111" t="s">
        <v>1191</v>
      </c>
      <c r="G303" s="17">
        <v>41036</v>
      </c>
      <c r="H303" s="259" t="s">
        <v>1871</v>
      </c>
      <c r="I303" s="77" t="s">
        <v>444</v>
      </c>
      <c r="J303" s="93" t="s">
        <v>1117</v>
      </c>
      <c r="K303" s="126">
        <v>205000</v>
      </c>
      <c r="L303" s="19"/>
    </row>
    <row r="304" spans="1:12" s="3" customFormat="1" ht="30">
      <c r="A304" s="78" t="s">
        <v>1350</v>
      </c>
      <c r="B304" s="125" t="s">
        <v>1299</v>
      </c>
      <c r="C304" s="111" t="s">
        <v>1872</v>
      </c>
      <c r="D304" s="110">
        <v>41037</v>
      </c>
      <c r="E304" s="14" t="s">
        <v>1276</v>
      </c>
      <c r="F304" s="111" t="s">
        <v>1191</v>
      </c>
      <c r="G304" s="110">
        <v>41037</v>
      </c>
      <c r="H304" s="259" t="s">
        <v>1873</v>
      </c>
      <c r="I304" s="77" t="s">
        <v>444</v>
      </c>
      <c r="J304" s="93" t="s">
        <v>1117</v>
      </c>
      <c r="K304" s="126">
        <v>205000</v>
      </c>
      <c r="L304" s="19"/>
    </row>
    <row r="305" spans="1:12" s="3" customFormat="1" ht="30">
      <c r="A305" s="78" t="s">
        <v>1350</v>
      </c>
      <c r="B305" s="125" t="s">
        <v>1299</v>
      </c>
      <c r="C305" s="111" t="s">
        <v>1874</v>
      </c>
      <c r="D305" s="110">
        <v>41051</v>
      </c>
      <c r="E305" s="14" t="s">
        <v>1276</v>
      </c>
      <c r="F305" s="111" t="s">
        <v>1191</v>
      </c>
      <c r="G305" s="110">
        <v>41051</v>
      </c>
      <c r="H305" s="259" t="s">
        <v>1875</v>
      </c>
      <c r="I305" s="77" t="s">
        <v>444</v>
      </c>
      <c r="J305" s="93" t="s">
        <v>1117</v>
      </c>
      <c r="K305" s="126">
        <v>205000</v>
      </c>
      <c r="L305" s="19"/>
    </row>
    <row r="306" spans="1:12" s="3" customFormat="1" ht="30">
      <c r="A306" s="78" t="s">
        <v>1350</v>
      </c>
      <c r="B306" s="125" t="s">
        <v>1299</v>
      </c>
      <c r="C306" s="111" t="s">
        <v>1876</v>
      </c>
      <c r="D306" s="110">
        <v>41051</v>
      </c>
      <c r="E306" s="14" t="s">
        <v>1276</v>
      </c>
      <c r="F306" s="111" t="s">
        <v>1191</v>
      </c>
      <c r="G306" s="110">
        <v>41051</v>
      </c>
      <c r="H306" s="259" t="s">
        <v>1877</v>
      </c>
      <c r="I306" s="77" t="s">
        <v>444</v>
      </c>
      <c r="J306" s="93" t="s">
        <v>1117</v>
      </c>
      <c r="K306" s="126">
        <v>205000</v>
      </c>
      <c r="L306" s="19"/>
    </row>
    <row r="307" spans="1:12" s="3" customFormat="1" ht="30">
      <c r="A307" s="78" t="s">
        <v>1350</v>
      </c>
      <c r="B307" s="125" t="s">
        <v>1299</v>
      </c>
      <c r="C307" s="111" t="s">
        <v>1878</v>
      </c>
      <c r="D307" s="110">
        <v>41051</v>
      </c>
      <c r="E307" s="14" t="s">
        <v>1276</v>
      </c>
      <c r="F307" s="111" t="s">
        <v>1191</v>
      </c>
      <c r="G307" s="110">
        <v>41051</v>
      </c>
      <c r="H307" s="259" t="s">
        <v>1879</v>
      </c>
      <c r="I307" s="77" t="s">
        <v>444</v>
      </c>
      <c r="J307" s="93" t="s">
        <v>1117</v>
      </c>
      <c r="K307" s="126">
        <v>205000</v>
      </c>
      <c r="L307" s="19"/>
    </row>
    <row r="308" spans="1:12" s="3" customFormat="1" ht="30">
      <c r="A308" s="78" t="s">
        <v>1350</v>
      </c>
      <c r="B308" s="125" t="s">
        <v>1299</v>
      </c>
      <c r="C308" s="111" t="s">
        <v>1880</v>
      </c>
      <c r="D308" s="110">
        <v>41051</v>
      </c>
      <c r="E308" s="14" t="s">
        <v>1276</v>
      </c>
      <c r="F308" s="111" t="s">
        <v>1191</v>
      </c>
      <c r="G308" s="110">
        <v>41051</v>
      </c>
      <c r="H308" s="259" t="s">
        <v>1881</v>
      </c>
      <c r="I308" s="77" t="s">
        <v>444</v>
      </c>
      <c r="J308" s="93" t="s">
        <v>1117</v>
      </c>
      <c r="K308" s="126">
        <v>205000</v>
      </c>
      <c r="L308" s="19"/>
    </row>
    <row r="309" spans="1:12" s="3" customFormat="1" ht="30">
      <c r="A309" s="78" t="s">
        <v>1350</v>
      </c>
      <c r="B309" s="125" t="s">
        <v>1299</v>
      </c>
      <c r="C309" s="111" t="s">
        <v>1882</v>
      </c>
      <c r="D309" s="110">
        <v>41051</v>
      </c>
      <c r="E309" s="14" t="s">
        <v>1276</v>
      </c>
      <c r="F309" s="111" t="s">
        <v>1191</v>
      </c>
      <c r="G309" s="110">
        <v>41051</v>
      </c>
      <c r="H309" s="259" t="s">
        <v>1883</v>
      </c>
      <c r="I309" s="77" t="s">
        <v>444</v>
      </c>
      <c r="J309" s="93" t="s">
        <v>1117</v>
      </c>
      <c r="K309" s="126">
        <v>205000</v>
      </c>
      <c r="L309" s="19"/>
    </row>
    <row r="310" spans="1:12" s="3" customFormat="1" ht="30">
      <c r="A310" s="78" t="s">
        <v>1350</v>
      </c>
      <c r="B310" s="125" t="s">
        <v>1299</v>
      </c>
      <c r="C310" s="111" t="s">
        <v>1884</v>
      </c>
      <c r="D310" s="110">
        <v>41051</v>
      </c>
      <c r="E310" s="14" t="s">
        <v>1276</v>
      </c>
      <c r="F310" s="111" t="s">
        <v>1191</v>
      </c>
      <c r="G310" s="110">
        <v>41051</v>
      </c>
      <c r="H310" s="259" t="s">
        <v>1885</v>
      </c>
      <c r="I310" s="77" t="s">
        <v>444</v>
      </c>
      <c r="J310" s="93" t="s">
        <v>1117</v>
      </c>
      <c r="K310" s="126">
        <v>205000</v>
      </c>
      <c r="L310" s="19"/>
    </row>
    <row r="311" spans="1:12" s="3" customFormat="1" ht="30">
      <c r="A311" s="78" t="s">
        <v>1350</v>
      </c>
      <c r="B311" s="125" t="s">
        <v>1299</v>
      </c>
      <c r="C311" s="111" t="s">
        <v>1886</v>
      </c>
      <c r="D311" s="110">
        <v>41051</v>
      </c>
      <c r="E311" s="14" t="s">
        <v>1276</v>
      </c>
      <c r="F311" s="111" t="s">
        <v>1191</v>
      </c>
      <c r="G311" s="110">
        <v>41051</v>
      </c>
      <c r="H311" s="259" t="s">
        <v>1887</v>
      </c>
      <c r="I311" s="77" t="s">
        <v>444</v>
      </c>
      <c r="J311" s="93" t="s">
        <v>1117</v>
      </c>
      <c r="K311" s="126">
        <v>205000</v>
      </c>
      <c r="L311" s="19"/>
    </row>
    <row r="312" spans="1:12" s="3" customFormat="1" ht="30">
      <c r="A312" s="78" t="s">
        <v>1350</v>
      </c>
      <c r="B312" s="125" t="s">
        <v>1299</v>
      </c>
      <c r="C312" s="111" t="s">
        <v>1888</v>
      </c>
      <c r="D312" s="110">
        <v>41051</v>
      </c>
      <c r="E312" s="14" t="s">
        <v>1276</v>
      </c>
      <c r="F312" s="111" t="s">
        <v>1191</v>
      </c>
      <c r="G312" s="110">
        <v>41051</v>
      </c>
      <c r="H312" s="259" t="s">
        <v>1889</v>
      </c>
      <c r="I312" s="128" t="s">
        <v>1890</v>
      </c>
      <c r="J312" s="93" t="s">
        <v>1891</v>
      </c>
      <c r="K312" s="126">
        <v>195000</v>
      </c>
      <c r="L312" s="19"/>
    </row>
    <row r="313" spans="1:12" s="3" customFormat="1" ht="30">
      <c r="A313" s="78" t="s">
        <v>1350</v>
      </c>
      <c r="B313" s="125" t="s">
        <v>1299</v>
      </c>
      <c r="C313" s="111" t="s">
        <v>1892</v>
      </c>
      <c r="D313" s="110">
        <v>41052</v>
      </c>
      <c r="E313" s="14" t="s">
        <v>1276</v>
      </c>
      <c r="F313" s="111" t="s">
        <v>1191</v>
      </c>
      <c r="G313" s="110">
        <v>41052</v>
      </c>
      <c r="H313" s="259" t="s">
        <v>1893</v>
      </c>
      <c r="I313" s="77" t="s">
        <v>444</v>
      </c>
      <c r="J313" s="93" t="s">
        <v>1117</v>
      </c>
      <c r="K313" s="126">
        <v>205000</v>
      </c>
      <c r="L313" s="19"/>
    </row>
    <row r="314" spans="1:12" s="3" customFormat="1" ht="30.75" thickBot="1">
      <c r="A314" s="84" t="s">
        <v>1350</v>
      </c>
      <c r="B314" s="129" t="s">
        <v>1299</v>
      </c>
      <c r="C314" s="130" t="s">
        <v>1894</v>
      </c>
      <c r="D314" s="113">
        <v>41060</v>
      </c>
      <c r="E314" s="139" t="s">
        <v>1276</v>
      </c>
      <c r="F314" s="130" t="s">
        <v>1191</v>
      </c>
      <c r="G314" s="113">
        <v>41060</v>
      </c>
      <c r="H314" s="261" t="s">
        <v>1895</v>
      </c>
      <c r="I314" s="131" t="s">
        <v>1896</v>
      </c>
      <c r="J314" s="298" t="s">
        <v>1897</v>
      </c>
      <c r="K314" s="319">
        <v>115000</v>
      </c>
      <c r="L314" s="19"/>
    </row>
    <row r="315" spans="1:12" s="3" customFormat="1" ht="30">
      <c r="A315" s="125" t="s">
        <v>1123</v>
      </c>
      <c r="B315" s="197" t="s">
        <v>1233</v>
      </c>
      <c r="C315" s="198" t="s">
        <v>1294</v>
      </c>
      <c r="D315" s="199">
        <v>40452</v>
      </c>
      <c r="E315" s="198" t="s">
        <v>1276</v>
      </c>
      <c r="F315" s="18" t="s">
        <v>1191</v>
      </c>
      <c r="G315" s="132">
        <v>41057</v>
      </c>
      <c r="H315" s="249" t="s">
        <v>1768</v>
      </c>
      <c r="I315" s="280" t="s">
        <v>1120</v>
      </c>
      <c r="J315" s="142" t="s">
        <v>1065</v>
      </c>
      <c r="K315" s="320">
        <v>120000</v>
      </c>
      <c r="L315" s="19"/>
    </row>
    <row r="316" spans="1:12" s="3" customFormat="1" ht="30">
      <c r="A316" s="78" t="s">
        <v>1123</v>
      </c>
      <c r="B316" s="134" t="s">
        <v>1237</v>
      </c>
      <c r="C316" s="6" t="s">
        <v>1191</v>
      </c>
      <c r="D316" s="135" t="s">
        <v>1191</v>
      </c>
      <c r="E316" s="14" t="s">
        <v>1191</v>
      </c>
      <c r="F316" s="14" t="s">
        <v>1191</v>
      </c>
      <c r="G316" s="79">
        <v>41057</v>
      </c>
      <c r="H316" s="233" t="s">
        <v>1769</v>
      </c>
      <c r="I316" s="230" t="s">
        <v>729</v>
      </c>
      <c r="J316" s="154" t="s">
        <v>1770</v>
      </c>
      <c r="K316" s="321">
        <v>100000</v>
      </c>
      <c r="L316" s="19"/>
    </row>
    <row r="317" spans="1:12" s="3" customFormat="1" ht="30">
      <c r="A317" s="78" t="s">
        <v>1123</v>
      </c>
      <c r="B317" s="134" t="s">
        <v>1233</v>
      </c>
      <c r="C317" s="6" t="s">
        <v>1294</v>
      </c>
      <c r="D317" s="135">
        <v>40452</v>
      </c>
      <c r="E317" s="6" t="s">
        <v>1276</v>
      </c>
      <c r="F317" s="14" t="s">
        <v>1191</v>
      </c>
      <c r="G317" s="79">
        <v>41052</v>
      </c>
      <c r="H317" s="233" t="s">
        <v>1771</v>
      </c>
      <c r="I317" s="230" t="s">
        <v>1120</v>
      </c>
      <c r="J317" s="52" t="s">
        <v>1065</v>
      </c>
      <c r="K317" s="321">
        <v>120000</v>
      </c>
      <c r="L317" s="19"/>
    </row>
    <row r="318" spans="1:12" s="3" customFormat="1" ht="30">
      <c r="A318" s="78" t="s">
        <v>1123</v>
      </c>
      <c r="B318" s="134" t="s">
        <v>1233</v>
      </c>
      <c r="C318" s="6" t="s">
        <v>1294</v>
      </c>
      <c r="D318" s="135">
        <v>40452</v>
      </c>
      <c r="E318" s="6" t="s">
        <v>1276</v>
      </c>
      <c r="F318" s="14" t="s">
        <v>1191</v>
      </c>
      <c r="G318" s="79">
        <v>41047</v>
      </c>
      <c r="H318" s="233" t="s">
        <v>1771</v>
      </c>
      <c r="I318" s="230" t="s">
        <v>1120</v>
      </c>
      <c r="J318" s="52" t="s">
        <v>1065</v>
      </c>
      <c r="K318" s="321">
        <v>120000</v>
      </c>
      <c r="L318" s="19"/>
    </row>
    <row r="319" spans="1:12" s="3" customFormat="1" ht="30">
      <c r="A319" s="78" t="s">
        <v>1123</v>
      </c>
      <c r="B319" s="134" t="s">
        <v>1233</v>
      </c>
      <c r="C319" s="6" t="s">
        <v>1294</v>
      </c>
      <c r="D319" s="135">
        <v>40452</v>
      </c>
      <c r="E319" s="6" t="s">
        <v>1276</v>
      </c>
      <c r="F319" s="14" t="s">
        <v>1191</v>
      </c>
      <c r="G319" s="79">
        <v>41047</v>
      </c>
      <c r="H319" s="233" t="s">
        <v>1772</v>
      </c>
      <c r="I319" s="230" t="s">
        <v>1120</v>
      </c>
      <c r="J319" s="52" t="s">
        <v>1065</v>
      </c>
      <c r="K319" s="321">
        <v>60000</v>
      </c>
      <c r="L319" s="19"/>
    </row>
    <row r="320" spans="1:12" s="3" customFormat="1" ht="30">
      <c r="A320" s="78" t="s">
        <v>1123</v>
      </c>
      <c r="B320" s="134" t="s">
        <v>1233</v>
      </c>
      <c r="C320" s="6" t="s">
        <v>1294</v>
      </c>
      <c r="D320" s="135">
        <v>40452</v>
      </c>
      <c r="E320" s="6" t="s">
        <v>1276</v>
      </c>
      <c r="F320" s="14" t="s">
        <v>1191</v>
      </c>
      <c r="G320" s="79">
        <v>41058</v>
      </c>
      <c r="H320" s="233" t="s">
        <v>1771</v>
      </c>
      <c r="I320" s="230" t="s">
        <v>730</v>
      </c>
      <c r="J320" s="52" t="s">
        <v>1122</v>
      </c>
      <c r="K320" s="321">
        <v>120000</v>
      </c>
      <c r="L320" s="19"/>
    </row>
    <row r="321" spans="1:12" s="3" customFormat="1" ht="30">
      <c r="A321" s="78" t="s">
        <v>1123</v>
      </c>
      <c r="B321" s="134" t="s">
        <v>1233</v>
      </c>
      <c r="C321" s="6" t="s">
        <v>1294</v>
      </c>
      <c r="D321" s="135">
        <v>40452</v>
      </c>
      <c r="E321" s="6" t="s">
        <v>1276</v>
      </c>
      <c r="F321" s="14" t="s">
        <v>1191</v>
      </c>
      <c r="G321" s="79">
        <v>41058</v>
      </c>
      <c r="H321" s="233" t="s">
        <v>1772</v>
      </c>
      <c r="I321" s="230" t="s">
        <v>730</v>
      </c>
      <c r="J321" s="52" t="s">
        <v>1122</v>
      </c>
      <c r="K321" s="321">
        <v>60000</v>
      </c>
      <c r="L321" s="19"/>
    </row>
    <row r="322" spans="1:12" s="3" customFormat="1" ht="30">
      <c r="A322" s="78" t="s">
        <v>1123</v>
      </c>
      <c r="B322" s="134" t="s">
        <v>1233</v>
      </c>
      <c r="C322" s="6" t="s">
        <v>1294</v>
      </c>
      <c r="D322" s="135">
        <v>40452</v>
      </c>
      <c r="E322" s="6" t="s">
        <v>1276</v>
      </c>
      <c r="F322" s="14" t="s">
        <v>1191</v>
      </c>
      <c r="G322" s="79">
        <v>41058</v>
      </c>
      <c r="H322" s="233" t="s">
        <v>1772</v>
      </c>
      <c r="I322" s="230" t="s">
        <v>730</v>
      </c>
      <c r="J322" s="52" t="s">
        <v>1122</v>
      </c>
      <c r="K322" s="321">
        <v>60000</v>
      </c>
      <c r="L322" s="19"/>
    </row>
    <row r="323" spans="1:12" s="3" customFormat="1" ht="30">
      <c r="A323" s="78" t="s">
        <v>1123</v>
      </c>
      <c r="B323" s="134" t="s">
        <v>1233</v>
      </c>
      <c r="C323" s="6" t="s">
        <v>1294</v>
      </c>
      <c r="D323" s="135">
        <v>40452</v>
      </c>
      <c r="E323" s="6" t="s">
        <v>1276</v>
      </c>
      <c r="F323" s="14" t="s">
        <v>1191</v>
      </c>
      <c r="G323" s="79">
        <v>41058</v>
      </c>
      <c r="H323" s="233" t="s">
        <v>1121</v>
      </c>
      <c r="I323" s="230" t="s">
        <v>730</v>
      </c>
      <c r="J323" s="52" t="s">
        <v>1122</v>
      </c>
      <c r="K323" s="321">
        <v>120000</v>
      </c>
      <c r="L323" s="19"/>
    </row>
    <row r="324" spans="1:12" s="3" customFormat="1" ht="30">
      <c r="A324" s="78" t="s">
        <v>1123</v>
      </c>
      <c r="B324" s="134" t="s">
        <v>1233</v>
      </c>
      <c r="C324" s="6" t="s">
        <v>1294</v>
      </c>
      <c r="D324" s="135">
        <v>40452</v>
      </c>
      <c r="E324" s="6" t="s">
        <v>1276</v>
      </c>
      <c r="F324" s="14" t="s">
        <v>1191</v>
      </c>
      <c r="G324" s="79">
        <v>41058</v>
      </c>
      <c r="H324" s="233" t="s">
        <v>1121</v>
      </c>
      <c r="I324" s="230" t="s">
        <v>1120</v>
      </c>
      <c r="J324" s="52" t="s">
        <v>1065</v>
      </c>
      <c r="K324" s="321">
        <v>120000</v>
      </c>
      <c r="L324" s="19"/>
    </row>
    <row r="325" spans="1:12" s="3" customFormat="1" ht="75">
      <c r="A325" s="78" t="s">
        <v>1123</v>
      </c>
      <c r="B325" s="134" t="s">
        <v>1237</v>
      </c>
      <c r="C325" s="6" t="s">
        <v>1191</v>
      </c>
      <c r="D325" s="135" t="s">
        <v>1191</v>
      </c>
      <c r="E325" s="6" t="s">
        <v>1276</v>
      </c>
      <c r="F325" s="14" t="s">
        <v>1191</v>
      </c>
      <c r="G325" s="79">
        <v>41036</v>
      </c>
      <c r="H325" s="262" t="s">
        <v>1773</v>
      </c>
      <c r="I325" s="282" t="s">
        <v>731</v>
      </c>
      <c r="J325" s="52" t="s">
        <v>1125</v>
      </c>
      <c r="K325" s="322" t="s">
        <v>1774</v>
      </c>
      <c r="L325" s="19"/>
    </row>
    <row r="326" spans="1:12" s="3" customFormat="1" ht="60">
      <c r="A326" s="78" t="s">
        <v>1123</v>
      </c>
      <c r="B326" s="134" t="s">
        <v>1237</v>
      </c>
      <c r="C326" s="6" t="s">
        <v>1191</v>
      </c>
      <c r="D326" s="135" t="s">
        <v>1191</v>
      </c>
      <c r="E326" s="6" t="s">
        <v>1276</v>
      </c>
      <c r="F326" s="14" t="s">
        <v>1191</v>
      </c>
      <c r="G326" s="79">
        <v>41036</v>
      </c>
      <c r="H326" s="262" t="s">
        <v>1775</v>
      </c>
      <c r="I326" s="282" t="s">
        <v>1776</v>
      </c>
      <c r="J326" s="52" t="s">
        <v>1777</v>
      </c>
      <c r="K326" s="323" t="s">
        <v>1778</v>
      </c>
      <c r="L326" s="19"/>
    </row>
    <row r="327" spans="1:12" s="3" customFormat="1" ht="30">
      <c r="A327" s="78" t="s">
        <v>1123</v>
      </c>
      <c r="B327" s="134" t="s">
        <v>1237</v>
      </c>
      <c r="C327" s="6" t="s">
        <v>1191</v>
      </c>
      <c r="D327" s="135" t="s">
        <v>1191</v>
      </c>
      <c r="E327" s="6" t="s">
        <v>1276</v>
      </c>
      <c r="F327" s="14" t="s">
        <v>1191</v>
      </c>
      <c r="G327" s="79">
        <v>41009</v>
      </c>
      <c r="H327" s="263" t="s">
        <v>1779</v>
      </c>
      <c r="I327" s="283" t="s">
        <v>1780</v>
      </c>
      <c r="J327" s="52" t="s">
        <v>1781</v>
      </c>
      <c r="K327" s="312" t="s">
        <v>1782</v>
      </c>
      <c r="L327" s="19"/>
    </row>
    <row r="328" spans="1:12" s="3" customFormat="1" ht="30">
      <c r="A328" s="78" t="s">
        <v>1123</v>
      </c>
      <c r="B328" s="133" t="s">
        <v>1299</v>
      </c>
      <c r="C328" s="6" t="s">
        <v>1191</v>
      </c>
      <c r="D328" s="135" t="s">
        <v>1191</v>
      </c>
      <c r="E328" s="14" t="s">
        <v>437</v>
      </c>
      <c r="F328" s="14">
        <v>950</v>
      </c>
      <c r="G328" s="79">
        <v>41039</v>
      </c>
      <c r="H328" s="233" t="s">
        <v>732</v>
      </c>
      <c r="I328" s="283" t="s">
        <v>1105</v>
      </c>
      <c r="J328" s="52" t="s">
        <v>1106</v>
      </c>
      <c r="K328" s="312">
        <v>128115</v>
      </c>
      <c r="L328" s="19"/>
    </row>
    <row r="329" spans="1:12" s="3" customFormat="1" ht="15">
      <c r="A329" s="78" t="s">
        <v>1123</v>
      </c>
      <c r="B329" s="134" t="s">
        <v>1237</v>
      </c>
      <c r="C329" s="6" t="s">
        <v>1191</v>
      </c>
      <c r="D329" s="135" t="s">
        <v>1191</v>
      </c>
      <c r="E329" s="14" t="s">
        <v>436</v>
      </c>
      <c r="F329" s="14">
        <v>1049</v>
      </c>
      <c r="G329" s="79">
        <v>41039</v>
      </c>
      <c r="H329" s="233" t="s">
        <v>1783</v>
      </c>
      <c r="I329" s="283" t="s">
        <v>1784</v>
      </c>
      <c r="J329" s="52" t="s">
        <v>1785</v>
      </c>
      <c r="K329" s="312">
        <v>61687</v>
      </c>
      <c r="L329" s="19"/>
    </row>
    <row r="330" spans="1:12" s="3" customFormat="1" ht="15">
      <c r="A330" s="78" t="s">
        <v>1123</v>
      </c>
      <c r="B330" s="134" t="s">
        <v>1237</v>
      </c>
      <c r="C330" s="6" t="s">
        <v>1191</v>
      </c>
      <c r="D330" s="135" t="s">
        <v>1191</v>
      </c>
      <c r="E330" s="14" t="s">
        <v>437</v>
      </c>
      <c r="F330" s="14">
        <v>951</v>
      </c>
      <c r="G330" s="79">
        <v>41039</v>
      </c>
      <c r="H330" s="233" t="s">
        <v>733</v>
      </c>
      <c r="I330" s="283" t="s">
        <v>1066</v>
      </c>
      <c r="J330" s="52" t="s">
        <v>1067</v>
      </c>
      <c r="K330" s="312">
        <v>35000</v>
      </c>
      <c r="L330" s="19"/>
    </row>
    <row r="331" spans="1:12" s="3" customFormat="1" ht="15">
      <c r="A331" s="78" t="s">
        <v>1123</v>
      </c>
      <c r="B331" s="134" t="s">
        <v>1237</v>
      </c>
      <c r="C331" s="6" t="s">
        <v>1191</v>
      </c>
      <c r="D331" s="135" t="s">
        <v>1191</v>
      </c>
      <c r="E331" s="14" t="s">
        <v>437</v>
      </c>
      <c r="F331" s="14">
        <v>952</v>
      </c>
      <c r="G331" s="79">
        <v>41039</v>
      </c>
      <c r="H331" s="233" t="s">
        <v>734</v>
      </c>
      <c r="I331" s="283" t="s">
        <v>1066</v>
      </c>
      <c r="J331" s="52" t="s">
        <v>1067</v>
      </c>
      <c r="K331" s="312">
        <v>36000</v>
      </c>
      <c r="L331" s="19"/>
    </row>
    <row r="332" spans="1:12" s="3" customFormat="1" ht="15">
      <c r="A332" s="78" t="s">
        <v>1123</v>
      </c>
      <c r="B332" s="134" t="s">
        <v>1237</v>
      </c>
      <c r="C332" s="6" t="s">
        <v>1191</v>
      </c>
      <c r="D332" s="135" t="s">
        <v>1191</v>
      </c>
      <c r="E332" s="14" t="s">
        <v>436</v>
      </c>
      <c r="F332" s="14">
        <v>1050</v>
      </c>
      <c r="G332" s="79">
        <v>41039</v>
      </c>
      <c r="H332" s="233" t="s">
        <v>1786</v>
      </c>
      <c r="I332" s="283" t="s">
        <v>1787</v>
      </c>
      <c r="J332" s="52" t="s">
        <v>1788</v>
      </c>
      <c r="K332" s="312">
        <v>449940</v>
      </c>
      <c r="L332" s="19"/>
    </row>
    <row r="333" spans="1:12" s="3" customFormat="1" ht="30">
      <c r="A333" s="78" t="s">
        <v>1123</v>
      </c>
      <c r="B333" s="134" t="s">
        <v>1237</v>
      </c>
      <c r="C333" s="6" t="s">
        <v>1191</v>
      </c>
      <c r="D333" s="135" t="s">
        <v>1191</v>
      </c>
      <c r="E333" s="14" t="s">
        <v>436</v>
      </c>
      <c r="F333" s="14">
        <v>954</v>
      </c>
      <c r="G333" s="79">
        <v>41039</v>
      </c>
      <c r="H333" s="233" t="s">
        <v>735</v>
      </c>
      <c r="I333" s="283" t="s">
        <v>736</v>
      </c>
      <c r="J333" s="52" t="s">
        <v>1789</v>
      </c>
      <c r="K333" s="312">
        <v>178000</v>
      </c>
      <c r="L333" s="19"/>
    </row>
    <row r="334" spans="1:12" s="3" customFormat="1" ht="30">
      <c r="A334" s="78" t="s">
        <v>1123</v>
      </c>
      <c r="B334" s="133" t="s">
        <v>1299</v>
      </c>
      <c r="C334" s="6" t="s">
        <v>1191</v>
      </c>
      <c r="D334" s="135" t="s">
        <v>1191</v>
      </c>
      <c r="E334" s="14" t="s">
        <v>437</v>
      </c>
      <c r="F334" s="14">
        <v>955</v>
      </c>
      <c r="G334" s="79">
        <v>41039</v>
      </c>
      <c r="H334" s="233" t="s">
        <v>737</v>
      </c>
      <c r="I334" s="283" t="s">
        <v>1105</v>
      </c>
      <c r="J334" s="52" t="s">
        <v>1106</v>
      </c>
      <c r="K334" s="312">
        <v>128115</v>
      </c>
      <c r="L334" s="19"/>
    </row>
    <row r="335" spans="1:12" s="3" customFormat="1" ht="30">
      <c r="A335" s="78" t="s">
        <v>1123</v>
      </c>
      <c r="B335" s="134" t="s">
        <v>1237</v>
      </c>
      <c r="C335" s="6" t="s">
        <v>1191</v>
      </c>
      <c r="D335" s="135" t="s">
        <v>1191</v>
      </c>
      <c r="E335" s="14" t="s">
        <v>437</v>
      </c>
      <c r="F335" s="14">
        <v>956</v>
      </c>
      <c r="G335" s="79">
        <v>41043</v>
      </c>
      <c r="H335" s="233" t="s">
        <v>158</v>
      </c>
      <c r="I335" s="283" t="s">
        <v>1790</v>
      </c>
      <c r="J335" s="52" t="s">
        <v>1791</v>
      </c>
      <c r="K335" s="312">
        <v>550000</v>
      </c>
      <c r="L335" s="19"/>
    </row>
    <row r="336" spans="1:12" s="3" customFormat="1" ht="15">
      <c r="A336" s="78" t="s">
        <v>1123</v>
      </c>
      <c r="B336" s="134" t="s">
        <v>1237</v>
      </c>
      <c r="C336" s="6" t="s">
        <v>1191</v>
      </c>
      <c r="D336" s="135" t="s">
        <v>1191</v>
      </c>
      <c r="E336" s="14" t="s">
        <v>437</v>
      </c>
      <c r="F336" s="14">
        <v>957</v>
      </c>
      <c r="G336" s="79">
        <v>41043</v>
      </c>
      <c r="H336" s="233" t="s">
        <v>738</v>
      </c>
      <c r="I336" s="283" t="s">
        <v>1792</v>
      </c>
      <c r="J336" s="52" t="s">
        <v>1793</v>
      </c>
      <c r="K336" s="312">
        <v>66500</v>
      </c>
      <c r="L336" s="19"/>
    </row>
    <row r="337" spans="1:12" s="3" customFormat="1" ht="30">
      <c r="A337" s="78" t="s">
        <v>1123</v>
      </c>
      <c r="B337" s="13" t="s">
        <v>1239</v>
      </c>
      <c r="C337" s="14" t="s">
        <v>1794</v>
      </c>
      <c r="D337" s="16">
        <v>41044</v>
      </c>
      <c r="E337" s="14" t="s">
        <v>437</v>
      </c>
      <c r="F337" s="14">
        <v>958</v>
      </c>
      <c r="G337" s="79">
        <v>41045</v>
      </c>
      <c r="H337" s="233" t="s">
        <v>739</v>
      </c>
      <c r="I337" s="283" t="s">
        <v>1795</v>
      </c>
      <c r="J337" s="52" t="s">
        <v>1796</v>
      </c>
      <c r="K337" s="312">
        <v>555555</v>
      </c>
      <c r="L337" s="19"/>
    </row>
    <row r="338" spans="1:12" s="3" customFormat="1" ht="30">
      <c r="A338" s="78" t="s">
        <v>1123</v>
      </c>
      <c r="B338" s="133" t="s">
        <v>1299</v>
      </c>
      <c r="C338" s="6" t="s">
        <v>1191</v>
      </c>
      <c r="D338" s="135" t="s">
        <v>1191</v>
      </c>
      <c r="E338" s="14" t="s">
        <v>437</v>
      </c>
      <c r="F338" s="14">
        <v>959</v>
      </c>
      <c r="G338" s="79">
        <v>41046</v>
      </c>
      <c r="H338" s="233" t="s">
        <v>740</v>
      </c>
      <c r="I338" s="283" t="s">
        <v>1105</v>
      </c>
      <c r="J338" s="52" t="s">
        <v>1106</v>
      </c>
      <c r="K338" s="312">
        <v>128115</v>
      </c>
      <c r="L338" s="19"/>
    </row>
    <row r="339" spans="1:12" s="3" customFormat="1" ht="15">
      <c r="A339" s="78" t="s">
        <v>1123</v>
      </c>
      <c r="B339" s="134" t="s">
        <v>1237</v>
      </c>
      <c r="C339" s="6" t="s">
        <v>1191</v>
      </c>
      <c r="D339" s="135" t="s">
        <v>1191</v>
      </c>
      <c r="E339" s="14" t="s">
        <v>436</v>
      </c>
      <c r="F339" s="14">
        <v>1051</v>
      </c>
      <c r="G339" s="79">
        <v>41046</v>
      </c>
      <c r="H339" s="233" t="s">
        <v>741</v>
      </c>
      <c r="I339" s="283" t="s">
        <v>1041</v>
      </c>
      <c r="J339" s="52" t="s">
        <v>1124</v>
      </c>
      <c r="K339" s="312">
        <v>32250</v>
      </c>
      <c r="L339" s="19"/>
    </row>
    <row r="340" spans="1:12" s="3" customFormat="1" ht="30">
      <c r="A340" s="78" t="s">
        <v>1123</v>
      </c>
      <c r="B340" s="134" t="s">
        <v>1237</v>
      </c>
      <c r="C340" s="6" t="s">
        <v>1191</v>
      </c>
      <c r="D340" s="135" t="s">
        <v>1191</v>
      </c>
      <c r="E340" s="14" t="s">
        <v>437</v>
      </c>
      <c r="F340" s="14">
        <v>960</v>
      </c>
      <c r="G340" s="79">
        <v>41047</v>
      </c>
      <c r="H340" s="233" t="s">
        <v>1797</v>
      </c>
      <c r="I340" s="283" t="s">
        <v>1798</v>
      </c>
      <c r="J340" s="52" t="s">
        <v>1799</v>
      </c>
      <c r="K340" s="312">
        <v>69020</v>
      </c>
      <c r="L340" s="19"/>
    </row>
    <row r="341" spans="1:12" s="3" customFormat="1" ht="15">
      <c r="A341" s="78" t="s">
        <v>1123</v>
      </c>
      <c r="B341" s="134" t="s">
        <v>1237</v>
      </c>
      <c r="C341" s="6" t="s">
        <v>1191</v>
      </c>
      <c r="D341" s="135" t="s">
        <v>1191</v>
      </c>
      <c r="E341" s="14" t="s">
        <v>436</v>
      </c>
      <c r="F341" s="14">
        <v>1052</v>
      </c>
      <c r="G341" s="79">
        <v>41047</v>
      </c>
      <c r="H341" s="233" t="s">
        <v>742</v>
      </c>
      <c r="I341" s="283" t="s">
        <v>1041</v>
      </c>
      <c r="J341" s="52" t="s">
        <v>1124</v>
      </c>
      <c r="K341" s="312">
        <v>27500</v>
      </c>
      <c r="L341" s="19"/>
    </row>
    <row r="342" spans="1:12" s="3" customFormat="1" ht="15">
      <c r="A342" s="78" t="s">
        <v>1123</v>
      </c>
      <c r="B342" s="134" t="s">
        <v>1237</v>
      </c>
      <c r="C342" s="6" t="s">
        <v>1191</v>
      </c>
      <c r="D342" s="135" t="s">
        <v>1191</v>
      </c>
      <c r="E342" s="14" t="s">
        <v>437</v>
      </c>
      <c r="F342" s="14">
        <v>961</v>
      </c>
      <c r="G342" s="79">
        <v>41051</v>
      </c>
      <c r="H342" s="233" t="s">
        <v>743</v>
      </c>
      <c r="I342" s="283" t="s">
        <v>1800</v>
      </c>
      <c r="J342" s="52" t="s">
        <v>1801</v>
      </c>
      <c r="K342" s="312">
        <v>18000</v>
      </c>
      <c r="L342" s="19"/>
    </row>
    <row r="343" spans="1:12" s="3" customFormat="1" ht="15">
      <c r="A343" s="78" t="s">
        <v>1123</v>
      </c>
      <c r="B343" s="134" t="s">
        <v>1237</v>
      </c>
      <c r="C343" s="6" t="s">
        <v>1191</v>
      </c>
      <c r="D343" s="135" t="s">
        <v>1191</v>
      </c>
      <c r="E343" s="14" t="s">
        <v>436</v>
      </c>
      <c r="F343" s="14">
        <v>1053</v>
      </c>
      <c r="G343" s="79">
        <v>41051</v>
      </c>
      <c r="H343" s="233" t="s">
        <v>1802</v>
      </c>
      <c r="I343" s="283" t="s">
        <v>1800</v>
      </c>
      <c r="J343" s="52" t="s">
        <v>1801</v>
      </c>
      <c r="K343" s="312">
        <v>40001</v>
      </c>
      <c r="L343" s="19"/>
    </row>
    <row r="344" spans="1:12" s="3" customFormat="1" ht="15">
      <c r="A344" s="78" t="s">
        <v>1123</v>
      </c>
      <c r="B344" s="134" t="s">
        <v>1237</v>
      </c>
      <c r="C344" s="6" t="s">
        <v>1191</v>
      </c>
      <c r="D344" s="135" t="s">
        <v>1191</v>
      </c>
      <c r="E344" s="14" t="s">
        <v>436</v>
      </c>
      <c r="F344" s="14">
        <v>1055</v>
      </c>
      <c r="G344" s="79">
        <v>41057</v>
      </c>
      <c r="H344" s="233" t="s">
        <v>744</v>
      </c>
      <c r="I344" s="283" t="s">
        <v>745</v>
      </c>
      <c r="J344" s="52" t="s">
        <v>1803</v>
      </c>
      <c r="K344" s="312">
        <v>99229</v>
      </c>
      <c r="L344" s="19"/>
    </row>
    <row r="345" spans="1:12" s="3" customFormat="1" ht="15">
      <c r="A345" s="78" t="s">
        <v>1123</v>
      </c>
      <c r="B345" s="134" t="s">
        <v>1237</v>
      </c>
      <c r="C345" s="6" t="s">
        <v>1191</v>
      </c>
      <c r="D345" s="135" t="s">
        <v>1191</v>
      </c>
      <c r="E345" s="14" t="s">
        <v>437</v>
      </c>
      <c r="F345" s="14">
        <v>962</v>
      </c>
      <c r="G345" s="79">
        <v>41057</v>
      </c>
      <c r="H345" s="233" t="s">
        <v>1804</v>
      </c>
      <c r="I345" s="283" t="s">
        <v>1780</v>
      </c>
      <c r="J345" s="52" t="s">
        <v>1781</v>
      </c>
      <c r="K345" s="312">
        <v>84966</v>
      </c>
      <c r="L345" s="19"/>
    </row>
    <row r="346" spans="1:12" s="3" customFormat="1" ht="15">
      <c r="A346" s="78" t="s">
        <v>1123</v>
      </c>
      <c r="B346" s="134" t="s">
        <v>1237</v>
      </c>
      <c r="C346" s="6" t="s">
        <v>1191</v>
      </c>
      <c r="D346" s="135" t="s">
        <v>1191</v>
      </c>
      <c r="E346" s="14" t="s">
        <v>436</v>
      </c>
      <c r="F346" s="14">
        <v>1056</v>
      </c>
      <c r="G346" s="79">
        <v>41059</v>
      </c>
      <c r="H346" s="233" t="s">
        <v>1805</v>
      </c>
      <c r="I346" s="283" t="s">
        <v>1253</v>
      </c>
      <c r="J346" s="52" t="s">
        <v>1231</v>
      </c>
      <c r="K346" s="312">
        <v>171685</v>
      </c>
      <c r="L346" s="19"/>
    </row>
    <row r="347" spans="1:12" s="3" customFormat="1" ht="15">
      <c r="A347" s="78" t="s">
        <v>1123</v>
      </c>
      <c r="B347" s="134" t="s">
        <v>1237</v>
      </c>
      <c r="C347" s="6" t="s">
        <v>1191</v>
      </c>
      <c r="D347" s="135" t="s">
        <v>1191</v>
      </c>
      <c r="E347" s="14" t="s">
        <v>437</v>
      </c>
      <c r="F347" s="14">
        <v>963</v>
      </c>
      <c r="G347" s="79">
        <v>41059</v>
      </c>
      <c r="H347" s="233" t="s">
        <v>746</v>
      </c>
      <c r="I347" s="283" t="s">
        <v>1780</v>
      </c>
      <c r="J347" s="52" t="s">
        <v>1781</v>
      </c>
      <c r="K347" s="312">
        <v>150000</v>
      </c>
      <c r="L347" s="19"/>
    </row>
    <row r="348" spans="1:12" s="3" customFormat="1" ht="30">
      <c r="A348" s="78" t="s">
        <v>1123</v>
      </c>
      <c r="B348" s="134" t="s">
        <v>1237</v>
      </c>
      <c r="C348" s="6" t="s">
        <v>1191</v>
      </c>
      <c r="D348" s="135" t="s">
        <v>1191</v>
      </c>
      <c r="E348" s="14" t="s">
        <v>437</v>
      </c>
      <c r="F348" s="14">
        <v>964</v>
      </c>
      <c r="G348" s="79">
        <v>41060</v>
      </c>
      <c r="H348" s="233" t="s">
        <v>1806</v>
      </c>
      <c r="I348" s="283" t="s">
        <v>747</v>
      </c>
      <c r="J348" s="52" t="s">
        <v>1807</v>
      </c>
      <c r="K348" s="312">
        <v>22222</v>
      </c>
      <c r="L348" s="19"/>
    </row>
    <row r="349" spans="1:12" s="3" customFormat="1" ht="15">
      <c r="A349" s="78" t="s">
        <v>1123</v>
      </c>
      <c r="B349" s="134" t="s">
        <v>1164</v>
      </c>
      <c r="C349" s="6" t="s">
        <v>1191</v>
      </c>
      <c r="D349" s="135" t="s">
        <v>1191</v>
      </c>
      <c r="E349" s="6" t="s">
        <v>1176</v>
      </c>
      <c r="F349" s="14" t="s">
        <v>1238</v>
      </c>
      <c r="G349" s="79">
        <v>41037</v>
      </c>
      <c r="H349" s="209" t="s">
        <v>1808</v>
      </c>
      <c r="I349" s="35" t="s">
        <v>1126</v>
      </c>
      <c r="J349" s="52" t="s">
        <v>1127</v>
      </c>
      <c r="K349" s="312">
        <v>44870</v>
      </c>
      <c r="L349" s="19"/>
    </row>
    <row r="350" spans="1:12" s="3" customFormat="1" ht="15">
      <c r="A350" s="78" t="s">
        <v>1123</v>
      </c>
      <c r="B350" s="134" t="s">
        <v>1164</v>
      </c>
      <c r="C350" s="6" t="s">
        <v>1191</v>
      </c>
      <c r="D350" s="135" t="s">
        <v>1191</v>
      </c>
      <c r="E350" s="6" t="s">
        <v>1176</v>
      </c>
      <c r="F350" s="14" t="s">
        <v>1238</v>
      </c>
      <c r="G350" s="79">
        <v>41037</v>
      </c>
      <c r="H350" s="209" t="s">
        <v>1809</v>
      </c>
      <c r="I350" s="35" t="s">
        <v>1126</v>
      </c>
      <c r="J350" s="52" t="s">
        <v>1127</v>
      </c>
      <c r="K350" s="312">
        <v>100600</v>
      </c>
      <c r="L350" s="19"/>
    </row>
    <row r="351" spans="1:12" s="3" customFormat="1" ht="15">
      <c r="A351" s="78" t="s">
        <v>1123</v>
      </c>
      <c r="B351" s="134" t="s">
        <v>1164</v>
      </c>
      <c r="C351" s="6" t="s">
        <v>1191</v>
      </c>
      <c r="D351" s="135" t="s">
        <v>1191</v>
      </c>
      <c r="E351" s="6" t="s">
        <v>1176</v>
      </c>
      <c r="F351" s="14" t="s">
        <v>1238</v>
      </c>
      <c r="G351" s="79">
        <v>41037</v>
      </c>
      <c r="H351" s="209" t="s">
        <v>748</v>
      </c>
      <c r="I351" s="35" t="s">
        <v>1126</v>
      </c>
      <c r="J351" s="52" t="s">
        <v>1127</v>
      </c>
      <c r="K351" s="312">
        <v>17220</v>
      </c>
      <c r="L351" s="19"/>
    </row>
    <row r="352" spans="1:12" s="3" customFormat="1" ht="15">
      <c r="A352" s="78" t="s">
        <v>1123</v>
      </c>
      <c r="B352" s="134" t="s">
        <v>1164</v>
      </c>
      <c r="C352" s="6" t="s">
        <v>1191</v>
      </c>
      <c r="D352" s="135" t="s">
        <v>1191</v>
      </c>
      <c r="E352" s="6" t="s">
        <v>1176</v>
      </c>
      <c r="F352" s="14" t="s">
        <v>1238</v>
      </c>
      <c r="G352" s="79">
        <v>41037</v>
      </c>
      <c r="H352" s="209" t="s">
        <v>749</v>
      </c>
      <c r="I352" s="35" t="s">
        <v>1126</v>
      </c>
      <c r="J352" s="52" t="s">
        <v>1127</v>
      </c>
      <c r="K352" s="312">
        <v>14730</v>
      </c>
      <c r="L352" s="19"/>
    </row>
    <row r="353" spans="1:12" s="3" customFormat="1" ht="15">
      <c r="A353" s="78" t="s">
        <v>1123</v>
      </c>
      <c r="B353" s="134" t="s">
        <v>1164</v>
      </c>
      <c r="C353" s="6" t="s">
        <v>1191</v>
      </c>
      <c r="D353" s="135" t="s">
        <v>1191</v>
      </c>
      <c r="E353" s="6" t="s">
        <v>1176</v>
      </c>
      <c r="F353" s="14" t="s">
        <v>1238</v>
      </c>
      <c r="G353" s="79">
        <v>41037</v>
      </c>
      <c r="H353" s="209" t="s">
        <v>750</v>
      </c>
      <c r="I353" s="35" t="s">
        <v>1261</v>
      </c>
      <c r="J353" s="52" t="s">
        <v>1298</v>
      </c>
      <c r="K353" s="312">
        <v>21500</v>
      </c>
      <c r="L353" s="19"/>
    </row>
    <row r="354" spans="1:12" s="3" customFormat="1" ht="15">
      <c r="A354" s="78" t="s">
        <v>1123</v>
      </c>
      <c r="B354" s="134" t="s">
        <v>1164</v>
      </c>
      <c r="C354" s="6" t="s">
        <v>1191</v>
      </c>
      <c r="D354" s="135" t="s">
        <v>1191</v>
      </c>
      <c r="E354" s="6" t="s">
        <v>1176</v>
      </c>
      <c r="F354" s="14" t="s">
        <v>1238</v>
      </c>
      <c r="G354" s="79">
        <v>41037</v>
      </c>
      <c r="H354" s="209" t="s">
        <v>751</v>
      </c>
      <c r="I354" s="35" t="s">
        <v>1128</v>
      </c>
      <c r="J354" s="52" t="s">
        <v>1256</v>
      </c>
      <c r="K354" s="312">
        <v>243400</v>
      </c>
      <c r="L354" s="19"/>
    </row>
    <row r="355" spans="1:12" s="3" customFormat="1" ht="15">
      <c r="A355" s="78" t="s">
        <v>1123</v>
      </c>
      <c r="B355" s="134" t="s">
        <v>1164</v>
      </c>
      <c r="C355" s="6" t="s">
        <v>1191</v>
      </c>
      <c r="D355" s="135" t="s">
        <v>1191</v>
      </c>
      <c r="E355" s="6" t="s">
        <v>1176</v>
      </c>
      <c r="F355" s="14" t="s">
        <v>1238</v>
      </c>
      <c r="G355" s="79">
        <v>41037</v>
      </c>
      <c r="H355" s="209" t="s">
        <v>1810</v>
      </c>
      <c r="I355" s="35" t="s">
        <v>1126</v>
      </c>
      <c r="J355" s="52" t="s">
        <v>1127</v>
      </c>
      <c r="K355" s="312">
        <v>59490</v>
      </c>
      <c r="L355" s="19"/>
    </row>
    <row r="356" spans="1:12" s="3" customFormat="1" ht="15">
      <c r="A356" s="78" t="s">
        <v>1123</v>
      </c>
      <c r="B356" s="134" t="s">
        <v>1164</v>
      </c>
      <c r="C356" s="6" t="s">
        <v>1191</v>
      </c>
      <c r="D356" s="135" t="s">
        <v>1191</v>
      </c>
      <c r="E356" s="6" t="s">
        <v>1176</v>
      </c>
      <c r="F356" s="14" t="s">
        <v>1238</v>
      </c>
      <c r="G356" s="79">
        <v>41037</v>
      </c>
      <c r="H356" s="209" t="s">
        <v>1811</v>
      </c>
      <c r="I356" s="35" t="s">
        <v>1126</v>
      </c>
      <c r="J356" s="52" t="s">
        <v>1127</v>
      </c>
      <c r="K356" s="312">
        <v>45310</v>
      </c>
      <c r="L356" s="19"/>
    </row>
    <row r="357" spans="1:12" s="3" customFormat="1" ht="15">
      <c r="A357" s="78" t="s">
        <v>1123</v>
      </c>
      <c r="B357" s="134" t="s">
        <v>1164</v>
      </c>
      <c r="C357" s="6" t="s">
        <v>1191</v>
      </c>
      <c r="D357" s="135" t="s">
        <v>1191</v>
      </c>
      <c r="E357" s="6" t="s">
        <v>1176</v>
      </c>
      <c r="F357" s="14" t="s">
        <v>1238</v>
      </c>
      <c r="G357" s="79">
        <v>41037</v>
      </c>
      <c r="H357" s="209" t="s">
        <v>1812</v>
      </c>
      <c r="I357" s="35" t="s">
        <v>1126</v>
      </c>
      <c r="J357" s="52" t="s">
        <v>1127</v>
      </c>
      <c r="K357" s="312">
        <v>53730</v>
      </c>
      <c r="L357" s="19"/>
    </row>
    <row r="358" spans="1:12" s="3" customFormat="1" ht="15">
      <c r="A358" s="78" t="s">
        <v>1123</v>
      </c>
      <c r="B358" s="134" t="s">
        <v>1164</v>
      </c>
      <c r="C358" s="6" t="s">
        <v>1191</v>
      </c>
      <c r="D358" s="135" t="s">
        <v>1191</v>
      </c>
      <c r="E358" s="6" t="s">
        <v>1176</v>
      </c>
      <c r="F358" s="14" t="s">
        <v>1238</v>
      </c>
      <c r="G358" s="79">
        <v>41037</v>
      </c>
      <c r="H358" s="209" t="s">
        <v>752</v>
      </c>
      <c r="I358" s="35" t="s">
        <v>1128</v>
      </c>
      <c r="J358" s="52" t="s">
        <v>1256</v>
      </c>
      <c r="K358" s="312">
        <v>97000</v>
      </c>
      <c r="L358" s="19"/>
    </row>
    <row r="359" spans="1:12" s="3" customFormat="1" ht="15">
      <c r="A359" s="78" t="s">
        <v>1123</v>
      </c>
      <c r="B359" s="134" t="s">
        <v>1164</v>
      </c>
      <c r="C359" s="6" t="s">
        <v>1191</v>
      </c>
      <c r="D359" s="135" t="s">
        <v>1191</v>
      </c>
      <c r="E359" s="6" t="s">
        <v>1176</v>
      </c>
      <c r="F359" s="14" t="s">
        <v>1238</v>
      </c>
      <c r="G359" s="79">
        <v>41037</v>
      </c>
      <c r="H359" s="209" t="s">
        <v>753</v>
      </c>
      <c r="I359" s="35" t="s">
        <v>1128</v>
      </c>
      <c r="J359" s="52" t="s">
        <v>1256</v>
      </c>
      <c r="K359" s="312">
        <v>132500</v>
      </c>
      <c r="L359" s="19"/>
    </row>
    <row r="360" spans="1:12" s="3" customFormat="1" ht="15">
      <c r="A360" s="78" t="s">
        <v>1123</v>
      </c>
      <c r="B360" s="134" t="s">
        <v>1237</v>
      </c>
      <c r="C360" s="6" t="s">
        <v>1191</v>
      </c>
      <c r="D360" s="135" t="s">
        <v>1191</v>
      </c>
      <c r="E360" s="6" t="s">
        <v>1176</v>
      </c>
      <c r="F360" s="14" t="s">
        <v>1238</v>
      </c>
      <c r="G360" s="79">
        <v>41037</v>
      </c>
      <c r="H360" s="262" t="s">
        <v>754</v>
      </c>
      <c r="I360" s="283" t="s">
        <v>1107</v>
      </c>
      <c r="J360" s="52" t="s">
        <v>1108</v>
      </c>
      <c r="K360" s="312">
        <v>16000</v>
      </c>
      <c r="L360" s="19"/>
    </row>
    <row r="361" spans="1:12" s="3" customFormat="1" ht="15">
      <c r="A361" s="78" t="s">
        <v>1123</v>
      </c>
      <c r="B361" s="134" t="s">
        <v>1164</v>
      </c>
      <c r="C361" s="6" t="s">
        <v>1191</v>
      </c>
      <c r="D361" s="135" t="s">
        <v>1191</v>
      </c>
      <c r="E361" s="6" t="s">
        <v>1176</v>
      </c>
      <c r="F361" s="14" t="s">
        <v>1238</v>
      </c>
      <c r="G361" s="79">
        <v>41045</v>
      </c>
      <c r="H361" s="209" t="s">
        <v>1813</v>
      </c>
      <c r="I361" s="35" t="s">
        <v>1126</v>
      </c>
      <c r="J361" s="52" t="s">
        <v>1127</v>
      </c>
      <c r="K361" s="312">
        <v>24640</v>
      </c>
      <c r="L361" s="19"/>
    </row>
    <row r="362" spans="1:12" s="3" customFormat="1" ht="15">
      <c r="A362" s="78" t="s">
        <v>1123</v>
      </c>
      <c r="B362" s="134" t="s">
        <v>1164</v>
      </c>
      <c r="C362" s="6" t="s">
        <v>1191</v>
      </c>
      <c r="D362" s="135" t="s">
        <v>1191</v>
      </c>
      <c r="E362" s="6" t="s">
        <v>1176</v>
      </c>
      <c r="F362" s="14" t="s">
        <v>1238</v>
      </c>
      <c r="G362" s="79">
        <v>41045</v>
      </c>
      <c r="H362" s="209" t="s">
        <v>750</v>
      </c>
      <c r="I362" s="35" t="s">
        <v>1261</v>
      </c>
      <c r="J362" s="52" t="s">
        <v>1298</v>
      </c>
      <c r="K362" s="312">
        <v>273000</v>
      </c>
      <c r="L362" s="19"/>
    </row>
    <row r="363" spans="1:12" s="3" customFormat="1" ht="15">
      <c r="A363" s="78" t="s">
        <v>1123</v>
      </c>
      <c r="B363" s="134" t="s">
        <v>1164</v>
      </c>
      <c r="C363" s="6" t="s">
        <v>1191</v>
      </c>
      <c r="D363" s="135" t="s">
        <v>1191</v>
      </c>
      <c r="E363" s="6" t="s">
        <v>1176</v>
      </c>
      <c r="F363" s="14" t="s">
        <v>1238</v>
      </c>
      <c r="G363" s="79">
        <v>41045</v>
      </c>
      <c r="H363" s="209" t="s">
        <v>755</v>
      </c>
      <c r="I363" s="35" t="s">
        <v>1261</v>
      </c>
      <c r="J363" s="52" t="s">
        <v>1298</v>
      </c>
      <c r="K363" s="312">
        <v>123100</v>
      </c>
      <c r="L363" s="19"/>
    </row>
    <row r="364" spans="1:12" s="3" customFormat="1" ht="15">
      <c r="A364" s="78" t="s">
        <v>1123</v>
      </c>
      <c r="B364" s="134" t="s">
        <v>1164</v>
      </c>
      <c r="C364" s="6" t="s">
        <v>1191</v>
      </c>
      <c r="D364" s="135" t="s">
        <v>1191</v>
      </c>
      <c r="E364" s="6" t="s">
        <v>1176</v>
      </c>
      <c r="F364" s="14" t="s">
        <v>1238</v>
      </c>
      <c r="G364" s="79">
        <v>41045</v>
      </c>
      <c r="H364" s="209" t="s">
        <v>756</v>
      </c>
      <c r="I364" s="35" t="s">
        <v>1261</v>
      </c>
      <c r="J364" s="52" t="s">
        <v>1298</v>
      </c>
      <c r="K364" s="312">
        <v>672100</v>
      </c>
      <c r="L364" s="19"/>
    </row>
    <row r="365" spans="1:12" s="3" customFormat="1" ht="15">
      <c r="A365" s="78" t="s">
        <v>1123</v>
      </c>
      <c r="B365" s="134" t="s">
        <v>1237</v>
      </c>
      <c r="C365" s="6" t="s">
        <v>1191</v>
      </c>
      <c r="D365" s="135" t="s">
        <v>1191</v>
      </c>
      <c r="E365" s="6" t="s">
        <v>1176</v>
      </c>
      <c r="F365" s="14" t="s">
        <v>1238</v>
      </c>
      <c r="G365" s="79">
        <v>41045</v>
      </c>
      <c r="H365" s="209" t="s">
        <v>1814</v>
      </c>
      <c r="I365" s="35" t="s">
        <v>1815</v>
      </c>
      <c r="J365" s="52" t="s">
        <v>1816</v>
      </c>
      <c r="K365" s="312">
        <v>4860</v>
      </c>
      <c r="L365" s="19"/>
    </row>
    <row r="366" spans="1:12" s="3" customFormat="1" ht="15">
      <c r="A366" s="78" t="s">
        <v>1123</v>
      </c>
      <c r="B366" s="134" t="s">
        <v>1164</v>
      </c>
      <c r="C366" s="6" t="s">
        <v>1191</v>
      </c>
      <c r="D366" s="135" t="s">
        <v>1191</v>
      </c>
      <c r="E366" s="6" t="s">
        <v>1176</v>
      </c>
      <c r="F366" s="14" t="s">
        <v>1238</v>
      </c>
      <c r="G366" s="79">
        <v>41047</v>
      </c>
      <c r="H366" s="209" t="s">
        <v>757</v>
      </c>
      <c r="I366" s="35" t="s">
        <v>1261</v>
      </c>
      <c r="J366" s="52" t="s">
        <v>1298</v>
      </c>
      <c r="K366" s="312">
        <v>295700</v>
      </c>
      <c r="L366" s="19"/>
    </row>
    <row r="367" spans="1:12" s="3" customFormat="1" ht="15">
      <c r="A367" s="78" t="s">
        <v>1123</v>
      </c>
      <c r="B367" s="134" t="s">
        <v>1164</v>
      </c>
      <c r="C367" s="6" t="s">
        <v>1191</v>
      </c>
      <c r="D367" s="135" t="s">
        <v>1191</v>
      </c>
      <c r="E367" s="6" t="s">
        <v>1176</v>
      </c>
      <c r="F367" s="14" t="s">
        <v>1238</v>
      </c>
      <c r="G367" s="79">
        <v>41051</v>
      </c>
      <c r="H367" s="209" t="s">
        <v>1817</v>
      </c>
      <c r="I367" s="35" t="s">
        <v>1126</v>
      </c>
      <c r="J367" s="52" t="s">
        <v>1127</v>
      </c>
      <c r="K367" s="312">
        <v>21630</v>
      </c>
      <c r="L367" s="19"/>
    </row>
    <row r="368" spans="1:12" s="3" customFormat="1" ht="15">
      <c r="A368" s="78" t="s">
        <v>1123</v>
      </c>
      <c r="B368" s="134" t="s">
        <v>1164</v>
      </c>
      <c r="C368" s="6" t="s">
        <v>1191</v>
      </c>
      <c r="D368" s="135" t="s">
        <v>1191</v>
      </c>
      <c r="E368" s="6" t="s">
        <v>1176</v>
      </c>
      <c r="F368" s="14" t="s">
        <v>1238</v>
      </c>
      <c r="G368" s="79">
        <v>41052</v>
      </c>
      <c r="H368" s="209" t="s">
        <v>758</v>
      </c>
      <c r="I368" s="35" t="s">
        <v>1128</v>
      </c>
      <c r="J368" s="52" t="s">
        <v>1256</v>
      </c>
      <c r="K368" s="312">
        <v>120200</v>
      </c>
      <c r="L368" s="19"/>
    </row>
    <row r="369" spans="1:12" s="3" customFormat="1" ht="15">
      <c r="A369" s="78" t="s">
        <v>1123</v>
      </c>
      <c r="B369" s="134" t="s">
        <v>1164</v>
      </c>
      <c r="C369" s="6" t="s">
        <v>1191</v>
      </c>
      <c r="D369" s="135" t="s">
        <v>1191</v>
      </c>
      <c r="E369" s="6" t="s">
        <v>1176</v>
      </c>
      <c r="F369" s="14" t="s">
        <v>1238</v>
      </c>
      <c r="G369" s="79">
        <v>41053</v>
      </c>
      <c r="H369" s="209" t="s">
        <v>1818</v>
      </c>
      <c r="I369" s="35" t="s">
        <v>1126</v>
      </c>
      <c r="J369" s="52" t="s">
        <v>1127</v>
      </c>
      <c r="K369" s="312">
        <v>14380</v>
      </c>
      <c r="L369" s="19"/>
    </row>
    <row r="370" spans="1:12" s="3" customFormat="1" ht="15">
      <c r="A370" s="78" t="s">
        <v>1123</v>
      </c>
      <c r="B370" s="134" t="s">
        <v>1164</v>
      </c>
      <c r="C370" s="6" t="s">
        <v>1191</v>
      </c>
      <c r="D370" s="135" t="s">
        <v>1191</v>
      </c>
      <c r="E370" s="6" t="s">
        <v>1176</v>
      </c>
      <c r="F370" s="14" t="s">
        <v>1238</v>
      </c>
      <c r="G370" s="79">
        <v>41057</v>
      </c>
      <c r="H370" s="209" t="s">
        <v>759</v>
      </c>
      <c r="I370" s="35" t="s">
        <v>1261</v>
      </c>
      <c r="J370" s="52" t="s">
        <v>1298</v>
      </c>
      <c r="K370" s="312">
        <v>218600</v>
      </c>
      <c r="L370" s="19"/>
    </row>
    <row r="371" spans="1:12" s="3" customFormat="1" ht="15.75" thickBot="1">
      <c r="A371" s="84" t="s">
        <v>1123</v>
      </c>
      <c r="B371" s="136" t="s">
        <v>1164</v>
      </c>
      <c r="C371" s="137" t="s">
        <v>1191</v>
      </c>
      <c r="D371" s="138" t="s">
        <v>1191</v>
      </c>
      <c r="E371" s="137" t="s">
        <v>1176</v>
      </c>
      <c r="F371" s="139" t="s">
        <v>1238</v>
      </c>
      <c r="G371" s="85">
        <v>41057</v>
      </c>
      <c r="H371" s="216" t="s">
        <v>760</v>
      </c>
      <c r="I371" s="66" t="s">
        <v>1261</v>
      </c>
      <c r="J371" s="67" t="s">
        <v>1298</v>
      </c>
      <c r="K371" s="324">
        <v>555900</v>
      </c>
      <c r="L371" s="19"/>
    </row>
    <row r="372" spans="1:12" s="3" customFormat="1" ht="30">
      <c r="A372" s="68" t="s">
        <v>1137</v>
      </c>
      <c r="B372" s="68" t="s">
        <v>1237</v>
      </c>
      <c r="C372" s="69" t="s">
        <v>1238</v>
      </c>
      <c r="D372" s="69" t="s">
        <v>1238</v>
      </c>
      <c r="E372" s="273" t="s">
        <v>1898</v>
      </c>
      <c r="F372" s="205">
        <v>1000</v>
      </c>
      <c r="G372" s="201">
        <v>41039</v>
      </c>
      <c r="H372" s="264" t="s">
        <v>1899</v>
      </c>
      <c r="I372" s="200" t="s">
        <v>761</v>
      </c>
      <c r="J372" s="108" t="s">
        <v>1900</v>
      </c>
      <c r="K372" s="301">
        <v>104887</v>
      </c>
      <c r="L372" s="19"/>
    </row>
    <row r="373" spans="1:12" s="3" customFormat="1" ht="30">
      <c r="A373" s="72" t="s">
        <v>1137</v>
      </c>
      <c r="B373" s="72" t="s">
        <v>1237</v>
      </c>
      <c r="C373" s="73" t="s">
        <v>1238</v>
      </c>
      <c r="D373" s="73" t="s">
        <v>1238</v>
      </c>
      <c r="E373" s="274" t="s">
        <v>1901</v>
      </c>
      <c r="F373" s="192">
        <v>1002</v>
      </c>
      <c r="G373" s="202">
        <v>41043</v>
      </c>
      <c r="H373" s="210" t="s">
        <v>1902</v>
      </c>
      <c r="I373" s="193" t="s">
        <v>762</v>
      </c>
      <c r="J373" s="93" t="s">
        <v>1903</v>
      </c>
      <c r="K373" s="302">
        <v>50000</v>
      </c>
      <c r="L373" s="19"/>
    </row>
    <row r="374" spans="1:12" s="3" customFormat="1" ht="30">
      <c r="A374" s="72" t="s">
        <v>1137</v>
      </c>
      <c r="B374" s="72" t="s">
        <v>1237</v>
      </c>
      <c r="C374" s="73" t="s">
        <v>1238</v>
      </c>
      <c r="D374" s="73" t="s">
        <v>1238</v>
      </c>
      <c r="E374" s="274" t="s">
        <v>1904</v>
      </c>
      <c r="F374" s="192">
        <v>1329</v>
      </c>
      <c r="G374" s="202">
        <v>41044</v>
      </c>
      <c r="H374" s="210" t="s">
        <v>763</v>
      </c>
      <c r="I374" s="193" t="s">
        <v>1905</v>
      </c>
      <c r="J374" s="93" t="s">
        <v>1906</v>
      </c>
      <c r="K374" s="302">
        <v>61101</v>
      </c>
      <c r="L374" s="19"/>
    </row>
    <row r="375" spans="1:12" s="3" customFormat="1" ht="15">
      <c r="A375" s="72" t="s">
        <v>1137</v>
      </c>
      <c r="B375" s="72" t="s">
        <v>1237</v>
      </c>
      <c r="C375" s="73" t="s">
        <v>1238</v>
      </c>
      <c r="D375" s="73" t="s">
        <v>1238</v>
      </c>
      <c r="E375" s="274" t="s">
        <v>1907</v>
      </c>
      <c r="F375" s="192">
        <v>1341</v>
      </c>
      <c r="G375" s="202">
        <v>41059</v>
      </c>
      <c r="H375" s="210" t="s">
        <v>1908</v>
      </c>
      <c r="I375" s="193" t="s">
        <v>1905</v>
      </c>
      <c r="J375" s="93" t="s">
        <v>1906</v>
      </c>
      <c r="K375" s="302">
        <v>37500</v>
      </c>
      <c r="L375" s="19"/>
    </row>
    <row r="376" spans="1:12" s="3" customFormat="1" ht="30">
      <c r="A376" s="72" t="s">
        <v>1137</v>
      </c>
      <c r="B376" s="72" t="s">
        <v>1237</v>
      </c>
      <c r="C376" s="73" t="s">
        <v>1238</v>
      </c>
      <c r="D376" s="73" t="s">
        <v>1238</v>
      </c>
      <c r="E376" s="274" t="s">
        <v>1909</v>
      </c>
      <c r="F376" s="192">
        <v>1342</v>
      </c>
      <c r="G376" s="202">
        <v>41058</v>
      </c>
      <c r="H376" s="210" t="s">
        <v>1910</v>
      </c>
      <c r="I376" s="193" t="s">
        <v>1905</v>
      </c>
      <c r="J376" s="93" t="s">
        <v>1906</v>
      </c>
      <c r="K376" s="302">
        <v>150000</v>
      </c>
      <c r="L376" s="19"/>
    </row>
    <row r="377" spans="1:12" s="3" customFormat="1" ht="30">
      <c r="A377" s="72" t="s">
        <v>1137</v>
      </c>
      <c r="B377" s="72" t="s">
        <v>1237</v>
      </c>
      <c r="C377" s="73" t="s">
        <v>1238</v>
      </c>
      <c r="D377" s="73" t="s">
        <v>1238</v>
      </c>
      <c r="E377" s="274" t="s">
        <v>1911</v>
      </c>
      <c r="F377" s="192">
        <v>1336</v>
      </c>
      <c r="G377" s="202">
        <v>41057</v>
      </c>
      <c r="H377" s="210" t="s">
        <v>764</v>
      </c>
      <c r="I377" s="193" t="s">
        <v>1912</v>
      </c>
      <c r="J377" s="93" t="s">
        <v>1913</v>
      </c>
      <c r="K377" s="302">
        <v>64260</v>
      </c>
      <c r="L377" s="19"/>
    </row>
    <row r="378" spans="1:12" s="3" customFormat="1" ht="15">
      <c r="A378" s="72" t="s">
        <v>1137</v>
      </c>
      <c r="B378" s="72" t="s">
        <v>1237</v>
      </c>
      <c r="C378" s="73" t="s">
        <v>1238</v>
      </c>
      <c r="D378" s="73" t="s">
        <v>1238</v>
      </c>
      <c r="E378" s="274" t="s">
        <v>1914</v>
      </c>
      <c r="F378" s="192">
        <v>1003</v>
      </c>
      <c r="G378" s="202">
        <v>41053</v>
      </c>
      <c r="H378" s="210" t="s">
        <v>765</v>
      </c>
      <c r="I378" s="193" t="s">
        <v>1915</v>
      </c>
      <c r="J378" s="93" t="s">
        <v>1916</v>
      </c>
      <c r="K378" s="302">
        <v>427210</v>
      </c>
      <c r="L378" s="19"/>
    </row>
    <row r="379" spans="1:12" s="3" customFormat="1" ht="30">
      <c r="A379" s="72" t="s">
        <v>1137</v>
      </c>
      <c r="B379" s="72" t="s">
        <v>1237</v>
      </c>
      <c r="C379" s="73" t="s">
        <v>1238</v>
      </c>
      <c r="D379" s="73" t="s">
        <v>1238</v>
      </c>
      <c r="E379" s="274" t="s">
        <v>1917</v>
      </c>
      <c r="F379" s="192">
        <v>2012</v>
      </c>
      <c r="G379" s="202">
        <v>41060</v>
      </c>
      <c r="H379" s="210" t="s">
        <v>1918</v>
      </c>
      <c r="I379" s="193" t="s">
        <v>1919</v>
      </c>
      <c r="J379" s="93" t="s">
        <v>1920</v>
      </c>
      <c r="K379" s="302">
        <v>1865823</v>
      </c>
      <c r="L379" s="19"/>
    </row>
    <row r="380" spans="1:12" s="3" customFormat="1" ht="15">
      <c r="A380" s="72" t="s">
        <v>1137</v>
      </c>
      <c r="B380" s="72" t="s">
        <v>1237</v>
      </c>
      <c r="C380" s="73" t="s">
        <v>1238</v>
      </c>
      <c r="D380" s="73" t="s">
        <v>1238</v>
      </c>
      <c r="E380" s="274" t="s">
        <v>1921</v>
      </c>
      <c r="F380" s="192">
        <v>1332</v>
      </c>
      <c r="G380" s="202">
        <v>41051</v>
      </c>
      <c r="H380" s="210" t="s">
        <v>1922</v>
      </c>
      <c r="I380" s="193" t="s">
        <v>1923</v>
      </c>
      <c r="J380" s="93" t="s">
        <v>1924</v>
      </c>
      <c r="K380" s="302">
        <v>166505</v>
      </c>
      <c r="L380" s="19"/>
    </row>
    <row r="381" spans="1:12" s="3" customFormat="1" ht="15">
      <c r="A381" s="72" t="s">
        <v>1137</v>
      </c>
      <c r="B381" s="72" t="s">
        <v>1237</v>
      </c>
      <c r="C381" s="73" t="s">
        <v>1238</v>
      </c>
      <c r="D381" s="73" t="s">
        <v>1238</v>
      </c>
      <c r="E381" s="274" t="s">
        <v>1925</v>
      </c>
      <c r="F381" s="192">
        <v>1001</v>
      </c>
      <c r="G381" s="202">
        <v>41039</v>
      </c>
      <c r="H381" s="210" t="s">
        <v>766</v>
      </c>
      <c r="I381" s="193" t="s">
        <v>1926</v>
      </c>
      <c r="J381" s="93" t="s">
        <v>1927</v>
      </c>
      <c r="K381" s="302">
        <v>170170</v>
      </c>
      <c r="L381" s="19"/>
    </row>
    <row r="382" spans="1:12" s="3" customFormat="1" ht="30">
      <c r="A382" s="72" t="s">
        <v>1137</v>
      </c>
      <c r="B382" s="71" t="s">
        <v>1178</v>
      </c>
      <c r="C382" s="73" t="s">
        <v>1238</v>
      </c>
      <c r="D382" s="73" t="s">
        <v>1238</v>
      </c>
      <c r="E382" s="166" t="s">
        <v>1170</v>
      </c>
      <c r="F382" s="192" t="s">
        <v>1928</v>
      </c>
      <c r="G382" s="202">
        <v>41039</v>
      </c>
      <c r="H382" s="265" t="s">
        <v>0</v>
      </c>
      <c r="I382" s="193" t="s">
        <v>1182</v>
      </c>
      <c r="J382" s="93" t="s">
        <v>1172</v>
      </c>
      <c r="K382" s="302">
        <v>1409299</v>
      </c>
      <c r="L382" s="19"/>
    </row>
    <row r="383" spans="1:12" s="3" customFormat="1" ht="30">
      <c r="A383" s="72" t="s">
        <v>1137</v>
      </c>
      <c r="B383" s="71" t="s">
        <v>1178</v>
      </c>
      <c r="C383" s="73" t="s">
        <v>1238</v>
      </c>
      <c r="D383" s="73" t="s">
        <v>1238</v>
      </c>
      <c r="E383" s="166" t="s">
        <v>1170</v>
      </c>
      <c r="F383" s="192" t="s">
        <v>1929</v>
      </c>
      <c r="G383" s="202">
        <v>41045</v>
      </c>
      <c r="H383" s="210" t="s">
        <v>1930</v>
      </c>
      <c r="I383" s="193" t="s">
        <v>1182</v>
      </c>
      <c r="J383" s="93" t="s">
        <v>1172</v>
      </c>
      <c r="K383" s="302">
        <v>2308923</v>
      </c>
      <c r="L383" s="19"/>
    </row>
    <row r="384" spans="1:12" s="3" customFormat="1" ht="15">
      <c r="A384" s="72" t="s">
        <v>1137</v>
      </c>
      <c r="B384" s="72" t="s">
        <v>1237</v>
      </c>
      <c r="C384" s="73" t="s">
        <v>1238</v>
      </c>
      <c r="D384" s="73" t="s">
        <v>1238</v>
      </c>
      <c r="E384" s="274" t="s">
        <v>1931</v>
      </c>
      <c r="F384" s="192">
        <v>1326</v>
      </c>
      <c r="G384" s="202">
        <v>41039</v>
      </c>
      <c r="H384" s="210" t="s">
        <v>1932</v>
      </c>
      <c r="I384" s="193" t="s">
        <v>1</v>
      </c>
      <c r="J384" s="93" t="s">
        <v>1204</v>
      </c>
      <c r="K384" s="302">
        <v>261741</v>
      </c>
      <c r="L384" s="19"/>
    </row>
    <row r="385" spans="1:12" s="3" customFormat="1" ht="30">
      <c r="A385" s="72" t="s">
        <v>1137</v>
      </c>
      <c r="B385" s="72" t="s">
        <v>1237</v>
      </c>
      <c r="C385" s="73" t="s">
        <v>1238</v>
      </c>
      <c r="D385" s="73" t="s">
        <v>1238</v>
      </c>
      <c r="E385" s="274" t="s">
        <v>1933</v>
      </c>
      <c r="F385" s="192">
        <v>1006</v>
      </c>
      <c r="G385" s="202">
        <v>41060</v>
      </c>
      <c r="H385" s="210" t="s">
        <v>2</v>
      </c>
      <c r="I385" s="193" t="s">
        <v>3</v>
      </c>
      <c r="J385" s="93" t="s">
        <v>1934</v>
      </c>
      <c r="K385" s="302">
        <v>144585</v>
      </c>
      <c r="L385" s="19"/>
    </row>
    <row r="386" spans="1:12" s="3" customFormat="1" ht="90">
      <c r="A386" s="72" t="s">
        <v>1137</v>
      </c>
      <c r="B386" s="71" t="s">
        <v>1164</v>
      </c>
      <c r="C386" s="73" t="s">
        <v>1238</v>
      </c>
      <c r="D386" s="73" t="s">
        <v>1238</v>
      </c>
      <c r="E386" s="166" t="s">
        <v>1170</v>
      </c>
      <c r="F386" s="192" t="s">
        <v>1935</v>
      </c>
      <c r="G386" s="202">
        <v>41045</v>
      </c>
      <c r="H386" s="265" t="s">
        <v>1936</v>
      </c>
      <c r="I386" s="193" t="s">
        <v>4</v>
      </c>
      <c r="J386" s="93" t="s">
        <v>1139</v>
      </c>
      <c r="K386" s="302">
        <v>1040217</v>
      </c>
      <c r="L386" s="19"/>
    </row>
    <row r="387" spans="1:12" s="3" customFormat="1" ht="30">
      <c r="A387" s="72" t="s">
        <v>1137</v>
      </c>
      <c r="B387" s="72" t="s">
        <v>1237</v>
      </c>
      <c r="C387" s="73" t="s">
        <v>1238</v>
      </c>
      <c r="D387" s="73" t="s">
        <v>1238</v>
      </c>
      <c r="E387" s="274" t="s">
        <v>1937</v>
      </c>
      <c r="F387" s="192">
        <v>1334</v>
      </c>
      <c r="G387" s="202">
        <v>41057</v>
      </c>
      <c r="H387" s="210" t="s">
        <v>1938</v>
      </c>
      <c r="I387" s="193" t="s">
        <v>1338</v>
      </c>
      <c r="J387" s="93" t="s">
        <v>1339</v>
      </c>
      <c r="K387" s="302">
        <v>1240000</v>
      </c>
      <c r="L387" s="19"/>
    </row>
    <row r="388" spans="1:12" s="3" customFormat="1" ht="30">
      <c r="A388" s="72" t="s">
        <v>1137</v>
      </c>
      <c r="B388" s="72" t="s">
        <v>1237</v>
      </c>
      <c r="C388" s="73" t="s">
        <v>1238</v>
      </c>
      <c r="D388" s="73" t="s">
        <v>1238</v>
      </c>
      <c r="E388" s="274" t="s">
        <v>1939</v>
      </c>
      <c r="F388" s="192">
        <v>1343</v>
      </c>
      <c r="G388" s="202">
        <v>41058</v>
      </c>
      <c r="H388" s="210" t="s">
        <v>1940</v>
      </c>
      <c r="I388" s="193" t="s">
        <v>5</v>
      </c>
      <c r="J388" s="93" t="s">
        <v>1941</v>
      </c>
      <c r="K388" s="302">
        <v>59500</v>
      </c>
      <c r="L388" s="19"/>
    </row>
    <row r="389" spans="1:12" s="3" customFormat="1" ht="30">
      <c r="A389" s="72" t="s">
        <v>1137</v>
      </c>
      <c r="B389" s="72" t="s">
        <v>1237</v>
      </c>
      <c r="C389" s="73" t="s">
        <v>1238</v>
      </c>
      <c r="D389" s="73" t="s">
        <v>1238</v>
      </c>
      <c r="E389" s="274" t="s">
        <v>1942</v>
      </c>
      <c r="F389" s="192">
        <v>996</v>
      </c>
      <c r="G389" s="202">
        <v>41039</v>
      </c>
      <c r="H389" s="210" t="s">
        <v>6</v>
      </c>
      <c r="I389" s="193" t="s">
        <v>7</v>
      </c>
      <c r="J389" s="93" t="s">
        <v>1943</v>
      </c>
      <c r="K389" s="302">
        <v>62433</v>
      </c>
      <c r="L389" s="19"/>
    </row>
    <row r="390" spans="1:12" s="3" customFormat="1" ht="30">
      <c r="A390" s="72" t="s">
        <v>1137</v>
      </c>
      <c r="B390" s="72" t="s">
        <v>1237</v>
      </c>
      <c r="C390" s="73" t="s">
        <v>1238</v>
      </c>
      <c r="D390" s="73" t="s">
        <v>1238</v>
      </c>
      <c r="E390" s="274" t="s">
        <v>1944</v>
      </c>
      <c r="F390" s="192">
        <v>1330</v>
      </c>
      <c r="G390" s="202">
        <v>41053</v>
      </c>
      <c r="H390" s="210" t="s">
        <v>1945</v>
      </c>
      <c r="I390" s="193" t="s">
        <v>1946</v>
      </c>
      <c r="J390" s="93" t="s">
        <v>1138</v>
      </c>
      <c r="K390" s="302">
        <v>298458</v>
      </c>
      <c r="L390" s="19"/>
    </row>
    <row r="391" spans="1:12" s="3" customFormat="1" ht="15">
      <c r="A391" s="72" t="s">
        <v>1137</v>
      </c>
      <c r="B391" s="72" t="s">
        <v>1237</v>
      </c>
      <c r="C391" s="73" t="s">
        <v>1238</v>
      </c>
      <c r="D391" s="73" t="s">
        <v>1238</v>
      </c>
      <c r="E391" s="274" t="s">
        <v>1947</v>
      </c>
      <c r="F391" s="192">
        <v>1005</v>
      </c>
      <c r="G391" s="202">
        <v>41058</v>
      </c>
      <c r="H391" s="210" t="s">
        <v>1948</v>
      </c>
      <c r="I391" s="193" t="s">
        <v>1949</v>
      </c>
      <c r="J391" s="93" t="s">
        <v>1232</v>
      </c>
      <c r="K391" s="302">
        <v>85748</v>
      </c>
      <c r="L391" s="19"/>
    </row>
    <row r="392" spans="1:12" s="3" customFormat="1" ht="30">
      <c r="A392" s="72" t="s">
        <v>1137</v>
      </c>
      <c r="B392" s="72" t="s">
        <v>1237</v>
      </c>
      <c r="C392" s="73" t="s">
        <v>1238</v>
      </c>
      <c r="D392" s="73" t="s">
        <v>1238</v>
      </c>
      <c r="E392" s="274" t="s">
        <v>1950</v>
      </c>
      <c r="F392" s="192">
        <v>1327</v>
      </c>
      <c r="G392" s="202">
        <v>41039</v>
      </c>
      <c r="H392" s="210" t="s">
        <v>8</v>
      </c>
      <c r="I392" s="193" t="s">
        <v>9</v>
      </c>
      <c r="J392" s="93" t="s">
        <v>1951</v>
      </c>
      <c r="K392" s="302">
        <v>737789</v>
      </c>
      <c r="L392" s="19"/>
    </row>
    <row r="393" spans="1:12" s="3" customFormat="1" ht="30">
      <c r="A393" s="72" t="s">
        <v>1137</v>
      </c>
      <c r="B393" s="72" t="s">
        <v>1237</v>
      </c>
      <c r="C393" s="73" t="s">
        <v>1238</v>
      </c>
      <c r="D393" s="73" t="s">
        <v>1238</v>
      </c>
      <c r="E393" s="274" t="s">
        <v>1952</v>
      </c>
      <c r="F393" s="192">
        <v>997</v>
      </c>
      <c r="G393" s="202">
        <v>41039</v>
      </c>
      <c r="H393" s="210" t="s">
        <v>1953</v>
      </c>
      <c r="I393" s="193" t="s">
        <v>1340</v>
      </c>
      <c r="J393" s="93" t="s">
        <v>1341</v>
      </c>
      <c r="K393" s="302">
        <v>26180</v>
      </c>
      <c r="L393" s="19"/>
    </row>
    <row r="394" spans="1:12" s="3" customFormat="1" ht="30">
      <c r="A394" s="72" t="s">
        <v>1137</v>
      </c>
      <c r="B394" s="72" t="s">
        <v>1237</v>
      </c>
      <c r="C394" s="73" t="s">
        <v>1238</v>
      </c>
      <c r="D394" s="73" t="s">
        <v>1238</v>
      </c>
      <c r="E394" s="274" t="s">
        <v>1954</v>
      </c>
      <c r="F394" s="192">
        <v>1335</v>
      </c>
      <c r="G394" s="202">
        <v>41057</v>
      </c>
      <c r="H394" s="210" t="s">
        <v>10</v>
      </c>
      <c r="I394" s="193" t="s">
        <v>1955</v>
      </c>
      <c r="J394" s="93" t="s">
        <v>1956</v>
      </c>
      <c r="K394" s="302">
        <v>120000</v>
      </c>
      <c r="L394" s="19"/>
    </row>
    <row r="395" spans="1:12" s="3" customFormat="1" ht="30">
      <c r="A395" s="72" t="s">
        <v>1137</v>
      </c>
      <c r="B395" s="72" t="s">
        <v>1237</v>
      </c>
      <c r="C395" s="73" t="s">
        <v>1238</v>
      </c>
      <c r="D395" s="73" t="s">
        <v>1238</v>
      </c>
      <c r="E395" s="274" t="s">
        <v>1957</v>
      </c>
      <c r="F395" s="192">
        <v>998</v>
      </c>
      <c r="G395" s="202">
        <v>41039</v>
      </c>
      <c r="H395" s="210" t="s">
        <v>11</v>
      </c>
      <c r="I395" s="193" t="s">
        <v>12</v>
      </c>
      <c r="J395" s="93" t="s">
        <v>1958</v>
      </c>
      <c r="K395" s="302">
        <v>111599</v>
      </c>
      <c r="L395" s="19"/>
    </row>
    <row r="396" spans="1:12" s="3" customFormat="1" ht="30">
      <c r="A396" s="72" t="s">
        <v>1137</v>
      </c>
      <c r="B396" s="71" t="s">
        <v>1178</v>
      </c>
      <c r="C396" s="73" t="s">
        <v>1238</v>
      </c>
      <c r="D396" s="73" t="s">
        <v>1238</v>
      </c>
      <c r="E396" s="166" t="s">
        <v>1170</v>
      </c>
      <c r="F396" s="192">
        <v>1325</v>
      </c>
      <c r="G396" s="202">
        <v>41039</v>
      </c>
      <c r="H396" s="210" t="s">
        <v>1959</v>
      </c>
      <c r="I396" s="193" t="s">
        <v>1342</v>
      </c>
      <c r="J396" s="93" t="s">
        <v>1060</v>
      </c>
      <c r="K396" s="302">
        <v>113262</v>
      </c>
      <c r="L396" s="19"/>
    </row>
    <row r="397" spans="1:12" s="3" customFormat="1" ht="15">
      <c r="A397" s="72" t="s">
        <v>1137</v>
      </c>
      <c r="B397" s="72" t="s">
        <v>1237</v>
      </c>
      <c r="C397" s="73" t="s">
        <v>1238</v>
      </c>
      <c r="D397" s="73" t="s">
        <v>1238</v>
      </c>
      <c r="E397" s="274" t="s">
        <v>1960</v>
      </c>
      <c r="F397" s="192">
        <v>1331</v>
      </c>
      <c r="G397" s="202">
        <v>41051</v>
      </c>
      <c r="H397" s="210" t="s">
        <v>1961</v>
      </c>
      <c r="I397" s="193" t="s">
        <v>1962</v>
      </c>
      <c r="J397" s="93" t="s">
        <v>1035</v>
      </c>
      <c r="K397" s="302">
        <v>27132</v>
      </c>
      <c r="L397" s="19"/>
    </row>
    <row r="398" spans="1:12" s="3" customFormat="1" ht="30">
      <c r="A398" s="72" t="s">
        <v>1137</v>
      </c>
      <c r="B398" s="71" t="s">
        <v>1178</v>
      </c>
      <c r="C398" s="73" t="s">
        <v>1238</v>
      </c>
      <c r="D398" s="73" t="s">
        <v>1238</v>
      </c>
      <c r="E398" s="166" t="s">
        <v>1170</v>
      </c>
      <c r="F398" s="192" t="s">
        <v>1963</v>
      </c>
      <c r="G398" s="202">
        <v>41040</v>
      </c>
      <c r="H398" s="210" t="s">
        <v>13</v>
      </c>
      <c r="I398" s="193" t="s">
        <v>1287</v>
      </c>
      <c r="J398" s="93" t="s">
        <v>1201</v>
      </c>
      <c r="K398" s="302">
        <v>2788678</v>
      </c>
      <c r="L398" s="19"/>
    </row>
    <row r="399" spans="1:12" s="3" customFormat="1" ht="30">
      <c r="A399" s="72" t="s">
        <v>1137</v>
      </c>
      <c r="B399" s="71" t="s">
        <v>1178</v>
      </c>
      <c r="C399" s="73" t="s">
        <v>1238</v>
      </c>
      <c r="D399" s="73" t="s">
        <v>1238</v>
      </c>
      <c r="E399" s="166" t="s">
        <v>1170</v>
      </c>
      <c r="F399" s="192">
        <v>7444372.7445248</v>
      </c>
      <c r="G399" s="202">
        <v>41039</v>
      </c>
      <c r="H399" s="210" t="s">
        <v>14</v>
      </c>
      <c r="I399" s="193" t="s">
        <v>1964</v>
      </c>
      <c r="J399" s="93" t="s">
        <v>1104</v>
      </c>
      <c r="K399" s="302">
        <v>8004002</v>
      </c>
      <c r="L399" s="19"/>
    </row>
    <row r="400" spans="1:12" s="3" customFormat="1" ht="195">
      <c r="A400" s="72" t="s">
        <v>1137</v>
      </c>
      <c r="B400" s="71" t="s">
        <v>1164</v>
      </c>
      <c r="C400" s="73" t="s">
        <v>1238</v>
      </c>
      <c r="D400" s="73" t="s">
        <v>1238</v>
      </c>
      <c r="E400" s="166" t="s">
        <v>1170</v>
      </c>
      <c r="F400" s="192" t="s">
        <v>1965</v>
      </c>
      <c r="G400" s="202">
        <v>41044</v>
      </c>
      <c r="H400" s="265" t="s">
        <v>1966</v>
      </c>
      <c r="I400" s="193" t="s">
        <v>1267</v>
      </c>
      <c r="J400" s="93" t="s">
        <v>1967</v>
      </c>
      <c r="K400" s="302">
        <v>724040</v>
      </c>
      <c r="L400" s="19"/>
    </row>
    <row r="401" spans="1:12" s="3" customFormat="1" ht="15">
      <c r="A401" s="72" t="s">
        <v>1137</v>
      </c>
      <c r="B401" s="71" t="s">
        <v>1164</v>
      </c>
      <c r="C401" s="73" t="s">
        <v>1238</v>
      </c>
      <c r="D401" s="73" t="s">
        <v>1238</v>
      </c>
      <c r="E401" s="166" t="s">
        <v>1170</v>
      </c>
      <c r="F401" s="192">
        <v>231303</v>
      </c>
      <c r="G401" s="202">
        <v>41045</v>
      </c>
      <c r="H401" s="210" t="s">
        <v>1968</v>
      </c>
      <c r="I401" s="193" t="s">
        <v>1343</v>
      </c>
      <c r="J401" s="93" t="s">
        <v>1344</v>
      </c>
      <c r="K401" s="302">
        <v>882676</v>
      </c>
      <c r="L401" s="19"/>
    </row>
    <row r="402" spans="1:12" s="3" customFormat="1" ht="30">
      <c r="A402" s="72" t="s">
        <v>1137</v>
      </c>
      <c r="B402" s="72" t="s">
        <v>1237</v>
      </c>
      <c r="C402" s="73" t="s">
        <v>1238</v>
      </c>
      <c r="D402" s="73" t="s">
        <v>1238</v>
      </c>
      <c r="E402" s="274" t="s">
        <v>1969</v>
      </c>
      <c r="F402" s="192">
        <v>1328</v>
      </c>
      <c r="G402" s="202">
        <v>41039</v>
      </c>
      <c r="H402" s="210" t="s">
        <v>15</v>
      </c>
      <c r="I402" s="193" t="s">
        <v>1970</v>
      </c>
      <c r="J402" s="93" t="s">
        <v>1971</v>
      </c>
      <c r="K402" s="302">
        <v>2433628</v>
      </c>
      <c r="L402" s="19"/>
    </row>
    <row r="403" spans="1:12" s="3" customFormat="1" ht="45">
      <c r="A403" s="72" t="s">
        <v>1137</v>
      </c>
      <c r="B403" s="71" t="s">
        <v>1164</v>
      </c>
      <c r="C403" s="73" t="s">
        <v>1238</v>
      </c>
      <c r="D403" s="73" t="s">
        <v>1238</v>
      </c>
      <c r="E403" s="166" t="s">
        <v>1170</v>
      </c>
      <c r="F403" s="192" t="s">
        <v>1972</v>
      </c>
      <c r="G403" s="202">
        <v>41044</v>
      </c>
      <c r="H403" s="265" t="s">
        <v>1973</v>
      </c>
      <c r="I403" s="193" t="s">
        <v>1261</v>
      </c>
      <c r="J403" s="93" t="s">
        <v>1298</v>
      </c>
      <c r="K403" s="302">
        <v>2549700</v>
      </c>
      <c r="L403" s="19"/>
    </row>
    <row r="404" spans="1:12" s="3" customFormat="1" ht="15">
      <c r="A404" s="72" t="s">
        <v>1137</v>
      </c>
      <c r="B404" s="71" t="s">
        <v>1178</v>
      </c>
      <c r="C404" s="74" t="s">
        <v>1974</v>
      </c>
      <c r="D404" s="76">
        <v>41031</v>
      </c>
      <c r="E404" s="74" t="s">
        <v>1276</v>
      </c>
      <c r="F404" s="14">
        <v>110</v>
      </c>
      <c r="G404" s="79">
        <v>41031</v>
      </c>
      <c r="H404" s="259" t="s">
        <v>16</v>
      </c>
      <c r="I404" s="77" t="s">
        <v>1975</v>
      </c>
      <c r="J404" s="93" t="s">
        <v>1976</v>
      </c>
      <c r="K404" s="126">
        <v>974972</v>
      </c>
      <c r="L404" s="19"/>
    </row>
    <row r="405" spans="1:12" s="3" customFormat="1" ht="30">
      <c r="A405" s="72" t="s">
        <v>1137</v>
      </c>
      <c r="B405" s="71" t="s">
        <v>1178</v>
      </c>
      <c r="C405" s="74" t="s">
        <v>1977</v>
      </c>
      <c r="D405" s="76">
        <v>41031</v>
      </c>
      <c r="E405" s="74" t="s">
        <v>1276</v>
      </c>
      <c r="F405" s="14">
        <v>111</v>
      </c>
      <c r="G405" s="79">
        <v>41031</v>
      </c>
      <c r="H405" s="259" t="s">
        <v>17</v>
      </c>
      <c r="I405" s="77" t="s">
        <v>1978</v>
      </c>
      <c r="J405" s="93" t="s">
        <v>1979</v>
      </c>
      <c r="K405" s="126" t="s">
        <v>1980</v>
      </c>
      <c r="L405" s="19"/>
    </row>
    <row r="406" spans="1:12" s="3" customFormat="1" ht="30">
      <c r="A406" s="72" t="s">
        <v>1137</v>
      </c>
      <c r="B406" s="71" t="s">
        <v>1178</v>
      </c>
      <c r="C406" s="74" t="s">
        <v>1981</v>
      </c>
      <c r="D406" s="76">
        <v>41031</v>
      </c>
      <c r="E406" s="74" t="s">
        <v>1276</v>
      </c>
      <c r="F406" s="14">
        <v>112</v>
      </c>
      <c r="G406" s="79">
        <v>41031</v>
      </c>
      <c r="H406" s="259" t="s">
        <v>18</v>
      </c>
      <c r="I406" s="77" t="s">
        <v>19</v>
      </c>
      <c r="J406" s="93" t="s">
        <v>1982</v>
      </c>
      <c r="K406" s="126" t="s">
        <v>1983</v>
      </c>
      <c r="L406" s="19"/>
    </row>
    <row r="407" spans="1:12" s="3" customFormat="1" ht="30.75" thickBot="1">
      <c r="A407" s="175" t="s">
        <v>1137</v>
      </c>
      <c r="B407" s="80" t="s">
        <v>1178</v>
      </c>
      <c r="C407" s="86" t="s">
        <v>1984</v>
      </c>
      <c r="D407" s="82">
        <v>41031</v>
      </c>
      <c r="E407" s="86" t="s">
        <v>1276</v>
      </c>
      <c r="F407" s="139">
        <v>113</v>
      </c>
      <c r="G407" s="85">
        <v>41031</v>
      </c>
      <c r="H407" s="261" t="s">
        <v>1985</v>
      </c>
      <c r="I407" s="83" t="s">
        <v>1986</v>
      </c>
      <c r="J407" s="298" t="s">
        <v>1987</v>
      </c>
      <c r="K407" s="319" t="s">
        <v>1988</v>
      </c>
      <c r="L407" s="19"/>
    </row>
    <row r="408" spans="1:12" s="3" customFormat="1" ht="45">
      <c r="A408" s="107" t="s">
        <v>1062</v>
      </c>
      <c r="B408" s="87" t="s">
        <v>1237</v>
      </c>
      <c r="C408" s="70" t="s">
        <v>1238</v>
      </c>
      <c r="D408" s="89" t="s">
        <v>1238</v>
      </c>
      <c r="E408" s="70" t="s">
        <v>1234</v>
      </c>
      <c r="F408" s="70">
        <v>914</v>
      </c>
      <c r="G408" s="89">
        <v>41039</v>
      </c>
      <c r="H408" s="266" t="s">
        <v>1544</v>
      </c>
      <c r="I408" s="107" t="s">
        <v>1545</v>
      </c>
      <c r="J408" s="203" t="s">
        <v>1546</v>
      </c>
      <c r="K408" s="329">
        <v>716850</v>
      </c>
      <c r="L408" s="19"/>
    </row>
    <row r="409" spans="1:12" s="3" customFormat="1" ht="30">
      <c r="A409" s="78" t="s">
        <v>1062</v>
      </c>
      <c r="B409" s="13" t="s">
        <v>1163</v>
      </c>
      <c r="C409" s="74" t="s">
        <v>1238</v>
      </c>
      <c r="D409" s="76" t="s">
        <v>1238</v>
      </c>
      <c r="E409" s="74" t="s">
        <v>1234</v>
      </c>
      <c r="F409" s="74">
        <v>915</v>
      </c>
      <c r="G409" s="76">
        <v>41039</v>
      </c>
      <c r="H409" s="259" t="s">
        <v>1345</v>
      </c>
      <c r="I409" s="78" t="s">
        <v>1200</v>
      </c>
      <c r="J409" s="154" t="s">
        <v>1201</v>
      </c>
      <c r="K409" s="126">
        <v>99562</v>
      </c>
      <c r="L409" s="19"/>
    </row>
    <row r="410" spans="1:12" s="3" customFormat="1" ht="30">
      <c r="A410" s="78" t="s">
        <v>1062</v>
      </c>
      <c r="B410" s="13" t="s">
        <v>1163</v>
      </c>
      <c r="C410" s="74" t="s">
        <v>1238</v>
      </c>
      <c r="D410" s="76" t="s">
        <v>1238</v>
      </c>
      <c r="E410" s="74" t="s">
        <v>1234</v>
      </c>
      <c r="F410" s="74">
        <v>916</v>
      </c>
      <c r="G410" s="76">
        <v>41039</v>
      </c>
      <c r="H410" s="259" t="s">
        <v>1345</v>
      </c>
      <c r="I410" s="78" t="s">
        <v>1200</v>
      </c>
      <c r="J410" s="154" t="s">
        <v>1201</v>
      </c>
      <c r="K410" s="126">
        <v>89062</v>
      </c>
      <c r="L410" s="19"/>
    </row>
    <row r="411" spans="1:12" s="3" customFormat="1" ht="30">
      <c r="A411" s="78" t="s">
        <v>1062</v>
      </c>
      <c r="B411" s="13" t="s">
        <v>1163</v>
      </c>
      <c r="C411" s="74" t="s">
        <v>1238</v>
      </c>
      <c r="D411" s="76" t="s">
        <v>1238</v>
      </c>
      <c r="E411" s="74" t="s">
        <v>1234</v>
      </c>
      <c r="F411" s="74">
        <v>917</v>
      </c>
      <c r="G411" s="76">
        <v>41039</v>
      </c>
      <c r="H411" s="259" t="s">
        <v>1346</v>
      </c>
      <c r="I411" s="78" t="s">
        <v>1200</v>
      </c>
      <c r="J411" s="154" t="s">
        <v>1201</v>
      </c>
      <c r="K411" s="126">
        <v>389124</v>
      </c>
      <c r="L411" s="19"/>
    </row>
    <row r="412" spans="1:12" s="3" customFormat="1" ht="30">
      <c r="A412" s="78" t="s">
        <v>1062</v>
      </c>
      <c r="B412" s="13" t="s">
        <v>1163</v>
      </c>
      <c r="C412" s="74" t="s">
        <v>1238</v>
      </c>
      <c r="D412" s="76" t="s">
        <v>1238</v>
      </c>
      <c r="E412" s="74" t="s">
        <v>1234</v>
      </c>
      <c r="F412" s="74">
        <v>918</v>
      </c>
      <c r="G412" s="76">
        <v>41039</v>
      </c>
      <c r="H412" s="259" t="s">
        <v>1348</v>
      </c>
      <c r="I412" s="78" t="s">
        <v>1200</v>
      </c>
      <c r="J412" s="154" t="s">
        <v>1201</v>
      </c>
      <c r="K412" s="126">
        <v>101124</v>
      </c>
      <c r="L412" s="19"/>
    </row>
    <row r="413" spans="1:12" s="3" customFormat="1" ht="30">
      <c r="A413" s="78" t="s">
        <v>1062</v>
      </c>
      <c r="B413" s="13" t="s">
        <v>1237</v>
      </c>
      <c r="C413" s="74" t="s">
        <v>1238</v>
      </c>
      <c r="D413" s="76" t="s">
        <v>1238</v>
      </c>
      <c r="E413" s="74" t="s">
        <v>1234</v>
      </c>
      <c r="F413" s="74">
        <v>920</v>
      </c>
      <c r="G413" s="76">
        <v>41039</v>
      </c>
      <c r="H413" s="259" t="s">
        <v>1547</v>
      </c>
      <c r="I413" s="78" t="s">
        <v>1548</v>
      </c>
      <c r="J413" s="154" t="s">
        <v>1549</v>
      </c>
      <c r="K413" s="126">
        <v>190281</v>
      </c>
      <c r="L413" s="19"/>
    </row>
    <row r="414" spans="1:12" s="3" customFormat="1" ht="30">
      <c r="A414" s="78" t="s">
        <v>1062</v>
      </c>
      <c r="B414" s="13" t="s">
        <v>1237</v>
      </c>
      <c r="C414" s="74" t="s">
        <v>1238</v>
      </c>
      <c r="D414" s="76" t="s">
        <v>1238</v>
      </c>
      <c r="E414" s="74" t="s">
        <v>1234</v>
      </c>
      <c r="F414" s="74">
        <v>921</v>
      </c>
      <c r="G414" s="76">
        <v>41039</v>
      </c>
      <c r="H414" s="259" t="s">
        <v>1550</v>
      </c>
      <c r="I414" s="78" t="s">
        <v>1551</v>
      </c>
      <c r="J414" s="154" t="s">
        <v>1552</v>
      </c>
      <c r="K414" s="126">
        <v>354620</v>
      </c>
      <c r="L414" s="19"/>
    </row>
    <row r="415" spans="1:12" s="3" customFormat="1" ht="15">
      <c r="A415" s="78" t="s">
        <v>1062</v>
      </c>
      <c r="B415" s="13" t="s">
        <v>1237</v>
      </c>
      <c r="C415" s="74" t="s">
        <v>1238</v>
      </c>
      <c r="D415" s="76" t="s">
        <v>1238</v>
      </c>
      <c r="E415" s="74" t="s">
        <v>1234</v>
      </c>
      <c r="F415" s="74">
        <v>923</v>
      </c>
      <c r="G415" s="76">
        <v>41039</v>
      </c>
      <c r="H415" s="259" t="s">
        <v>1553</v>
      </c>
      <c r="I415" s="78" t="s">
        <v>1554</v>
      </c>
      <c r="J415" s="154" t="s">
        <v>1555</v>
      </c>
      <c r="K415" s="126">
        <v>30000</v>
      </c>
      <c r="L415" s="19"/>
    </row>
    <row r="416" spans="1:12" s="3" customFormat="1" ht="30">
      <c r="A416" s="78" t="s">
        <v>1062</v>
      </c>
      <c r="B416" s="13" t="s">
        <v>1163</v>
      </c>
      <c r="C416" s="74" t="s">
        <v>1238</v>
      </c>
      <c r="D416" s="76" t="s">
        <v>1238</v>
      </c>
      <c r="E416" s="74" t="s">
        <v>1234</v>
      </c>
      <c r="F416" s="74">
        <v>924</v>
      </c>
      <c r="G416" s="76">
        <v>41040</v>
      </c>
      <c r="H416" s="259" t="s">
        <v>1556</v>
      </c>
      <c r="I416" s="78" t="s">
        <v>1335</v>
      </c>
      <c r="J416" s="154" t="s">
        <v>1130</v>
      </c>
      <c r="K416" s="126">
        <v>177679</v>
      </c>
      <c r="L416" s="19"/>
    </row>
    <row r="417" spans="1:12" s="3" customFormat="1" ht="15">
      <c r="A417" s="78" t="s">
        <v>1062</v>
      </c>
      <c r="B417" s="13" t="s">
        <v>1237</v>
      </c>
      <c r="C417" s="74" t="s">
        <v>1238</v>
      </c>
      <c r="D417" s="76" t="s">
        <v>1238</v>
      </c>
      <c r="E417" s="74" t="s">
        <v>1234</v>
      </c>
      <c r="F417" s="74">
        <v>925</v>
      </c>
      <c r="G417" s="76">
        <v>41043</v>
      </c>
      <c r="H417" s="259" t="s">
        <v>1557</v>
      </c>
      <c r="I417" s="78" t="s">
        <v>1558</v>
      </c>
      <c r="J417" s="154" t="s">
        <v>1559</v>
      </c>
      <c r="K417" s="126">
        <v>333333</v>
      </c>
      <c r="L417" s="19"/>
    </row>
    <row r="418" spans="1:12" s="3" customFormat="1" ht="30">
      <c r="A418" s="78" t="s">
        <v>1062</v>
      </c>
      <c r="B418" s="13" t="s">
        <v>1237</v>
      </c>
      <c r="C418" s="74" t="s">
        <v>1238</v>
      </c>
      <c r="D418" s="76" t="s">
        <v>1238</v>
      </c>
      <c r="E418" s="74" t="s">
        <v>1234</v>
      </c>
      <c r="F418" s="74">
        <v>926</v>
      </c>
      <c r="G418" s="76">
        <v>41043</v>
      </c>
      <c r="H418" s="259" t="s">
        <v>1560</v>
      </c>
      <c r="I418" s="78" t="s">
        <v>1561</v>
      </c>
      <c r="J418" s="154" t="s">
        <v>1562</v>
      </c>
      <c r="K418" s="126">
        <v>859572</v>
      </c>
      <c r="L418" s="19"/>
    </row>
    <row r="419" spans="1:12" s="3" customFormat="1" ht="30">
      <c r="A419" s="78" t="s">
        <v>1062</v>
      </c>
      <c r="B419" s="13" t="s">
        <v>1237</v>
      </c>
      <c r="C419" s="74" t="s">
        <v>1238</v>
      </c>
      <c r="D419" s="76" t="s">
        <v>1238</v>
      </c>
      <c r="E419" s="74" t="s">
        <v>1234</v>
      </c>
      <c r="F419" s="74">
        <v>928</v>
      </c>
      <c r="G419" s="76">
        <v>41044</v>
      </c>
      <c r="H419" s="259" t="s">
        <v>1563</v>
      </c>
      <c r="I419" s="78" t="s">
        <v>1564</v>
      </c>
      <c r="J419" s="154" t="s">
        <v>1565</v>
      </c>
      <c r="K419" s="126">
        <v>269048</v>
      </c>
      <c r="L419" s="19"/>
    </row>
    <row r="420" spans="1:12" s="3" customFormat="1" ht="30">
      <c r="A420" s="78" t="s">
        <v>1062</v>
      </c>
      <c r="B420" s="13" t="s">
        <v>1237</v>
      </c>
      <c r="C420" s="74" t="s">
        <v>1238</v>
      </c>
      <c r="D420" s="76" t="s">
        <v>1238</v>
      </c>
      <c r="E420" s="74" t="s">
        <v>1234</v>
      </c>
      <c r="F420" s="74">
        <v>929</v>
      </c>
      <c r="G420" s="76">
        <v>41044</v>
      </c>
      <c r="H420" s="259" t="s">
        <v>1566</v>
      </c>
      <c r="I420" s="78" t="s">
        <v>1567</v>
      </c>
      <c r="J420" s="154" t="s">
        <v>1568</v>
      </c>
      <c r="K420" s="126">
        <v>98770</v>
      </c>
      <c r="L420" s="19"/>
    </row>
    <row r="421" spans="1:12" s="3" customFormat="1" ht="30">
      <c r="A421" s="78" t="s">
        <v>1062</v>
      </c>
      <c r="B421" s="13" t="s">
        <v>1237</v>
      </c>
      <c r="C421" s="74" t="s">
        <v>1238</v>
      </c>
      <c r="D421" s="76" t="s">
        <v>1238</v>
      </c>
      <c r="E421" s="74" t="s">
        <v>1234</v>
      </c>
      <c r="F421" s="74">
        <v>930</v>
      </c>
      <c r="G421" s="76">
        <v>41045</v>
      </c>
      <c r="H421" s="259" t="s">
        <v>1569</v>
      </c>
      <c r="I421" s="78" t="s">
        <v>1570</v>
      </c>
      <c r="J421" s="154" t="s">
        <v>1571</v>
      </c>
      <c r="K421" s="126">
        <v>57000</v>
      </c>
      <c r="L421" s="19"/>
    </row>
    <row r="422" spans="1:12" s="3" customFormat="1" ht="30">
      <c r="A422" s="78" t="s">
        <v>1062</v>
      </c>
      <c r="B422" s="13" t="s">
        <v>1237</v>
      </c>
      <c r="C422" s="74" t="s">
        <v>1238</v>
      </c>
      <c r="D422" s="76" t="s">
        <v>1238</v>
      </c>
      <c r="E422" s="74" t="s">
        <v>1234</v>
      </c>
      <c r="F422" s="74">
        <v>931</v>
      </c>
      <c r="G422" s="76">
        <v>41045</v>
      </c>
      <c r="H422" s="259" t="s">
        <v>1572</v>
      </c>
      <c r="I422" s="78" t="s">
        <v>1573</v>
      </c>
      <c r="J422" s="154" t="s">
        <v>1574</v>
      </c>
      <c r="K422" s="126">
        <v>30000</v>
      </c>
      <c r="L422" s="19"/>
    </row>
    <row r="423" spans="1:12" s="3" customFormat="1" ht="30">
      <c r="A423" s="78" t="s">
        <v>1062</v>
      </c>
      <c r="B423" s="13" t="s">
        <v>1237</v>
      </c>
      <c r="C423" s="74" t="s">
        <v>1238</v>
      </c>
      <c r="D423" s="76" t="s">
        <v>1238</v>
      </c>
      <c r="E423" s="74" t="s">
        <v>1234</v>
      </c>
      <c r="F423" s="74">
        <v>932</v>
      </c>
      <c r="G423" s="76">
        <v>41045</v>
      </c>
      <c r="H423" s="259" t="s">
        <v>1575</v>
      </c>
      <c r="I423" s="78" t="s">
        <v>1576</v>
      </c>
      <c r="J423" s="154" t="s">
        <v>1156</v>
      </c>
      <c r="K423" s="126">
        <v>95200</v>
      </c>
      <c r="L423" s="19"/>
    </row>
    <row r="424" spans="1:12" s="3" customFormat="1" ht="30">
      <c r="A424" s="78" t="s">
        <v>1062</v>
      </c>
      <c r="B424" s="13" t="s">
        <v>1237</v>
      </c>
      <c r="C424" s="74" t="s">
        <v>1238</v>
      </c>
      <c r="D424" s="76" t="s">
        <v>1238</v>
      </c>
      <c r="E424" s="74" t="s">
        <v>1234</v>
      </c>
      <c r="F424" s="74">
        <v>933</v>
      </c>
      <c r="G424" s="76">
        <v>41045</v>
      </c>
      <c r="H424" s="259" t="s">
        <v>1577</v>
      </c>
      <c r="I424" s="78" t="s">
        <v>1578</v>
      </c>
      <c r="J424" s="154" t="s">
        <v>1579</v>
      </c>
      <c r="K424" s="126">
        <v>510100</v>
      </c>
      <c r="L424" s="19"/>
    </row>
    <row r="425" spans="1:12" s="3" customFormat="1" ht="30">
      <c r="A425" s="78" t="s">
        <v>1062</v>
      </c>
      <c r="B425" s="13" t="s">
        <v>1239</v>
      </c>
      <c r="C425" s="74" t="s">
        <v>1580</v>
      </c>
      <c r="D425" s="76">
        <v>41039</v>
      </c>
      <c r="E425" s="74" t="s">
        <v>1234</v>
      </c>
      <c r="F425" s="74">
        <v>934</v>
      </c>
      <c r="G425" s="76">
        <v>41046</v>
      </c>
      <c r="H425" s="259" t="s">
        <v>1581</v>
      </c>
      <c r="I425" s="78" t="s">
        <v>445</v>
      </c>
      <c r="J425" s="154" t="s">
        <v>1093</v>
      </c>
      <c r="K425" s="126">
        <v>174800</v>
      </c>
      <c r="L425" s="19"/>
    </row>
    <row r="426" spans="1:12" s="3" customFormat="1" ht="30">
      <c r="A426" s="78" t="s">
        <v>1062</v>
      </c>
      <c r="B426" s="13" t="s">
        <v>1237</v>
      </c>
      <c r="C426" s="74" t="s">
        <v>1238</v>
      </c>
      <c r="D426" s="76" t="s">
        <v>1238</v>
      </c>
      <c r="E426" s="74" t="s">
        <v>1234</v>
      </c>
      <c r="F426" s="74">
        <v>935</v>
      </c>
      <c r="G426" s="76">
        <v>41051</v>
      </c>
      <c r="H426" s="259" t="s">
        <v>1582</v>
      </c>
      <c r="I426" s="78" t="s">
        <v>1567</v>
      </c>
      <c r="J426" s="154" t="s">
        <v>1568</v>
      </c>
      <c r="K426" s="126">
        <v>264004</v>
      </c>
      <c r="L426" s="19"/>
    </row>
    <row r="427" spans="1:12" s="3" customFormat="1" ht="30">
      <c r="A427" s="78" t="s">
        <v>1062</v>
      </c>
      <c r="B427" s="13" t="s">
        <v>1239</v>
      </c>
      <c r="C427" s="74" t="s">
        <v>1583</v>
      </c>
      <c r="D427" s="76">
        <v>41047</v>
      </c>
      <c r="E427" s="74" t="s">
        <v>1234</v>
      </c>
      <c r="F427" s="74">
        <v>936</v>
      </c>
      <c r="G427" s="76">
        <v>41052</v>
      </c>
      <c r="H427" s="259" t="s">
        <v>1584</v>
      </c>
      <c r="I427" s="78" t="s">
        <v>1585</v>
      </c>
      <c r="J427" s="154" t="s">
        <v>1586</v>
      </c>
      <c r="K427" s="126">
        <v>88312</v>
      </c>
      <c r="L427" s="19"/>
    </row>
    <row r="428" spans="1:12" s="3" customFormat="1" ht="45">
      <c r="A428" s="78" t="s">
        <v>1062</v>
      </c>
      <c r="B428" s="13" t="s">
        <v>1237</v>
      </c>
      <c r="C428" s="74" t="s">
        <v>1238</v>
      </c>
      <c r="D428" s="76" t="s">
        <v>1238</v>
      </c>
      <c r="E428" s="74" t="s">
        <v>1234</v>
      </c>
      <c r="F428" s="74">
        <v>937</v>
      </c>
      <c r="G428" s="76">
        <v>41053</v>
      </c>
      <c r="H428" s="259" t="s">
        <v>20</v>
      </c>
      <c r="I428" s="78" t="s">
        <v>1587</v>
      </c>
      <c r="J428" s="154" t="s">
        <v>1588</v>
      </c>
      <c r="K428" s="126">
        <v>1850000</v>
      </c>
      <c r="L428" s="19"/>
    </row>
    <row r="429" spans="1:12" s="3" customFormat="1" ht="30">
      <c r="A429" s="78" t="s">
        <v>1062</v>
      </c>
      <c r="B429" s="13" t="s">
        <v>1239</v>
      </c>
      <c r="C429" s="74" t="s">
        <v>1589</v>
      </c>
      <c r="D429" s="76">
        <v>41054</v>
      </c>
      <c r="E429" s="74" t="s">
        <v>1234</v>
      </c>
      <c r="F429" s="74">
        <v>938</v>
      </c>
      <c r="G429" s="76">
        <v>41057</v>
      </c>
      <c r="H429" s="259" t="s">
        <v>1590</v>
      </c>
      <c r="I429" s="78" t="s">
        <v>445</v>
      </c>
      <c r="J429" s="154" t="s">
        <v>1093</v>
      </c>
      <c r="K429" s="126">
        <v>170807</v>
      </c>
      <c r="L429" s="19"/>
    </row>
    <row r="430" spans="1:12" s="3" customFormat="1" ht="45">
      <c r="A430" s="78" t="s">
        <v>1062</v>
      </c>
      <c r="B430" s="13" t="s">
        <v>1189</v>
      </c>
      <c r="C430" s="74" t="s">
        <v>1591</v>
      </c>
      <c r="D430" s="76">
        <v>41053</v>
      </c>
      <c r="E430" s="74" t="s">
        <v>1234</v>
      </c>
      <c r="F430" s="74">
        <v>939</v>
      </c>
      <c r="G430" s="76">
        <v>41057</v>
      </c>
      <c r="H430" s="259" t="s">
        <v>1592</v>
      </c>
      <c r="I430" s="78" t="s">
        <v>1593</v>
      </c>
      <c r="J430" s="154" t="s">
        <v>1092</v>
      </c>
      <c r="K430" s="126">
        <v>4136039</v>
      </c>
      <c r="L430" s="19"/>
    </row>
    <row r="431" spans="1:12" s="3" customFormat="1" ht="30">
      <c r="A431" s="78" t="s">
        <v>1062</v>
      </c>
      <c r="B431" s="13" t="s">
        <v>1163</v>
      </c>
      <c r="C431" s="74" t="s">
        <v>1238</v>
      </c>
      <c r="D431" s="76" t="s">
        <v>1238</v>
      </c>
      <c r="E431" s="74" t="s">
        <v>1234</v>
      </c>
      <c r="F431" s="74">
        <v>940</v>
      </c>
      <c r="G431" s="76">
        <v>41057</v>
      </c>
      <c r="H431" s="259" t="s">
        <v>1346</v>
      </c>
      <c r="I431" s="78" t="s">
        <v>1200</v>
      </c>
      <c r="J431" s="154" t="s">
        <v>1201</v>
      </c>
      <c r="K431" s="126">
        <v>89062</v>
      </c>
      <c r="L431" s="19"/>
    </row>
    <row r="432" spans="1:12" s="3" customFormat="1" ht="30">
      <c r="A432" s="78" t="s">
        <v>1062</v>
      </c>
      <c r="B432" s="13" t="s">
        <v>1163</v>
      </c>
      <c r="C432" s="74" t="s">
        <v>1238</v>
      </c>
      <c r="D432" s="76" t="s">
        <v>1238</v>
      </c>
      <c r="E432" s="74" t="s">
        <v>1234</v>
      </c>
      <c r="F432" s="74">
        <v>941</v>
      </c>
      <c r="G432" s="76">
        <v>41057</v>
      </c>
      <c r="H432" s="259" t="s">
        <v>1348</v>
      </c>
      <c r="I432" s="78" t="s">
        <v>1200</v>
      </c>
      <c r="J432" s="154" t="s">
        <v>1201</v>
      </c>
      <c r="K432" s="126">
        <v>127062</v>
      </c>
      <c r="L432" s="19"/>
    </row>
    <row r="433" spans="1:12" s="3" customFormat="1" ht="30">
      <c r="A433" s="78" t="s">
        <v>1062</v>
      </c>
      <c r="B433" s="13" t="s">
        <v>1163</v>
      </c>
      <c r="C433" s="74" t="s">
        <v>1238</v>
      </c>
      <c r="D433" s="76" t="s">
        <v>1238</v>
      </c>
      <c r="E433" s="74" t="s">
        <v>1234</v>
      </c>
      <c r="F433" s="74">
        <v>942</v>
      </c>
      <c r="G433" s="76">
        <v>41057</v>
      </c>
      <c r="H433" s="259" t="s">
        <v>1346</v>
      </c>
      <c r="I433" s="78" t="s">
        <v>1200</v>
      </c>
      <c r="J433" s="154" t="s">
        <v>1201</v>
      </c>
      <c r="K433" s="126">
        <v>97562</v>
      </c>
      <c r="L433" s="19"/>
    </row>
    <row r="434" spans="1:12" s="3" customFormat="1" ht="30">
      <c r="A434" s="78" t="s">
        <v>1062</v>
      </c>
      <c r="B434" s="13" t="s">
        <v>1163</v>
      </c>
      <c r="C434" s="74" t="s">
        <v>1238</v>
      </c>
      <c r="D434" s="76" t="s">
        <v>1238</v>
      </c>
      <c r="E434" s="74" t="s">
        <v>1234</v>
      </c>
      <c r="F434" s="74">
        <v>943</v>
      </c>
      <c r="G434" s="76">
        <v>41057</v>
      </c>
      <c r="H434" s="259" t="s">
        <v>1346</v>
      </c>
      <c r="I434" s="78" t="s">
        <v>1200</v>
      </c>
      <c r="J434" s="154" t="s">
        <v>1201</v>
      </c>
      <c r="K434" s="126">
        <v>164624</v>
      </c>
      <c r="L434" s="19"/>
    </row>
    <row r="435" spans="1:12" s="3" customFormat="1" ht="30">
      <c r="A435" s="78" t="s">
        <v>1062</v>
      </c>
      <c r="B435" s="13" t="s">
        <v>1163</v>
      </c>
      <c r="C435" s="74" t="s">
        <v>1238</v>
      </c>
      <c r="D435" s="76" t="s">
        <v>1238</v>
      </c>
      <c r="E435" s="74" t="s">
        <v>1234</v>
      </c>
      <c r="F435" s="74">
        <v>944</v>
      </c>
      <c r="G435" s="76">
        <v>41057</v>
      </c>
      <c r="H435" s="259" t="s">
        <v>1348</v>
      </c>
      <c r="I435" s="78" t="s">
        <v>1200</v>
      </c>
      <c r="J435" s="154" t="s">
        <v>1201</v>
      </c>
      <c r="K435" s="126">
        <v>184562</v>
      </c>
      <c r="L435" s="19"/>
    </row>
    <row r="436" spans="1:12" s="3" customFormat="1" ht="30">
      <c r="A436" s="78" t="s">
        <v>1062</v>
      </c>
      <c r="B436" s="13" t="s">
        <v>1163</v>
      </c>
      <c r="C436" s="74" t="s">
        <v>1238</v>
      </c>
      <c r="D436" s="76" t="s">
        <v>1238</v>
      </c>
      <c r="E436" s="74" t="s">
        <v>1234</v>
      </c>
      <c r="F436" s="74">
        <v>945</v>
      </c>
      <c r="G436" s="76">
        <v>41057</v>
      </c>
      <c r="H436" s="259" t="s">
        <v>1348</v>
      </c>
      <c r="I436" s="78" t="s">
        <v>1200</v>
      </c>
      <c r="J436" s="154" t="s">
        <v>1201</v>
      </c>
      <c r="K436" s="126">
        <v>89062</v>
      </c>
      <c r="L436" s="19"/>
    </row>
    <row r="437" spans="1:12" s="3" customFormat="1" ht="30">
      <c r="A437" s="78" t="s">
        <v>1062</v>
      </c>
      <c r="B437" s="13" t="s">
        <v>1163</v>
      </c>
      <c r="C437" s="74" t="s">
        <v>1238</v>
      </c>
      <c r="D437" s="76" t="s">
        <v>1238</v>
      </c>
      <c r="E437" s="74" t="s">
        <v>1234</v>
      </c>
      <c r="F437" s="74">
        <v>946</v>
      </c>
      <c r="G437" s="76">
        <v>41057</v>
      </c>
      <c r="H437" s="259" t="s">
        <v>1345</v>
      </c>
      <c r="I437" s="78" t="s">
        <v>1200</v>
      </c>
      <c r="J437" s="154" t="s">
        <v>1201</v>
      </c>
      <c r="K437" s="126">
        <v>162062</v>
      </c>
      <c r="L437" s="19"/>
    </row>
    <row r="438" spans="1:12" s="3" customFormat="1" ht="30">
      <c r="A438" s="78" t="s">
        <v>1062</v>
      </c>
      <c r="B438" s="13" t="s">
        <v>1163</v>
      </c>
      <c r="C438" s="74" t="s">
        <v>1238</v>
      </c>
      <c r="D438" s="76" t="s">
        <v>1238</v>
      </c>
      <c r="E438" s="74" t="s">
        <v>1234</v>
      </c>
      <c r="F438" s="74">
        <v>947</v>
      </c>
      <c r="G438" s="76">
        <v>41057</v>
      </c>
      <c r="H438" s="259" t="s">
        <v>1346</v>
      </c>
      <c r="I438" s="78" t="s">
        <v>1200</v>
      </c>
      <c r="J438" s="154" t="s">
        <v>1201</v>
      </c>
      <c r="K438" s="126">
        <v>128062</v>
      </c>
      <c r="L438" s="19"/>
    </row>
    <row r="439" spans="1:12" s="3" customFormat="1" ht="30">
      <c r="A439" s="78" t="s">
        <v>1062</v>
      </c>
      <c r="B439" s="13" t="s">
        <v>1237</v>
      </c>
      <c r="C439" s="74" t="s">
        <v>1238</v>
      </c>
      <c r="D439" s="76" t="s">
        <v>1238</v>
      </c>
      <c r="E439" s="74" t="s">
        <v>1234</v>
      </c>
      <c r="F439" s="74">
        <v>948</v>
      </c>
      <c r="G439" s="76">
        <v>41057</v>
      </c>
      <c r="H439" s="259" t="s">
        <v>1594</v>
      </c>
      <c r="I439" s="78" t="s">
        <v>21</v>
      </c>
      <c r="J439" s="154" t="s">
        <v>1595</v>
      </c>
      <c r="K439" s="126">
        <v>78200</v>
      </c>
      <c r="L439" s="19"/>
    </row>
    <row r="440" spans="1:12" s="3" customFormat="1" ht="30">
      <c r="A440" s="78" t="s">
        <v>1062</v>
      </c>
      <c r="B440" s="13" t="s">
        <v>1239</v>
      </c>
      <c r="C440" s="74" t="s">
        <v>1596</v>
      </c>
      <c r="D440" s="76">
        <v>41058</v>
      </c>
      <c r="E440" s="74" t="s">
        <v>1234</v>
      </c>
      <c r="F440" s="74">
        <v>949</v>
      </c>
      <c r="G440" s="76">
        <v>41058</v>
      </c>
      <c r="H440" s="259" t="s">
        <v>22</v>
      </c>
      <c r="I440" s="78" t="s">
        <v>1597</v>
      </c>
      <c r="J440" s="154" t="s">
        <v>1598</v>
      </c>
      <c r="K440" s="126">
        <v>373998</v>
      </c>
      <c r="L440" s="19"/>
    </row>
    <row r="441" spans="1:12" s="3" customFormat="1" ht="30">
      <c r="A441" s="78" t="s">
        <v>1062</v>
      </c>
      <c r="B441" s="13" t="s">
        <v>1163</v>
      </c>
      <c r="C441" s="74" t="s">
        <v>1238</v>
      </c>
      <c r="D441" s="76" t="s">
        <v>1238</v>
      </c>
      <c r="E441" s="74" t="s">
        <v>1234</v>
      </c>
      <c r="F441" s="74">
        <v>950</v>
      </c>
      <c r="G441" s="76">
        <v>41059</v>
      </c>
      <c r="H441" s="259" t="s">
        <v>1346</v>
      </c>
      <c r="I441" s="78" t="s">
        <v>1200</v>
      </c>
      <c r="J441" s="154" t="s">
        <v>1201</v>
      </c>
      <c r="K441" s="126">
        <v>174062</v>
      </c>
      <c r="L441" s="19"/>
    </row>
    <row r="442" spans="1:12" s="3" customFormat="1" ht="30">
      <c r="A442" s="78" t="s">
        <v>1062</v>
      </c>
      <c r="B442" s="13" t="s">
        <v>1163</v>
      </c>
      <c r="C442" s="74" t="s">
        <v>1238</v>
      </c>
      <c r="D442" s="76" t="s">
        <v>1238</v>
      </c>
      <c r="E442" s="74" t="s">
        <v>1234</v>
      </c>
      <c r="F442" s="74">
        <v>951</v>
      </c>
      <c r="G442" s="76">
        <v>41059</v>
      </c>
      <c r="H442" s="259" t="s">
        <v>1345</v>
      </c>
      <c r="I442" s="78" t="s">
        <v>1200</v>
      </c>
      <c r="J442" s="154" t="s">
        <v>1201</v>
      </c>
      <c r="K442" s="126">
        <v>150562</v>
      </c>
      <c r="L442" s="19"/>
    </row>
    <row r="443" spans="1:12" s="3" customFormat="1" ht="30">
      <c r="A443" s="78" t="s">
        <v>1062</v>
      </c>
      <c r="B443" s="13" t="s">
        <v>1163</v>
      </c>
      <c r="C443" s="74" t="s">
        <v>1238</v>
      </c>
      <c r="D443" s="76" t="s">
        <v>1238</v>
      </c>
      <c r="E443" s="74" t="s">
        <v>1234</v>
      </c>
      <c r="F443" s="74">
        <v>952</v>
      </c>
      <c r="G443" s="76">
        <v>41059</v>
      </c>
      <c r="H443" s="259" t="s">
        <v>1348</v>
      </c>
      <c r="I443" s="78" t="s">
        <v>1200</v>
      </c>
      <c r="J443" s="154" t="s">
        <v>1201</v>
      </c>
      <c r="K443" s="126">
        <v>104062</v>
      </c>
      <c r="L443" s="19"/>
    </row>
    <row r="444" spans="1:12" s="3" customFormat="1" ht="30">
      <c r="A444" s="78" t="s">
        <v>1062</v>
      </c>
      <c r="B444" s="13" t="s">
        <v>1237</v>
      </c>
      <c r="C444" s="74" t="s">
        <v>1238</v>
      </c>
      <c r="D444" s="76" t="s">
        <v>1238</v>
      </c>
      <c r="E444" s="74" t="s">
        <v>1234</v>
      </c>
      <c r="F444" s="74">
        <v>953</v>
      </c>
      <c r="G444" s="76">
        <v>41059</v>
      </c>
      <c r="H444" s="259" t="s">
        <v>1599</v>
      </c>
      <c r="I444" s="78" t="s">
        <v>1600</v>
      </c>
      <c r="J444" s="154" t="s">
        <v>1601</v>
      </c>
      <c r="K444" s="126">
        <v>178500</v>
      </c>
      <c r="L444" s="19"/>
    </row>
    <row r="445" spans="1:12" s="3" customFormat="1" ht="15">
      <c r="A445" s="78" t="s">
        <v>1062</v>
      </c>
      <c r="B445" s="13" t="s">
        <v>1237</v>
      </c>
      <c r="C445" s="74" t="s">
        <v>1238</v>
      </c>
      <c r="D445" s="76" t="s">
        <v>1238</v>
      </c>
      <c r="E445" s="74" t="s">
        <v>1234</v>
      </c>
      <c r="F445" s="74">
        <v>954</v>
      </c>
      <c r="G445" s="76">
        <v>41060</v>
      </c>
      <c r="H445" s="259" t="s">
        <v>1602</v>
      </c>
      <c r="I445" s="78" t="s">
        <v>1603</v>
      </c>
      <c r="J445" s="154" t="s">
        <v>1604</v>
      </c>
      <c r="K445" s="126">
        <v>198000</v>
      </c>
      <c r="L445" s="19"/>
    </row>
    <row r="446" spans="1:12" s="3" customFormat="1" ht="30">
      <c r="A446" s="78" t="s">
        <v>1062</v>
      </c>
      <c r="B446" s="13" t="s">
        <v>1237</v>
      </c>
      <c r="C446" s="74" t="s">
        <v>1238</v>
      </c>
      <c r="D446" s="76" t="s">
        <v>1238</v>
      </c>
      <c r="E446" s="74" t="s">
        <v>1234</v>
      </c>
      <c r="F446" s="74">
        <v>955</v>
      </c>
      <c r="G446" s="76">
        <v>41060</v>
      </c>
      <c r="H446" s="259" t="s">
        <v>1605</v>
      </c>
      <c r="I446" s="78" t="s">
        <v>21</v>
      </c>
      <c r="J446" s="154" t="s">
        <v>1595</v>
      </c>
      <c r="K446" s="126">
        <v>245000</v>
      </c>
      <c r="L446" s="19"/>
    </row>
    <row r="447" spans="1:12" s="3" customFormat="1" ht="30">
      <c r="A447" s="78" t="s">
        <v>1062</v>
      </c>
      <c r="B447" s="13" t="s">
        <v>1237</v>
      </c>
      <c r="C447" s="74" t="s">
        <v>1238</v>
      </c>
      <c r="D447" s="76" t="s">
        <v>1238</v>
      </c>
      <c r="E447" s="74" t="s">
        <v>1234</v>
      </c>
      <c r="F447" s="74">
        <v>956</v>
      </c>
      <c r="G447" s="76">
        <v>41060</v>
      </c>
      <c r="H447" s="259" t="s">
        <v>1606</v>
      </c>
      <c r="I447" s="78" t="s">
        <v>1570</v>
      </c>
      <c r="J447" s="154" t="s">
        <v>1571</v>
      </c>
      <c r="K447" s="126">
        <v>81000</v>
      </c>
      <c r="L447" s="19"/>
    </row>
    <row r="448" spans="1:12" s="3" customFormat="1" ht="15">
      <c r="A448" s="78" t="s">
        <v>1062</v>
      </c>
      <c r="B448" s="13" t="s">
        <v>1237</v>
      </c>
      <c r="C448" s="74" t="s">
        <v>1238</v>
      </c>
      <c r="D448" s="76" t="s">
        <v>1238</v>
      </c>
      <c r="E448" s="74" t="s">
        <v>1229</v>
      </c>
      <c r="F448" s="74">
        <v>2621</v>
      </c>
      <c r="G448" s="76">
        <v>41052</v>
      </c>
      <c r="H448" s="259" t="s">
        <v>1607</v>
      </c>
      <c r="I448" s="78" t="s">
        <v>1608</v>
      </c>
      <c r="J448" s="154" t="s">
        <v>1609</v>
      </c>
      <c r="K448" s="126">
        <v>139800</v>
      </c>
      <c r="L448" s="19"/>
    </row>
    <row r="449" spans="1:12" s="3" customFormat="1" ht="30">
      <c r="A449" s="78" t="s">
        <v>1062</v>
      </c>
      <c r="B449" s="13" t="s">
        <v>1237</v>
      </c>
      <c r="C449" s="74" t="s">
        <v>1238</v>
      </c>
      <c r="D449" s="76" t="s">
        <v>1238</v>
      </c>
      <c r="E449" s="74" t="s">
        <v>1229</v>
      </c>
      <c r="F449" s="74">
        <v>2622</v>
      </c>
      <c r="G449" s="76">
        <v>41052</v>
      </c>
      <c r="H449" s="259" t="s">
        <v>1610</v>
      </c>
      <c r="I449" s="78" t="s">
        <v>21</v>
      </c>
      <c r="J449" s="154" t="s">
        <v>1595</v>
      </c>
      <c r="K449" s="126">
        <v>61600</v>
      </c>
      <c r="L449" s="19"/>
    </row>
    <row r="450" spans="1:12" s="3" customFormat="1" ht="30">
      <c r="A450" s="78" t="s">
        <v>1062</v>
      </c>
      <c r="B450" s="13" t="s">
        <v>1189</v>
      </c>
      <c r="C450" s="74" t="s">
        <v>1611</v>
      </c>
      <c r="D450" s="76">
        <v>41053</v>
      </c>
      <c r="E450" s="74" t="s">
        <v>1229</v>
      </c>
      <c r="F450" s="74">
        <v>2623</v>
      </c>
      <c r="G450" s="76">
        <v>41057</v>
      </c>
      <c r="H450" s="259" t="s">
        <v>1612</v>
      </c>
      <c r="I450" s="78" t="s">
        <v>1613</v>
      </c>
      <c r="J450" s="154" t="s">
        <v>1614</v>
      </c>
      <c r="K450" s="126">
        <v>2300000</v>
      </c>
      <c r="L450" s="19"/>
    </row>
    <row r="451" spans="1:12" s="3" customFormat="1" ht="15">
      <c r="A451" s="78" t="s">
        <v>1062</v>
      </c>
      <c r="B451" s="13" t="s">
        <v>1237</v>
      </c>
      <c r="C451" s="74" t="s">
        <v>1238</v>
      </c>
      <c r="D451" s="76" t="s">
        <v>1238</v>
      </c>
      <c r="E451" s="74" t="s">
        <v>1229</v>
      </c>
      <c r="F451" s="74">
        <v>2624</v>
      </c>
      <c r="G451" s="76">
        <v>41059</v>
      </c>
      <c r="H451" s="259" t="s">
        <v>1615</v>
      </c>
      <c r="I451" s="78" t="s">
        <v>1230</v>
      </c>
      <c r="J451" s="154" t="s">
        <v>1231</v>
      </c>
      <c r="K451" s="126">
        <v>83914</v>
      </c>
      <c r="L451" s="19"/>
    </row>
    <row r="452" spans="1:12" s="3" customFormat="1" ht="15">
      <c r="A452" s="78" t="s">
        <v>1062</v>
      </c>
      <c r="B452" s="13" t="s">
        <v>1237</v>
      </c>
      <c r="C452" s="74" t="s">
        <v>1238</v>
      </c>
      <c r="D452" s="76" t="s">
        <v>1238</v>
      </c>
      <c r="E452" s="74" t="s">
        <v>1229</v>
      </c>
      <c r="F452" s="74">
        <v>2625</v>
      </c>
      <c r="G452" s="76">
        <v>41059</v>
      </c>
      <c r="H452" s="259" t="s">
        <v>1616</v>
      </c>
      <c r="I452" s="78" t="s">
        <v>1617</v>
      </c>
      <c r="J452" s="154" t="s">
        <v>1618</v>
      </c>
      <c r="K452" s="126">
        <v>369990</v>
      </c>
      <c r="L452" s="19"/>
    </row>
    <row r="453" spans="1:12" s="3" customFormat="1" ht="45">
      <c r="A453" s="78" t="s">
        <v>1062</v>
      </c>
      <c r="B453" s="13" t="s">
        <v>1164</v>
      </c>
      <c r="C453" s="74" t="s">
        <v>1238</v>
      </c>
      <c r="D453" s="76" t="s">
        <v>1238</v>
      </c>
      <c r="E453" s="74" t="s">
        <v>1240</v>
      </c>
      <c r="F453" s="74">
        <v>741</v>
      </c>
      <c r="G453" s="76">
        <v>41037</v>
      </c>
      <c r="H453" s="259" t="s">
        <v>23</v>
      </c>
      <c r="I453" s="78" t="s">
        <v>1171</v>
      </c>
      <c r="J453" s="154" t="s">
        <v>1172</v>
      </c>
      <c r="K453" s="126">
        <v>369580</v>
      </c>
      <c r="L453" s="19"/>
    </row>
    <row r="454" spans="1:12" s="3" customFormat="1" ht="45">
      <c r="A454" s="78" t="s">
        <v>1062</v>
      </c>
      <c r="B454" s="13" t="s">
        <v>1164</v>
      </c>
      <c r="C454" s="74" t="s">
        <v>1238</v>
      </c>
      <c r="D454" s="76" t="s">
        <v>1238</v>
      </c>
      <c r="E454" s="74" t="s">
        <v>1240</v>
      </c>
      <c r="F454" s="74">
        <v>742</v>
      </c>
      <c r="G454" s="76">
        <v>41037</v>
      </c>
      <c r="H454" s="259" t="s">
        <v>1619</v>
      </c>
      <c r="I454" s="78" t="s">
        <v>1171</v>
      </c>
      <c r="J454" s="154" t="s">
        <v>1172</v>
      </c>
      <c r="K454" s="126">
        <v>844099</v>
      </c>
      <c r="L454" s="19"/>
    </row>
    <row r="455" spans="1:12" s="3" customFormat="1" ht="30">
      <c r="A455" s="78" t="s">
        <v>1062</v>
      </c>
      <c r="B455" s="13" t="s">
        <v>1164</v>
      </c>
      <c r="C455" s="74" t="s">
        <v>1238</v>
      </c>
      <c r="D455" s="76" t="s">
        <v>1238</v>
      </c>
      <c r="E455" s="74" t="s">
        <v>1240</v>
      </c>
      <c r="F455" s="74">
        <v>743</v>
      </c>
      <c r="G455" s="76">
        <v>41037</v>
      </c>
      <c r="H455" s="259" t="s">
        <v>1620</v>
      </c>
      <c r="I455" s="78" t="s">
        <v>1171</v>
      </c>
      <c r="J455" s="154" t="s">
        <v>1172</v>
      </c>
      <c r="K455" s="126">
        <v>2037710</v>
      </c>
      <c r="L455" s="19"/>
    </row>
    <row r="456" spans="1:12" s="3" customFormat="1" ht="30">
      <c r="A456" s="78" t="s">
        <v>1062</v>
      </c>
      <c r="B456" s="13" t="s">
        <v>1164</v>
      </c>
      <c r="C456" s="74" t="s">
        <v>1238</v>
      </c>
      <c r="D456" s="76" t="s">
        <v>1238</v>
      </c>
      <c r="E456" s="74" t="s">
        <v>1240</v>
      </c>
      <c r="F456" s="74">
        <v>744</v>
      </c>
      <c r="G456" s="76">
        <v>41037</v>
      </c>
      <c r="H456" s="259" t="s">
        <v>1621</v>
      </c>
      <c r="I456" s="78" t="s">
        <v>1171</v>
      </c>
      <c r="J456" s="154" t="s">
        <v>1172</v>
      </c>
      <c r="K456" s="126">
        <v>13990</v>
      </c>
      <c r="L456" s="19"/>
    </row>
    <row r="457" spans="1:12" s="3" customFormat="1" ht="30">
      <c r="A457" s="78" t="s">
        <v>1062</v>
      </c>
      <c r="B457" s="13" t="s">
        <v>1164</v>
      </c>
      <c r="C457" s="74" t="s">
        <v>1238</v>
      </c>
      <c r="D457" s="76" t="s">
        <v>1238</v>
      </c>
      <c r="E457" s="74" t="s">
        <v>1240</v>
      </c>
      <c r="F457" s="74">
        <v>756</v>
      </c>
      <c r="G457" s="76">
        <v>41038</v>
      </c>
      <c r="H457" s="259" t="s">
        <v>1622</v>
      </c>
      <c r="I457" s="78" t="s">
        <v>1623</v>
      </c>
      <c r="J457" s="154" t="s">
        <v>1624</v>
      </c>
      <c r="K457" s="126">
        <v>142718</v>
      </c>
      <c r="L457" s="19"/>
    </row>
    <row r="458" spans="1:12" s="3" customFormat="1" ht="30">
      <c r="A458" s="78" t="s">
        <v>1062</v>
      </c>
      <c r="B458" s="13" t="s">
        <v>1164</v>
      </c>
      <c r="C458" s="74" t="s">
        <v>1238</v>
      </c>
      <c r="D458" s="76" t="s">
        <v>1238</v>
      </c>
      <c r="E458" s="74" t="s">
        <v>1240</v>
      </c>
      <c r="F458" s="74">
        <v>757</v>
      </c>
      <c r="G458" s="76">
        <v>41038</v>
      </c>
      <c r="H458" s="259" t="s">
        <v>1625</v>
      </c>
      <c r="I458" s="78" t="s">
        <v>1061</v>
      </c>
      <c r="J458" s="154" t="s">
        <v>1174</v>
      </c>
      <c r="K458" s="126">
        <v>15992</v>
      </c>
      <c r="L458" s="19"/>
    </row>
    <row r="459" spans="1:12" s="3" customFormat="1" ht="30">
      <c r="A459" s="78" t="s">
        <v>1062</v>
      </c>
      <c r="B459" s="13" t="s">
        <v>1164</v>
      </c>
      <c r="C459" s="74" t="s">
        <v>1238</v>
      </c>
      <c r="D459" s="76" t="s">
        <v>1238</v>
      </c>
      <c r="E459" s="74" t="s">
        <v>1240</v>
      </c>
      <c r="F459" s="74">
        <v>758</v>
      </c>
      <c r="G459" s="76">
        <v>41038</v>
      </c>
      <c r="H459" s="259" t="s">
        <v>1626</v>
      </c>
      <c r="I459" s="78" t="s">
        <v>1061</v>
      </c>
      <c r="J459" s="154" t="s">
        <v>1174</v>
      </c>
      <c r="K459" s="126">
        <v>45097</v>
      </c>
      <c r="L459" s="19"/>
    </row>
    <row r="460" spans="1:12" s="3" customFormat="1" ht="30">
      <c r="A460" s="78" t="s">
        <v>1062</v>
      </c>
      <c r="B460" s="13" t="s">
        <v>1164</v>
      </c>
      <c r="C460" s="74" t="s">
        <v>1238</v>
      </c>
      <c r="D460" s="76" t="s">
        <v>1238</v>
      </c>
      <c r="E460" s="74" t="s">
        <v>1240</v>
      </c>
      <c r="F460" s="74">
        <v>860</v>
      </c>
      <c r="G460" s="76">
        <v>41046</v>
      </c>
      <c r="H460" s="259" t="s">
        <v>1627</v>
      </c>
      <c r="I460" s="78" t="s">
        <v>1061</v>
      </c>
      <c r="J460" s="154" t="s">
        <v>1174</v>
      </c>
      <c r="K460" s="126">
        <v>303702</v>
      </c>
      <c r="L460" s="19"/>
    </row>
    <row r="461" spans="1:12" s="3" customFormat="1" ht="30">
      <c r="A461" s="78" t="s">
        <v>1062</v>
      </c>
      <c r="B461" s="13" t="s">
        <v>1164</v>
      </c>
      <c r="C461" s="74" t="s">
        <v>1238</v>
      </c>
      <c r="D461" s="76" t="s">
        <v>1238</v>
      </c>
      <c r="E461" s="74" t="s">
        <v>1240</v>
      </c>
      <c r="F461" s="74">
        <v>861</v>
      </c>
      <c r="G461" s="76">
        <v>41046</v>
      </c>
      <c r="H461" s="259" t="s">
        <v>1628</v>
      </c>
      <c r="I461" s="78" t="s">
        <v>1242</v>
      </c>
      <c r="J461" s="154" t="s">
        <v>1298</v>
      </c>
      <c r="K461" s="126">
        <v>347700</v>
      </c>
      <c r="L461" s="19"/>
    </row>
    <row r="462" spans="1:12" s="3" customFormat="1" ht="30">
      <c r="A462" s="78" t="s">
        <v>1062</v>
      </c>
      <c r="B462" s="13" t="s">
        <v>1164</v>
      </c>
      <c r="C462" s="74" t="s">
        <v>1238</v>
      </c>
      <c r="D462" s="76" t="s">
        <v>1238</v>
      </c>
      <c r="E462" s="74" t="s">
        <v>1240</v>
      </c>
      <c r="F462" s="74">
        <v>862</v>
      </c>
      <c r="G462" s="76">
        <v>41046</v>
      </c>
      <c r="H462" s="259" t="s">
        <v>1629</v>
      </c>
      <c r="I462" s="78" t="s">
        <v>1241</v>
      </c>
      <c r="J462" s="154" t="s">
        <v>1139</v>
      </c>
      <c r="K462" s="126">
        <v>626446</v>
      </c>
      <c r="L462" s="19"/>
    </row>
    <row r="463" spans="1:12" s="3" customFormat="1" ht="30">
      <c r="A463" s="78" t="s">
        <v>1062</v>
      </c>
      <c r="B463" s="13" t="s">
        <v>1164</v>
      </c>
      <c r="C463" s="74" t="s">
        <v>1238</v>
      </c>
      <c r="D463" s="76" t="s">
        <v>1238</v>
      </c>
      <c r="E463" s="74" t="s">
        <v>1240</v>
      </c>
      <c r="F463" s="74">
        <v>863</v>
      </c>
      <c r="G463" s="76">
        <v>41046</v>
      </c>
      <c r="H463" s="259" t="s">
        <v>1622</v>
      </c>
      <c r="I463" s="78" t="s">
        <v>1623</v>
      </c>
      <c r="J463" s="154" t="s">
        <v>1624</v>
      </c>
      <c r="K463" s="126">
        <v>131143</v>
      </c>
      <c r="L463" s="19"/>
    </row>
    <row r="464" spans="1:12" s="3" customFormat="1" ht="30">
      <c r="A464" s="78" t="s">
        <v>1062</v>
      </c>
      <c r="B464" s="13" t="s">
        <v>1164</v>
      </c>
      <c r="C464" s="74" t="s">
        <v>1238</v>
      </c>
      <c r="D464" s="76" t="s">
        <v>1238</v>
      </c>
      <c r="E464" s="74" t="s">
        <v>1240</v>
      </c>
      <c r="F464" s="74">
        <v>864</v>
      </c>
      <c r="G464" s="76">
        <v>41046</v>
      </c>
      <c r="H464" s="259" t="s">
        <v>1630</v>
      </c>
      <c r="I464" s="78" t="s">
        <v>1241</v>
      </c>
      <c r="J464" s="154" t="s">
        <v>1139</v>
      </c>
      <c r="K464" s="126">
        <v>274297</v>
      </c>
      <c r="L464" s="19"/>
    </row>
    <row r="465" spans="1:12" s="3" customFormat="1" ht="30">
      <c r="A465" s="78" t="s">
        <v>1062</v>
      </c>
      <c r="B465" s="13" t="s">
        <v>1164</v>
      </c>
      <c r="C465" s="74" t="s">
        <v>1238</v>
      </c>
      <c r="D465" s="76" t="s">
        <v>1238</v>
      </c>
      <c r="E465" s="74" t="s">
        <v>1240</v>
      </c>
      <c r="F465" s="74">
        <v>865</v>
      </c>
      <c r="G465" s="76">
        <v>41046</v>
      </c>
      <c r="H465" s="259" t="s">
        <v>1631</v>
      </c>
      <c r="I465" s="78" t="s">
        <v>1632</v>
      </c>
      <c r="J465" s="154" t="s">
        <v>1633</v>
      </c>
      <c r="K465" s="126">
        <v>290700</v>
      </c>
      <c r="L465" s="19"/>
    </row>
    <row r="466" spans="1:12" s="3" customFormat="1" ht="30">
      <c r="A466" s="78" t="s">
        <v>1062</v>
      </c>
      <c r="B466" s="13" t="s">
        <v>1164</v>
      </c>
      <c r="C466" s="74" t="s">
        <v>1238</v>
      </c>
      <c r="D466" s="76" t="s">
        <v>1238</v>
      </c>
      <c r="E466" s="74" t="s">
        <v>1240</v>
      </c>
      <c r="F466" s="74">
        <v>889</v>
      </c>
      <c r="G466" s="76">
        <v>41053</v>
      </c>
      <c r="H466" s="259" t="s">
        <v>1634</v>
      </c>
      <c r="I466" s="78" t="s">
        <v>1242</v>
      </c>
      <c r="J466" s="154" t="s">
        <v>1298</v>
      </c>
      <c r="K466" s="126">
        <v>1115900</v>
      </c>
      <c r="L466" s="19"/>
    </row>
    <row r="467" spans="1:12" s="3" customFormat="1" ht="30">
      <c r="A467" s="78" t="s">
        <v>1062</v>
      </c>
      <c r="B467" s="13" t="s">
        <v>1164</v>
      </c>
      <c r="C467" s="74" t="s">
        <v>1238</v>
      </c>
      <c r="D467" s="76" t="s">
        <v>1238</v>
      </c>
      <c r="E467" s="74" t="s">
        <v>1240</v>
      </c>
      <c r="F467" s="74">
        <v>890</v>
      </c>
      <c r="G467" s="76">
        <v>41053</v>
      </c>
      <c r="H467" s="259" t="s">
        <v>1635</v>
      </c>
      <c r="I467" s="78" t="s">
        <v>1632</v>
      </c>
      <c r="J467" s="154" t="s">
        <v>1633</v>
      </c>
      <c r="K467" s="126">
        <v>646758</v>
      </c>
      <c r="L467" s="19"/>
    </row>
    <row r="468" spans="1:12" s="3" customFormat="1" ht="30">
      <c r="A468" s="78" t="s">
        <v>1062</v>
      </c>
      <c r="B468" s="13" t="s">
        <v>1164</v>
      </c>
      <c r="C468" s="74" t="s">
        <v>1238</v>
      </c>
      <c r="D468" s="76" t="s">
        <v>1238</v>
      </c>
      <c r="E468" s="74" t="s">
        <v>1240</v>
      </c>
      <c r="F468" s="74">
        <v>891</v>
      </c>
      <c r="G468" s="76">
        <v>41053</v>
      </c>
      <c r="H468" s="259" t="s">
        <v>1636</v>
      </c>
      <c r="I468" s="78" t="s">
        <v>1632</v>
      </c>
      <c r="J468" s="154" t="s">
        <v>1633</v>
      </c>
      <c r="K468" s="126">
        <v>391230</v>
      </c>
      <c r="L468" s="19"/>
    </row>
    <row r="469" spans="1:12" s="3" customFormat="1" ht="30">
      <c r="A469" s="78" t="s">
        <v>1062</v>
      </c>
      <c r="B469" s="13" t="s">
        <v>1164</v>
      </c>
      <c r="C469" s="74" t="s">
        <v>1238</v>
      </c>
      <c r="D469" s="76" t="s">
        <v>1238</v>
      </c>
      <c r="E469" s="74" t="s">
        <v>1240</v>
      </c>
      <c r="F469" s="74">
        <v>931</v>
      </c>
      <c r="G469" s="76">
        <v>41058</v>
      </c>
      <c r="H469" s="259" t="s">
        <v>1637</v>
      </c>
      <c r="I469" s="78" t="s">
        <v>1096</v>
      </c>
      <c r="J469" s="154" t="s">
        <v>1097</v>
      </c>
      <c r="K469" s="126">
        <v>128300</v>
      </c>
      <c r="L469" s="19"/>
    </row>
    <row r="470" spans="1:12" s="3" customFormat="1" ht="30">
      <c r="A470" s="78" t="s">
        <v>1062</v>
      </c>
      <c r="B470" s="13" t="s">
        <v>1164</v>
      </c>
      <c r="C470" s="74" t="s">
        <v>1238</v>
      </c>
      <c r="D470" s="76" t="s">
        <v>1238</v>
      </c>
      <c r="E470" s="74" t="s">
        <v>1240</v>
      </c>
      <c r="F470" s="74">
        <v>939</v>
      </c>
      <c r="G470" s="76">
        <v>41058</v>
      </c>
      <c r="H470" s="259" t="s">
        <v>1638</v>
      </c>
      <c r="I470" s="78" t="s">
        <v>1061</v>
      </c>
      <c r="J470" s="154" t="s">
        <v>1174</v>
      </c>
      <c r="K470" s="126">
        <v>42774</v>
      </c>
      <c r="L470" s="19"/>
    </row>
    <row r="471" spans="1:12" s="3" customFormat="1" ht="30">
      <c r="A471" s="78" t="s">
        <v>1062</v>
      </c>
      <c r="B471" s="13" t="s">
        <v>1164</v>
      </c>
      <c r="C471" s="74" t="s">
        <v>1238</v>
      </c>
      <c r="D471" s="76" t="s">
        <v>1238</v>
      </c>
      <c r="E471" s="74" t="s">
        <v>1240</v>
      </c>
      <c r="F471" s="74">
        <v>942</v>
      </c>
      <c r="G471" s="76">
        <v>41058</v>
      </c>
      <c r="H471" s="259" t="s">
        <v>1639</v>
      </c>
      <c r="I471" s="78" t="s">
        <v>1061</v>
      </c>
      <c r="J471" s="154" t="s">
        <v>1174</v>
      </c>
      <c r="K471" s="126">
        <v>15999</v>
      </c>
      <c r="L471" s="19"/>
    </row>
    <row r="472" spans="1:12" s="3" customFormat="1" ht="30">
      <c r="A472" s="78" t="s">
        <v>1062</v>
      </c>
      <c r="B472" s="13" t="s">
        <v>1164</v>
      </c>
      <c r="C472" s="74" t="s">
        <v>1238</v>
      </c>
      <c r="D472" s="76" t="s">
        <v>1238</v>
      </c>
      <c r="E472" s="74" t="s">
        <v>1240</v>
      </c>
      <c r="F472" s="74">
        <v>944</v>
      </c>
      <c r="G472" s="76">
        <v>41058</v>
      </c>
      <c r="H472" s="259" t="s">
        <v>1640</v>
      </c>
      <c r="I472" s="78" t="s">
        <v>1061</v>
      </c>
      <c r="J472" s="154" t="s">
        <v>1174</v>
      </c>
      <c r="K472" s="126">
        <v>293746</v>
      </c>
      <c r="L472" s="19"/>
    </row>
    <row r="473" spans="1:12" s="3" customFormat="1" ht="30">
      <c r="A473" s="78" t="s">
        <v>1062</v>
      </c>
      <c r="B473" s="13" t="s">
        <v>1164</v>
      </c>
      <c r="C473" s="74" t="s">
        <v>1238</v>
      </c>
      <c r="D473" s="76" t="s">
        <v>1238</v>
      </c>
      <c r="E473" s="74" t="s">
        <v>1240</v>
      </c>
      <c r="F473" s="74">
        <v>952</v>
      </c>
      <c r="G473" s="76">
        <v>41059</v>
      </c>
      <c r="H473" s="259" t="s">
        <v>1641</v>
      </c>
      <c r="I473" s="78" t="s">
        <v>1241</v>
      </c>
      <c r="J473" s="154" t="s">
        <v>1139</v>
      </c>
      <c r="K473" s="126">
        <v>345538</v>
      </c>
      <c r="L473" s="19"/>
    </row>
    <row r="474" spans="1:12" s="3" customFormat="1" ht="30">
      <c r="A474" s="78" t="s">
        <v>1062</v>
      </c>
      <c r="B474" s="13" t="s">
        <v>1164</v>
      </c>
      <c r="C474" s="74" t="s">
        <v>1238</v>
      </c>
      <c r="D474" s="76" t="s">
        <v>1238</v>
      </c>
      <c r="E474" s="74" t="s">
        <v>1240</v>
      </c>
      <c r="F474" s="74">
        <v>953</v>
      </c>
      <c r="G474" s="76">
        <v>41059</v>
      </c>
      <c r="H474" s="259" t="s">
        <v>1642</v>
      </c>
      <c r="I474" s="78" t="s">
        <v>1623</v>
      </c>
      <c r="J474" s="154" t="s">
        <v>1624</v>
      </c>
      <c r="K474" s="126">
        <v>109379</v>
      </c>
      <c r="L474" s="19"/>
    </row>
    <row r="475" spans="1:12" s="3" customFormat="1" ht="30.75" thickBot="1">
      <c r="A475" s="84" t="s">
        <v>1062</v>
      </c>
      <c r="B475" s="43" t="s">
        <v>1189</v>
      </c>
      <c r="C475" s="86" t="s">
        <v>1643</v>
      </c>
      <c r="D475" s="82">
        <v>41039</v>
      </c>
      <c r="E475" s="86" t="s">
        <v>1238</v>
      </c>
      <c r="F475" s="86" t="s">
        <v>1238</v>
      </c>
      <c r="G475" s="82" t="s">
        <v>1238</v>
      </c>
      <c r="H475" s="261" t="s">
        <v>1644</v>
      </c>
      <c r="I475" s="84"/>
      <c r="J475" s="204"/>
      <c r="K475" s="319"/>
      <c r="L475" s="19"/>
    </row>
    <row r="476" spans="1:12" s="3" customFormat="1" ht="15">
      <c r="A476" s="200" t="s">
        <v>1129</v>
      </c>
      <c r="B476" s="179" t="s">
        <v>1237</v>
      </c>
      <c r="C476" s="205" t="s">
        <v>1296</v>
      </c>
      <c r="D476" s="206" t="s">
        <v>1296</v>
      </c>
      <c r="E476" s="205" t="s">
        <v>1229</v>
      </c>
      <c r="F476" s="205">
        <v>292</v>
      </c>
      <c r="G476" s="206">
        <v>41044</v>
      </c>
      <c r="H476" s="207" t="s">
        <v>1490</v>
      </c>
      <c r="I476" s="200" t="s">
        <v>1491</v>
      </c>
      <c r="J476" s="180" t="s">
        <v>1492</v>
      </c>
      <c r="K476" s="301">
        <v>598000</v>
      </c>
      <c r="L476" s="19"/>
    </row>
    <row r="477" spans="1:12" s="3" customFormat="1" ht="15">
      <c r="A477" s="193" t="s">
        <v>1129</v>
      </c>
      <c r="B477" s="61" t="s">
        <v>1237</v>
      </c>
      <c r="C477" s="192" t="s">
        <v>1296</v>
      </c>
      <c r="D477" s="208" t="s">
        <v>1296</v>
      </c>
      <c r="E477" s="192" t="s">
        <v>1229</v>
      </c>
      <c r="F477" s="192">
        <v>293</v>
      </c>
      <c r="G477" s="208">
        <v>41052</v>
      </c>
      <c r="H477" s="209" t="s">
        <v>1493</v>
      </c>
      <c r="I477" s="193" t="s">
        <v>1494</v>
      </c>
      <c r="J477" s="140" t="s">
        <v>1495</v>
      </c>
      <c r="K477" s="302">
        <v>31500</v>
      </c>
      <c r="L477" s="19"/>
    </row>
    <row r="478" spans="1:12" s="3" customFormat="1" ht="15">
      <c r="A478" s="193" t="s">
        <v>1129</v>
      </c>
      <c r="B478" s="61" t="s">
        <v>1237</v>
      </c>
      <c r="C478" s="192" t="s">
        <v>1296</v>
      </c>
      <c r="D478" s="208" t="s">
        <v>1296</v>
      </c>
      <c r="E478" s="192" t="s">
        <v>1229</v>
      </c>
      <c r="F478" s="192">
        <v>296</v>
      </c>
      <c r="G478" s="208">
        <v>41054</v>
      </c>
      <c r="H478" s="210" t="s">
        <v>1496</v>
      </c>
      <c r="I478" s="193" t="s">
        <v>1497</v>
      </c>
      <c r="J478" s="140" t="s">
        <v>1498</v>
      </c>
      <c r="K478" s="302">
        <v>57715</v>
      </c>
      <c r="L478" s="19"/>
    </row>
    <row r="479" spans="1:12" s="3" customFormat="1" ht="15">
      <c r="A479" s="193" t="s">
        <v>1129</v>
      </c>
      <c r="B479" s="61" t="s">
        <v>1239</v>
      </c>
      <c r="C479" s="192" t="s">
        <v>1499</v>
      </c>
      <c r="D479" s="208">
        <v>41060</v>
      </c>
      <c r="E479" s="192" t="s">
        <v>1229</v>
      </c>
      <c r="F479" s="192">
        <v>297</v>
      </c>
      <c r="G479" s="208">
        <v>41060</v>
      </c>
      <c r="H479" s="209" t="s">
        <v>1500</v>
      </c>
      <c r="I479" s="193" t="s">
        <v>1501</v>
      </c>
      <c r="J479" s="140" t="s">
        <v>1502</v>
      </c>
      <c r="K479" s="302">
        <v>18140000</v>
      </c>
      <c r="L479" s="19"/>
    </row>
    <row r="480" spans="1:12" s="3" customFormat="1" ht="15">
      <c r="A480" s="193" t="s">
        <v>1129</v>
      </c>
      <c r="B480" s="61" t="s">
        <v>1239</v>
      </c>
      <c r="C480" s="192" t="s">
        <v>1503</v>
      </c>
      <c r="D480" s="208">
        <v>41036</v>
      </c>
      <c r="E480" s="192" t="s">
        <v>1229</v>
      </c>
      <c r="F480" s="192">
        <v>298</v>
      </c>
      <c r="G480" s="208">
        <v>41060</v>
      </c>
      <c r="H480" s="209" t="s">
        <v>1504</v>
      </c>
      <c r="I480" s="193" t="s">
        <v>1098</v>
      </c>
      <c r="J480" s="140" t="s">
        <v>441</v>
      </c>
      <c r="K480" s="302">
        <v>977055</v>
      </c>
      <c r="L480" s="19"/>
    </row>
    <row r="481" spans="1:12" s="3" customFormat="1" ht="15">
      <c r="A481" s="193" t="s">
        <v>1129</v>
      </c>
      <c r="B481" s="61" t="s">
        <v>1237</v>
      </c>
      <c r="C481" s="192" t="s">
        <v>1296</v>
      </c>
      <c r="D481" s="208" t="s">
        <v>1296</v>
      </c>
      <c r="E481" s="192" t="s">
        <v>1229</v>
      </c>
      <c r="F481" s="192">
        <v>299</v>
      </c>
      <c r="G481" s="208">
        <v>41060</v>
      </c>
      <c r="H481" s="209" t="s">
        <v>1505</v>
      </c>
      <c r="I481" s="193" t="s">
        <v>1506</v>
      </c>
      <c r="J481" s="140" t="s">
        <v>1507</v>
      </c>
      <c r="K481" s="302">
        <v>41650</v>
      </c>
      <c r="L481" s="19"/>
    </row>
    <row r="482" spans="1:12" s="3" customFormat="1" ht="15">
      <c r="A482" s="193" t="s">
        <v>1129</v>
      </c>
      <c r="B482" s="61" t="s">
        <v>1233</v>
      </c>
      <c r="C482" s="192" t="s">
        <v>1131</v>
      </c>
      <c r="D482" s="208">
        <v>39461</v>
      </c>
      <c r="E482" s="192" t="s">
        <v>1234</v>
      </c>
      <c r="F482" s="192">
        <v>487</v>
      </c>
      <c r="G482" s="208">
        <v>41031</v>
      </c>
      <c r="H482" s="209" t="s">
        <v>1337</v>
      </c>
      <c r="I482" s="193" t="s">
        <v>1235</v>
      </c>
      <c r="J482" s="140" t="s">
        <v>1236</v>
      </c>
      <c r="K482" s="302">
        <v>103857</v>
      </c>
      <c r="L482" s="19"/>
    </row>
    <row r="483" spans="1:12" s="3" customFormat="1" ht="15">
      <c r="A483" s="193" t="s">
        <v>1129</v>
      </c>
      <c r="B483" s="61" t="s">
        <v>1233</v>
      </c>
      <c r="C483" s="192" t="s">
        <v>1131</v>
      </c>
      <c r="D483" s="208">
        <v>39461</v>
      </c>
      <c r="E483" s="192" t="s">
        <v>1234</v>
      </c>
      <c r="F483" s="192">
        <v>488</v>
      </c>
      <c r="G483" s="208">
        <v>41031</v>
      </c>
      <c r="H483" s="209" t="s">
        <v>1508</v>
      </c>
      <c r="I483" s="193" t="s">
        <v>1235</v>
      </c>
      <c r="J483" s="140" t="s">
        <v>1236</v>
      </c>
      <c r="K483" s="302">
        <v>115862</v>
      </c>
      <c r="L483" s="19"/>
    </row>
    <row r="484" spans="1:12" s="3" customFormat="1" ht="15">
      <c r="A484" s="193" t="s">
        <v>1129</v>
      </c>
      <c r="B484" s="61" t="s">
        <v>1233</v>
      </c>
      <c r="C484" s="192" t="s">
        <v>1131</v>
      </c>
      <c r="D484" s="208">
        <v>39461</v>
      </c>
      <c r="E484" s="192" t="s">
        <v>1234</v>
      </c>
      <c r="F484" s="192">
        <v>489</v>
      </c>
      <c r="G484" s="208">
        <v>41032</v>
      </c>
      <c r="H484" s="209" t="s">
        <v>1337</v>
      </c>
      <c r="I484" s="193" t="s">
        <v>1235</v>
      </c>
      <c r="J484" s="140" t="s">
        <v>1236</v>
      </c>
      <c r="K484" s="302">
        <v>153857</v>
      </c>
      <c r="L484" s="19"/>
    </row>
    <row r="485" spans="1:12" s="3" customFormat="1" ht="15">
      <c r="A485" s="193" t="s">
        <v>1129</v>
      </c>
      <c r="B485" s="61" t="s">
        <v>1233</v>
      </c>
      <c r="C485" s="192" t="s">
        <v>1131</v>
      </c>
      <c r="D485" s="208">
        <v>39461</v>
      </c>
      <c r="E485" s="192" t="s">
        <v>1234</v>
      </c>
      <c r="F485" s="192">
        <v>490</v>
      </c>
      <c r="G485" s="208">
        <v>41032</v>
      </c>
      <c r="H485" s="209" t="s">
        <v>1336</v>
      </c>
      <c r="I485" s="193" t="s">
        <v>1235</v>
      </c>
      <c r="J485" s="140" t="s">
        <v>1236</v>
      </c>
      <c r="K485" s="302">
        <v>238857</v>
      </c>
      <c r="L485" s="19"/>
    </row>
    <row r="486" spans="1:12" s="3" customFormat="1" ht="15">
      <c r="A486" s="193" t="s">
        <v>1129</v>
      </c>
      <c r="B486" s="61" t="s">
        <v>1233</v>
      </c>
      <c r="C486" s="192" t="s">
        <v>1131</v>
      </c>
      <c r="D486" s="208">
        <v>39461</v>
      </c>
      <c r="E486" s="192" t="s">
        <v>1234</v>
      </c>
      <c r="F486" s="192">
        <v>491</v>
      </c>
      <c r="G486" s="208">
        <v>41036</v>
      </c>
      <c r="H486" s="209" t="s">
        <v>1337</v>
      </c>
      <c r="I486" s="193" t="s">
        <v>1235</v>
      </c>
      <c r="J486" s="140" t="s">
        <v>1236</v>
      </c>
      <c r="K486" s="302">
        <v>149357</v>
      </c>
      <c r="L486" s="19"/>
    </row>
    <row r="487" spans="1:12" s="3" customFormat="1" ht="15">
      <c r="A487" s="193" t="s">
        <v>1129</v>
      </c>
      <c r="B487" s="61" t="s">
        <v>1233</v>
      </c>
      <c r="C487" s="192" t="s">
        <v>1131</v>
      </c>
      <c r="D487" s="208">
        <v>39461</v>
      </c>
      <c r="E487" s="274" t="s">
        <v>1234</v>
      </c>
      <c r="F487" s="192">
        <v>492</v>
      </c>
      <c r="G487" s="211">
        <v>41036</v>
      </c>
      <c r="H487" s="209" t="s">
        <v>1509</v>
      </c>
      <c r="I487" s="193" t="s">
        <v>1235</v>
      </c>
      <c r="J487" s="140" t="s">
        <v>1236</v>
      </c>
      <c r="K487" s="302">
        <v>52357</v>
      </c>
      <c r="L487" s="19"/>
    </row>
    <row r="488" spans="1:12" s="3" customFormat="1" ht="15">
      <c r="A488" s="193" t="s">
        <v>1129</v>
      </c>
      <c r="B488" s="61" t="s">
        <v>1233</v>
      </c>
      <c r="C488" s="192" t="s">
        <v>1131</v>
      </c>
      <c r="D488" s="208">
        <v>39461</v>
      </c>
      <c r="E488" s="192" t="s">
        <v>1234</v>
      </c>
      <c r="F488" s="192">
        <v>493</v>
      </c>
      <c r="G488" s="208">
        <v>41036</v>
      </c>
      <c r="H488" s="209" t="s">
        <v>1510</v>
      </c>
      <c r="I488" s="193" t="s">
        <v>1235</v>
      </c>
      <c r="J488" s="140" t="s">
        <v>1236</v>
      </c>
      <c r="K488" s="302">
        <v>100862</v>
      </c>
      <c r="L488" s="19"/>
    </row>
    <row r="489" spans="1:12" s="3" customFormat="1" ht="30">
      <c r="A489" s="193" t="s">
        <v>1129</v>
      </c>
      <c r="B489" s="61" t="s">
        <v>1299</v>
      </c>
      <c r="C489" s="192" t="s">
        <v>1296</v>
      </c>
      <c r="D489" s="208" t="s">
        <v>1296</v>
      </c>
      <c r="E489" s="192" t="s">
        <v>1234</v>
      </c>
      <c r="F489" s="192">
        <v>494</v>
      </c>
      <c r="G489" s="208">
        <v>41039</v>
      </c>
      <c r="H489" s="209" t="s">
        <v>1511</v>
      </c>
      <c r="I489" s="193" t="s">
        <v>948</v>
      </c>
      <c r="J489" s="140" t="s">
        <v>1132</v>
      </c>
      <c r="K489" s="302">
        <v>67227</v>
      </c>
      <c r="L489" s="19"/>
    </row>
    <row r="490" spans="1:12" s="3" customFormat="1" ht="30">
      <c r="A490" s="193" t="s">
        <v>1129</v>
      </c>
      <c r="B490" s="61" t="s">
        <v>1237</v>
      </c>
      <c r="C490" s="192" t="s">
        <v>1296</v>
      </c>
      <c r="D490" s="208" t="s">
        <v>1296</v>
      </c>
      <c r="E490" s="192" t="s">
        <v>1234</v>
      </c>
      <c r="F490" s="192">
        <v>495</v>
      </c>
      <c r="G490" s="208">
        <v>41039</v>
      </c>
      <c r="H490" s="209" t="s">
        <v>1512</v>
      </c>
      <c r="I490" s="193" t="s">
        <v>1513</v>
      </c>
      <c r="J490" s="140" t="s">
        <v>1307</v>
      </c>
      <c r="K490" s="302">
        <v>142800</v>
      </c>
      <c r="L490" s="19"/>
    </row>
    <row r="491" spans="1:12" s="3" customFormat="1" ht="30">
      <c r="A491" s="193" t="s">
        <v>1129</v>
      </c>
      <c r="B491" s="61" t="s">
        <v>1299</v>
      </c>
      <c r="C491" s="192" t="s">
        <v>1296</v>
      </c>
      <c r="D491" s="208" t="s">
        <v>1296</v>
      </c>
      <c r="E491" s="192" t="s">
        <v>1234</v>
      </c>
      <c r="F491" s="192">
        <v>502</v>
      </c>
      <c r="G491" s="208">
        <v>41040</v>
      </c>
      <c r="H491" s="209" t="s">
        <v>1514</v>
      </c>
      <c r="I491" s="193" t="s">
        <v>1515</v>
      </c>
      <c r="J491" s="140" t="s">
        <v>1516</v>
      </c>
      <c r="K491" s="302">
        <v>1200000</v>
      </c>
      <c r="L491" s="19"/>
    </row>
    <row r="492" spans="1:12" s="3" customFormat="1" ht="15">
      <c r="A492" s="193" t="s">
        <v>1129</v>
      </c>
      <c r="B492" s="61" t="s">
        <v>1233</v>
      </c>
      <c r="C492" s="192" t="s">
        <v>1131</v>
      </c>
      <c r="D492" s="208">
        <v>39461</v>
      </c>
      <c r="E492" s="192" t="s">
        <v>1234</v>
      </c>
      <c r="F492" s="192">
        <v>503</v>
      </c>
      <c r="G492" s="208">
        <v>41040</v>
      </c>
      <c r="H492" s="209" t="s">
        <v>1517</v>
      </c>
      <c r="I492" s="193" t="s">
        <v>1235</v>
      </c>
      <c r="J492" s="140" t="s">
        <v>1236</v>
      </c>
      <c r="K492" s="302">
        <v>147857</v>
      </c>
      <c r="L492" s="19"/>
    </row>
    <row r="493" spans="1:12" s="3" customFormat="1" ht="30">
      <c r="A493" s="193" t="s">
        <v>1129</v>
      </c>
      <c r="B493" s="61" t="s">
        <v>1299</v>
      </c>
      <c r="C493" s="192" t="s">
        <v>1296</v>
      </c>
      <c r="D493" s="208" t="s">
        <v>1296</v>
      </c>
      <c r="E493" s="192" t="s">
        <v>1234</v>
      </c>
      <c r="F493" s="192">
        <v>504</v>
      </c>
      <c r="G493" s="208">
        <v>41045</v>
      </c>
      <c r="H493" s="209" t="s">
        <v>1518</v>
      </c>
      <c r="I493" s="193" t="s">
        <v>1335</v>
      </c>
      <c r="J493" s="140" t="s">
        <v>1130</v>
      </c>
      <c r="K493" s="302">
        <v>332438</v>
      </c>
      <c r="L493" s="19"/>
    </row>
    <row r="494" spans="1:12" s="3" customFormat="1" ht="30">
      <c r="A494" s="193" t="s">
        <v>1129</v>
      </c>
      <c r="B494" s="61" t="s">
        <v>1239</v>
      </c>
      <c r="C494" s="192" t="s">
        <v>1519</v>
      </c>
      <c r="D494" s="208">
        <v>41026</v>
      </c>
      <c r="E494" s="192" t="s">
        <v>1234</v>
      </c>
      <c r="F494" s="192">
        <v>506</v>
      </c>
      <c r="G494" s="208">
        <v>41045</v>
      </c>
      <c r="H494" s="209" t="s">
        <v>1520</v>
      </c>
      <c r="I494" s="193" t="s">
        <v>1306</v>
      </c>
      <c r="J494" s="140" t="s">
        <v>1293</v>
      </c>
      <c r="K494" s="302">
        <v>378182</v>
      </c>
      <c r="L494" s="19"/>
    </row>
    <row r="495" spans="1:12" s="3" customFormat="1" ht="45">
      <c r="A495" s="193" t="s">
        <v>1129</v>
      </c>
      <c r="B495" s="61" t="s">
        <v>1237</v>
      </c>
      <c r="C495" s="192" t="s">
        <v>1296</v>
      </c>
      <c r="D495" s="208" t="s">
        <v>1296</v>
      </c>
      <c r="E495" s="192" t="s">
        <v>1234</v>
      </c>
      <c r="F495" s="192">
        <v>507</v>
      </c>
      <c r="G495" s="208">
        <v>41052</v>
      </c>
      <c r="H495" s="209" t="s">
        <v>1521</v>
      </c>
      <c r="I495" s="193" t="s">
        <v>1522</v>
      </c>
      <c r="J495" s="140" t="s">
        <v>1523</v>
      </c>
      <c r="K495" s="302">
        <v>506345</v>
      </c>
      <c r="L495" s="19"/>
    </row>
    <row r="496" spans="1:12" s="3" customFormat="1" ht="30">
      <c r="A496" s="193" t="s">
        <v>1129</v>
      </c>
      <c r="B496" s="61" t="s">
        <v>1237</v>
      </c>
      <c r="C496" s="192" t="s">
        <v>1296</v>
      </c>
      <c r="D496" s="208" t="s">
        <v>1296</v>
      </c>
      <c r="E496" s="192" t="s">
        <v>1234</v>
      </c>
      <c r="F496" s="192">
        <v>508</v>
      </c>
      <c r="G496" s="208">
        <v>41052</v>
      </c>
      <c r="H496" s="209" t="s">
        <v>1524</v>
      </c>
      <c r="I496" s="193" t="s">
        <v>1525</v>
      </c>
      <c r="J496" s="140" t="s">
        <v>1526</v>
      </c>
      <c r="K496" s="302">
        <v>39270</v>
      </c>
      <c r="L496" s="19"/>
    </row>
    <row r="497" spans="1:12" s="3" customFormat="1" ht="30">
      <c r="A497" s="193" t="s">
        <v>1129</v>
      </c>
      <c r="B497" s="61" t="s">
        <v>1299</v>
      </c>
      <c r="C497" s="192" t="s">
        <v>1296</v>
      </c>
      <c r="D497" s="208" t="s">
        <v>1296</v>
      </c>
      <c r="E497" s="192" t="s">
        <v>1234</v>
      </c>
      <c r="F497" s="192">
        <v>510</v>
      </c>
      <c r="G497" s="208">
        <v>41053</v>
      </c>
      <c r="H497" s="209" t="s">
        <v>1527</v>
      </c>
      <c r="I497" s="193" t="s">
        <v>1528</v>
      </c>
      <c r="J497" s="140" t="s">
        <v>1529</v>
      </c>
      <c r="K497" s="302">
        <v>7500000</v>
      </c>
      <c r="L497" s="19"/>
    </row>
    <row r="498" spans="1:12" s="3" customFormat="1" ht="15">
      <c r="A498" s="193" t="s">
        <v>1129</v>
      </c>
      <c r="B498" s="61" t="s">
        <v>1233</v>
      </c>
      <c r="C498" s="192" t="s">
        <v>1131</v>
      </c>
      <c r="D498" s="208">
        <v>39461</v>
      </c>
      <c r="E498" s="192" t="s">
        <v>1234</v>
      </c>
      <c r="F498" s="192">
        <v>511</v>
      </c>
      <c r="G498" s="208">
        <v>41053</v>
      </c>
      <c r="H498" s="209" t="s">
        <v>1530</v>
      </c>
      <c r="I498" s="193" t="s">
        <v>1235</v>
      </c>
      <c r="J498" s="140" t="s">
        <v>1236</v>
      </c>
      <c r="K498" s="302">
        <v>112663</v>
      </c>
      <c r="L498" s="19"/>
    </row>
    <row r="499" spans="1:12" s="3" customFormat="1" ht="30">
      <c r="A499" s="193" t="s">
        <v>1129</v>
      </c>
      <c r="B499" s="61" t="s">
        <v>1239</v>
      </c>
      <c r="C499" s="192" t="s">
        <v>1531</v>
      </c>
      <c r="D499" s="208">
        <v>40994</v>
      </c>
      <c r="E499" s="192" t="s">
        <v>1234</v>
      </c>
      <c r="F499" s="192">
        <v>512</v>
      </c>
      <c r="G499" s="208">
        <v>41054</v>
      </c>
      <c r="H499" s="209" t="s">
        <v>1532</v>
      </c>
      <c r="I499" s="193" t="s">
        <v>1533</v>
      </c>
      <c r="J499" s="140" t="s">
        <v>1534</v>
      </c>
      <c r="K499" s="302">
        <v>696656</v>
      </c>
      <c r="L499" s="19"/>
    </row>
    <row r="500" spans="1:12" s="3" customFormat="1" ht="15">
      <c r="A500" s="193" t="s">
        <v>1129</v>
      </c>
      <c r="B500" s="61" t="s">
        <v>1233</v>
      </c>
      <c r="C500" s="192" t="s">
        <v>1131</v>
      </c>
      <c r="D500" s="208">
        <v>39461</v>
      </c>
      <c r="E500" s="192" t="s">
        <v>1234</v>
      </c>
      <c r="F500" s="192">
        <v>514</v>
      </c>
      <c r="G500" s="208">
        <v>41057</v>
      </c>
      <c r="H500" s="209" t="s">
        <v>1535</v>
      </c>
      <c r="I500" s="193" t="s">
        <v>1235</v>
      </c>
      <c r="J500" s="140" t="s">
        <v>1236</v>
      </c>
      <c r="K500" s="302">
        <v>120732</v>
      </c>
      <c r="L500" s="19"/>
    </row>
    <row r="501" spans="1:12" s="3" customFormat="1" ht="30">
      <c r="A501" s="193" t="s">
        <v>1129</v>
      </c>
      <c r="B501" s="61" t="s">
        <v>1233</v>
      </c>
      <c r="C501" s="192" t="s">
        <v>1131</v>
      </c>
      <c r="D501" s="208">
        <v>39461</v>
      </c>
      <c r="E501" s="192" t="s">
        <v>1234</v>
      </c>
      <c r="F501" s="192">
        <v>515</v>
      </c>
      <c r="G501" s="208">
        <v>41057</v>
      </c>
      <c r="H501" s="209" t="s">
        <v>1536</v>
      </c>
      <c r="I501" s="193" t="s">
        <v>1235</v>
      </c>
      <c r="J501" s="140" t="s">
        <v>1236</v>
      </c>
      <c r="K501" s="302">
        <v>313090</v>
      </c>
      <c r="L501" s="19"/>
    </row>
    <row r="502" spans="1:12" s="3" customFormat="1" ht="30">
      <c r="A502" s="193" t="s">
        <v>1129</v>
      </c>
      <c r="B502" s="61" t="s">
        <v>1237</v>
      </c>
      <c r="C502" s="192" t="s">
        <v>1296</v>
      </c>
      <c r="D502" s="208" t="s">
        <v>1296</v>
      </c>
      <c r="E502" s="192" t="s">
        <v>1234</v>
      </c>
      <c r="F502" s="192">
        <v>516</v>
      </c>
      <c r="G502" s="208">
        <v>41058</v>
      </c>
      <c r="H502" s="209" t="s">
        <v>1537</v>
      </c>
      <c r="I502" s="193" t="s">
        <v>1538</v>
      </c>
      <c r="J502" s="140" t="s">
        <v>1539</v>
      </c>
      <c r="K502" s="302">
        <v>214200</v>
      </c>
      <c r="L502" s="19"/>
    </row>
    <row r="503" spans="1:12" s="3" customFormat="1" ht="30">
      <c r="A503" s="193" t="s">
        <v>1129</v>
      </c>
      <c r="B503" s="61" t="s">
        <v>1299</v>
      </c>
      <c r="C503" s="192" t="s">
        <v>1296</v>
      </c>
      <c r="D503" s="208" t="s">
        <v>1296</v>
      </c>
      <c r="E503" s="192" t="s">
        <v>1234</v>
      </c>
      <c r="F503" s="192">
        <v>517</v>
      </c>
      <c r="G503" s="208">
        <v>41060</v>
      </c>
      <c r="H503" s="209" t="s">
        <v>1540</v>
      </c>
      <c r="I503" s="193" t="s">
        <v>1541</v>
      </c>
      <c r="J503" s="140" t="s">
        <v>1542</v>
      </c>
      <c r="K503" s="302">
        <v>1492500</v>
      </c>
      <c r="L503" s="19"/>
    </row>
    <row r="504" spans="1:12" s="3" customFormat="1" ht="45">
      <c r="A504" s="193" t="s">
        <v>1129</v>
      </c>
      <c r="B504" s="61" t="s">
        <v>1299</v>
      </c>
      <c r="C504" s="192" t="s">
        <v>1296</v>
      </c>
      <c r="D504" s="208" t="s">
        <v>1296</v>
      </c>
      <c r="E504" s="192" t="s">
        <v>1234</v>
      </c>
      <c r="F504" s="192">
        <v>520</v>
      </c>
      <c r="G504" s="208">
        <v>41060</v>
      </c>
      <c r="H504" s="209" t="s">
        <v>1543</v>
      </c>
      <c r="I504" s="193" t="s">
        <v>1335</v>
      </c>
      <c r="J504" s="140" t="s">
        <v>1130</v>
      </c>
      <c r="K504" s="302">
        <v>291883</v>
      </c>
      <c r="L504" s="19"/>
    </row>
    <row r="505" spans="1:12" s="3" customFormat="1" ht="15">
      <c r="A505" s="193" t="s">
        <v>1129</v>
      </c>
      <c r="B505" s="61" t="s">
        <v>1164</v>
      </c>
      <c r="C505" s="192" t="s">
        <v>1296</v>
      </c>
      <c r="D505" s="208" t="s">
        <v>1296</v>
      </c>
      <c r="E505" s="192" t="s">
        <v>1176</v>
      </c>
      <c r="F505" s="192" t="s">
        <v>1296</v>
      </c>
      <c r="G505" s="208" t="s">
        <v>1296</v>
      </c>
      <c r="H505" s="209" t="s">
        <v>24</v>
      </c>
      <c r="I505" s="193" t="s">
        <v>1133</v>
      </c>
      <c r="J505" s="140" t="s">
        <v>1181</v>
      </c>
      <c r="K505" s="302">
        <v>2778267</v>
      </c>
      <c r="L505" s="19"/>
    </row>
    <row r="506" spans="1:12" s="3" customFormat="1" ht="30">
      <c r="A506" s="193" t="s">
        <v>1129</v>
      </c>
      <c r="B506" s="61" t="s">
        <v>1164</v>
      </c>
      <c r="C506" s="192" t="s">
        <v>1296</v>
      </c>
      <c r="D506" s="208" t="s">
        <v>1296</v>
      </c>
      <c r="E506" s="192" t="s">
        <v>1176</v>
      </c>
      <c r="F506" s="192" t="s">
        <v>1296</v>
      </c>
      <c r="G506" s="208" t="s">
        <v>1296</v>
      </c>
      <c r="H506" s="209" t="s">
        <v>1134</v>
      </c>
      <c r="I506" s="193" t="s">
        <v>1135</v>
      </c>
      <c r="J506" s="140" t="s">
        <v>1136</v>
      </c>
      <c r="K506" s="302">
        <v>657920</v>
      </c>
      <c r="L506" s="19"/>
    </row>
    <row r="507" spans="1:12" s="3" customFormat="1" ht="15">
      <c r="A507" s="193" t="s">
        <v>1129</v>
      </c>
      <c r="B507" s="61" t="s">
        <v>1164</v>
      </c>
      <c r="C507" s="192" t="s">
        <v>1296</v>
      </c>
      <c r="D507" s="208" t="s">
        <v>1296</v>
      </c>
      <c r="E507" s="192" t="s">
        <v>1176</v>
      </c>
      <c r="F507" s="192" t="s">
        <v>1296</v>
      </c>
      <c r="G507" s="208" t="s">
        <v>1296</v>
      </c>
      <c r="H507" s="209" t="s">
        <v>1308</v>
      </c>
      <c r="I507" s="193" t="s">
        <v>1309</v>
      </c>
      <c r="J507" s="140" t="s">
        <v>1310</v>
      </c>
      <c r="K507" s="302">
        <v>7090</v>
      </c>
      <c r="L507" s="19"/>
    </row>
    <row r="508" spans="1:12" s="3" customFormat="1" ht="15.75" thickBot="1">
      <c r="A508" s="212" t="s">
        <v>1129</v>
      </c>
      <c r="B508" s="183" t="s">
        <v>1164</v>
      </c>
      <c r="C508" s="213" t="s">
        <v>1296</v>
      </c>
      <c r="D508" s="214" t="s">
        <v>1296</v>
      </c>
      <c r="E508" s="213" t="s">
        <v>1176</v>
      </c>
      <c r="F508" s="213" t="s">
        <v>1296</v>
      </c>
      <c r="G508" s="214" t="s">
        <v>1296</v>
      </c>
      <c r="H508" s="216" t="s">
        <v>1311</v>
      </c>
      <c r="I508" s="212" t="s">
        <v>1312</v>
      </c>
      <c r="J508" s="215" t="s">
        <v>1104</v>
      </c>
      <c r="K508" s="325">
        <v>1535957</v>
      </c>
      <c r="L508" s="19"/>
    </row>
    <row r="509" spans="1:12" s="3" customFormat="1" ht="15">
      <c r="A509" s="107" t="s">
        <v>1190</v>
      </c>
      <c r="B509" s="88" t="s">
        <v>1164</v>
      </c>
      <c r="C509" s="70" t="s">
        <v>1191</v>
      </c>
      <c r="D509" s="89" t="s">
        <v>1191</v>
      </c>
      <c r="E509" s="70" t="s">
        <v>1170</v>
      </c>
      <c r="F509" s="23">
        <v>5349930</v>
      </c>
      <c r="G509" s="91">
        <v>41026</v>
      </c>
      <c r="H509" s="207" t="s">
        <v>1989</v>
      </c>
      <c r="I509" s="149" t="s">
        <v>1306</v>
      </c>
      <c r="J509" s="92" t="s">
        <v>1293</v>
      </c>
      <c r="K509" s="329">
        <v>255460</v>
      </c>
      <c r="L509" s="19"/>
    </row>
    <row r="510" spans="1:12" s="3" customFormat="1" ht="30">
      <c r="A510" s="78" t="s">
        <v>1190</v>
      </c>
      <c r="B510" s="75" t="s">
        <v>1164</v>
      </c>
      <c r="C510" s="74" t="s">
        <v>1191</v>
      </c>
      <c r="D510" s="76" t="s">
        <v>1191</v>
      </c>
      <c r="E510" s="74" t="s">
        <v>1170</v>
      </c>
      <c r="F510" s="6">
        <v>1556208</v>
      </c>
      <c r="G510" s="79">
        <v>41029</v>
      </c>
      <c r="H510" s="209" t="s">
        <v>1990</v>
      </c>
      <c r="I510" s="7" t="s">
        <v>1192</v>
      </c>
      <c r="J510" s="8" t="s">
        <v>1172</v>
      </c>
      <c r="K510" s="310">
        <v>453369</v>
      </c>
      <c r="L510" s="19"/>
    </row>
    <row r="511" spans="1:12" s="3" customFormat="1" ht="15">
      <c r="A511" s="78" t="s">
        <v>1190</v>
      </c>
      <c r="B511" s="75" t="s">
        <v>1164</v>
      </c>
      <c r="C511" s="74" t="s">
        <v>1191</v>
      </c>
      <c r="D511" s="76" t="s">
        <v>1191</v>
      </c>
      <c r="E511" s="74" t="s">
        <v>1170</v>
      </c>
      <c r="F511" s="6">
        <v>1551564</v>
      </c>
      <c r="G511" s="79">
        <v>41029</v>
      </c>
      <c r="H511" s="209" t="s">
        <v>1991</v>
      </c>
      <c r="I511" s="7" t="s">
        <v>1192</v>
      </c>
      <c r="J511" s="8" t="s">
        <v>1172</v>
      </c>
      <c r="K511" s="310">
        <v>50595</v>
      </c>
      <c r="L511" s="19"/>
    </row>
    <row r="512" spans="1:12" s="3" customFormat="1" ht="30">
      <c r="A512" s="78" t="s">
        <v>1190</v>
      </c>
      <c r="B512" s="75" t="s">
        <v>1199</v>
      </c>
      <c r="C512" s="74" t="s">
        <v>1191</v>
      </c>
      <c r="D512" s="76" t="s">
        <v>1191</v>
      </c>
      <c r="E512" s="74" t="s">
        <v>1170</v>
      </c>
      <c r="F512" s="74">
        <v>218</v>
      </c>
      <c r="G512" s="79">
        <v>41029</v>
      </c>
      <c r="H512" s="209" t="s">
        <v>1992</v>
      </c>
      <c r="I512" s="7" t="s">
        <v>1993</v>
      </c>
      <c r="J512" s="8" t="s">
        <v>1994</v>
      </c>
      <c r="K512" s="310">
        <v>48000</v>
      </c>
      <c r="L512" s="19"/>
    </row>
    <row r="513" spans="1:12" s="3" customFormat="1" ht="30">
      <c r="A513" s="78" t="s">
        <v>1190</v>
      </c>
      <c r="B513" s="75" t="s">
        <v>1164</v>
      </c>
      <c r="C513" s="74" t="s">
        <v>1191</v>
      </c>
      <c r="D513" s="76" t="s">
        <v>1191</v>
      </c>
      <c r="E513" s="74" t="s">
        <v>1170</v>
      </c>
      <c r="F513" s="74">
        <v>1255259</v>
      </c>
      <c r="G513" s="79">
        <v>41030</v>
      </c>
      <c r="H513" s="209" t="s">
        <v>954</v>
      </c>
      <c r="I513" s="7" t="s">
        <v>1082</v>
      </c>
      <c r="J513" s="8" t="s">
        <v>1083</v>
      </c>
      <c r="K513" s="126">
        <v>439958</v>
      </c>
      <c r="L513" s="19"/>
    </row>
    <row r="514" spans="1:12" s="3" customFormat="1" ht="30">
      <c r="A514" s="78" t="s">
        <v>1190</v>
      </c>
      <c r="B514" s="75" t="s">
        <v>1164</v>
      </c>
      <c r="C514" s="74" t="s">
        <v>1191</v>
      </c>
      <c r="D514" s="76" t="s">
        <v>1191</v>
      </c>
      <c r="E514" s="74" t="s">
        <v>1170</v>
      </c>
      <c r="F514" s="74">
        <v>34170</v>
      </c>
      <c r="G514" s="79">
        <v>41031</v>
      </c>
      <c r="H514" s="209" t="s">
        <v>955</v>
      </c>
      <c r="I514" s="7" t="s">
        <v>1193</v>
      </c>
      <c r="J514" s="8" t="s">
        <v>1194</v>
      </c>
      <c r="K514" s="126">
        <v>54738</v>
      </c>
      <c r="L514" s="19"/>
    </row>
    <row r="515" spans="1:12" s="3" customFormat="1" ht="30">
      <c r="A515" s="78" t="s">
        <v>1190</v>
      </c>
      <c r="B515" s="75" t="s">
        <v>1237</v>
      </c>
      <c r="C515" s="74" t="s">
        <v>1191</v>
      </c>
      <c r="D515" s="76" t="s">
        <v>1191</v>
      </c>
      <c r="E515" s="74" t="s">
        <v>1198</v>
      </c>
      <c r="F515" s="74">
        <v>1284</v>
      </c>
      <c r="G515" s="79">
        <v>41031</v>
      </c>
      <c r="H515" s="259" t="s">
        <v>956</v>
      </c>
      <c r="I515" s="7" t="s">
        <v>957</v>
      </c>
      <c r="J515" s="8" t="s">
        <v>958</v>
      </c>
      <c r="K515" s="126">
        <v>90364</v>
      </c>
      <c r="L515" s="19"/>
    </row>
    <row r="516" spans="1:12" s="3" customFormat="1" ht="15">
      <c r="A516" s="78" t="s">
        <v>1190</v>
      </c>
      <c r="B516" s="75" t="s">
        <v>1237</v>
      </c>
      <c r="C516" s="74" t="s">
        <v>1191</v>
      </c>
      <c r="D516" s="76" t="s">
        <v>1191</v>
      </c>
      <c r="E516" s="74" t="s">
        <v>1197</v>
      </c>
      <c r="F516" s="74">
        <v>930</v>
      </c>
      <c r="G516" s="79">
        <v>41031</v>
      </c>
      <c r="H516" s="209" t="s">
        <v>959</v>
      </c>
      <c r="I516" s="77" t="s">
        <v>960</v>
      </c>
      <c r="J516" s="93" t="s">
        <v>961</v>
      </c>
      <c r="K516" s="126">
        <v>39000</v>
      </c>
      <c r="L516" s="19"/>
    </row>
    <row r="517" spans="1:12" s="3" customFormat="1" ht="30">
      <c r="A517" s="78" t="s">
        <v>1190</v>
      </c>
      <c r="B517" s="75" t="s">
        <v>1199</v>
      </c>
      <c r="C517" s="74" t="s">
        <v>1191</v>
      </c>
      <c r="D517" s="76" t="s">
        <v>1191</v>
      </c>
      <c r="E517" s="74" t="s">
        <v>1198</v>
      </c>
      <c r="F517" s="74">
        <v>1285</v>
      </c>
      <c r="G517" s="79">
        <v>41032</v>
      </c>
      <c r="H517" s="209" t="s">
        <v>962</v>
      </c>
      <c r="I517" s="7" t="s">
        <v>1200</v>
      </c>
      <c r="J517" s="8" t="s">
        <v>1201</v>
      </c>
      <c r="K517" s="126">
        <v>136567</v>
      </c>
      <c r="L517" s="19"/>
    </row>
    <row r="518" spans="1:12" s="3" customFormat="1" ht="30">
      <c r="A518" s="78" t="s">
        <v>1190</v>
      </c>
      <c r="B518" s="75" t="s">
        <v>1164</v>
      </c>
      <c r="C518" s="74" t="s">
        <v>1191</v>
      </c>
      <c r="D518" s="76" t="s">
        <v>1191</v>
      </c>
      <c r="E518" s="74" t="s">
        <v>1165</v>
      </c>
      <c r="F518" s="6">
        <v>2437671</v>
      </c>
      <c r="G518" s="79">
        <v>41032</v>
      </c>
      <c r="H518" s="209" t="s">
        <v>963</v>
      </c>
      <c r="I518" s="7" t="s">
        <v>1193</v>
      </c>
      <c r="J518" s="8" t="s">
        <v>1194</v>
      </c>
      <c r="K518" s="126">
        <v>6073</v>
      </c>
      <c r="L518" s="19"/>
    </row>
    <row r="519" spans="1:12" s="3" customFormat="1" ht="30">
      <c r="A519" s="78" t="s">
        <v>1190</v>
      </c>
      <c r="B519" s="75" t="s">
        <v>1199</v>
      </c>
      <c r="C519" s="74" t="s">
        <v>1191</v>
      </c>
      <c r="D519" s="76" t="s">
        <v>1191</v>
      </c>
      <c r="E519" s="74" t="s">
        <v>1198</v>
      </c>
      <c r="F519" s="74">
        <v>1287</v>
      </c>
      <c r="G519" s="79">
        <v>41033</v>
      </c>
      <c r="H519" s="267" t="s">
        <v>964</v>
      </c>
      <c r="I519" s="193" t="s">
        <v>1084</v>
      </c>
      <c r="J519" s="140" t="s">
        <v>1085</v>
      </c>
      <c r="K519" s="126">
        <v>14994</v>
      </c>
      <c r="L519" s="19"/>
    </row>
    <row r="520" spans="1:12" s="3" customFormat="1" ht="30">
      <c r="A520" s="78" t="s">
        <v>1190</v>
      </c>
      <c r="B520" s="75" t="s">
        <v>1199</v>
      </c>
      <c r="C520" s="74" t="s">
        <v>1191</v>
      </c>
      <c r="D520" s="76" t="s">
        <v>1191</v>
      </c>
      <c r="E520" s="74" t="s">
        <v>1198</v>
      </c>
      <c r="F520" s="14">
        <v>1288</v>
      </c>
      <c r="G520" s="79">
        <v>41033</v>
      </c>
      <c r="H520" s="267" t="s">
        <v>964</v>
      </c>
      <c r="I520" s="10" t="s">
        <v>1086</v>
      </c>
      <c r="J520" s="11" t="s">
        <v>1087</v>
      </c>
      <c r="K520" s="126">
        <v>9163</v>
      </c>
      <c r="L520" s="19"/>
    </row>
    <row r="521" spans="1:12" s="3" customFormat="1" ht="30">
      <c r="A521" s="78" t="s">
        <v>1190</v>
      </c>
      <c r="B521" s="75" t="s">
        <v>1199</v>
      </c>
      <c r="C521" s="74" t="s">
        <v>1191</v>
      </c>
      <c r="D521" s="76" t="s">
        <v>1191</v>
      </c>
      <c r="E521" s="74" t="s">
        <v>1198</v>
      </c>
      <c r="F521" s="74">
        <v>1289</v>
      </c>
      <c r="G521" s="79">
        <v>41033</v>
      </c>
      <c r="H521" s="209" t="s">
        <v>965</v>
      </c>
      <c r="I521" s="7" t="s">
        <v>1200</v>
      </c>
      <c r="J521" s="8" t="s">
        <v>1201</v>
      </c>
      <c r="K521" s="126">
        <v>136567</v>
      </c>
      <c r="L521" s="19"/>
    </row>
    <row r="522" spans="1:12" s="3" customFormat="1" ht="30">
      <c r="A522" s="78" t="s">
        <v>1190</v>
      </c>
      <c r="B522" s="75" t="s">
        <v>1199</v>
      </c>
      <c r="C522" s="74" t="s">
        <v>1191</v>
      </c>
      <c r="D522" s="76" t="s">
        <v>1191</v>
      </c>
      <c r="E522" s="74" t="s">
        <v>1198</v>
      </c>
      <c r="F522" s="74">
        <v>1291</v>
      </c>
      <c r="G522" s="79">
        <v>41033</v>
      </c>
      <c r="H522" s="209" t="s">
        <v>966</v>
      </c>
      <c r="I522" s="7" t="s">
        <v>1200</v>
      </c>
      <c r="J522" s="8" t="s">
        <v>1201</v>
      </c>
      <c r="K522" s="126">
        <v>126067</v>
      </c>
      <c r="L522" s="19"/>
    </row>
    <row r="523" spans="1:12" s="3" customFormat="1" ht="30">
      <c r="A523" s="78" t="s">
        <v>1190</v>
      </c>
      <c r="B523" s="75" t="s">
        <v>1199</v>
      </c>
      <c r="C523" s="74" t="s">
        <v>1191</v>
      </c>
      <c r="D523" s="76" t="s">
        <v>1191</v>
      </c>
      <c r="E523" s="74" t="s">
        <v>1198</v>
      </c>
      <c r="F523" s="74">
        <v>1292</v>
      </c>
      <c r="G523" s="79">
        <v>41033</v>
      </c>
      <c r="H523" s="267" t="s">
        <v>964</v>
      </c>
      <c r="I523" s="10" t="s">
        <v>1151</v>
      </c>
      <c r="J523" s="11" t="s">
        <v>1152</v>
      </c>
      <c r="K523" s="126">
        <v>487661</v>
      </c>
      <c r="L523" s="19"/>
    </row>
    <row r="524" spans="1:12" s="3" customFormat="1" ht="45">
      <c r="A524" s="78" t="s">
        <v>1190</v>
      </c>
      <c r="B524" s="75" t="s">
        <v>1199</v>
      </c>
      <c r="C524" s="74" t="s">
        <v>1191</v>
      </c>
      <c r="D524" s="76" t="s">
        <v>1191</v>
      </c>
      <c r="E524" s="74" t="s">
        <v>1198</v>
      </c>
      <c r="F524" s="74">
        <v>1293</v>
      </c>
      <c r="G524" s="79">
        <v>41033</v>
      </c>
      <c r="H524" s="267" t="s">
        <v>967</v>
      </c>
      <c r="I524" s="77" t="s">
        <v>1088</v>
      </c>
      <c r="J524" s="93" t="s">
        <v>1204</v>
      </c>
      <c r="K524" s="126">
        <v>173181</v>
      </c>
      <c r="L524" s="19"/>
    </row>
    <row r="525" spans="1:12" s="3" customFormat="1" ht="45">
      <c r="A525" s="78" t="s">
        <v>1190</v>
      </c>
      <c r="B525" s="75" t="s">
        <v>1199</v>
      </c>
      <c r="C525" s="74" t="s">
        <v>1191</v>
      </c>
      <c r="D525" s="76" t="s">
        <v>1191</v>
      </c>
      <c r="E525" s="74" t="s">
        <v>1198</v>
      </c>
      <c r="F525" s="74">
        <v>1294</v>
      </c>
      <c r="G525" s="79">
        <v>41033</v>
      </c>
      <c r="H525" s="267" t="s">
        <v>968</v>
      </c>
      <c r="I525" s="77" t="s">
        <v>1088</v>
      </c>
      <c r="J525" s="93" t="s">
        <v>1204</v>
      </c>
      <c r="K525" s="126">
        <v>98294</v>
      </c>
      <c r="L525" s="19"/>
    </row>
    <row r="526" spans="1:12" s="3" customFormat="1" ht="30">
      <c r="A526" s="78" t="s">
        <v>1190</v>
      </c>
      <c r="B526" s="75" t="s">
        <v>1199</v>
      </c>
      <c r="C526" s="74" t="s">
        <v>1191</v>
      </c>
      <c r="D526" s="76" t="s">
        <v>1191</v>
      </c>
      <c r="E526" s="74" t="s">
        <v>1198</v>
      </c>
      <c r="F526" s="74">
        <v>1295</v>
      </c>
      <c r="G526" s="79">
        <v>41033</v>
      </c>
      <c r="H526" s="209" t="s">
        <v>969</v>
      </c>
      <c r="I526" s="7" t="s">
        <v>1200</v>
      </c>
      <c r="J526" s="8" t="s">
        <v>1201</v>
      </c>
      <c r="K526" s="126">
        <v>325567</v>
      </c>
      <c r="L526" s="19"/>
    </row>
    <row r="527" spans="1:12" s="3" customFormat="1" ht="30">
      <c r="A527" s="78" t="s">
        <v>1190</v>
      </c>
      <c r="B527" s="75" t="s">
        <v>1199</v>
      </c>
      <c r="C527" s="74" t="s">
        <v>1191</v>
      </c>
      <c r="D527" s="76" t="s">
        <v>1191</v>
      </c>
      <c r="E527" s="74" t="s">
        <v>1198</v>
      </c>
      <c r="F527" s="74">
        <v>1296</v>
      </c>
      <c r="G527" s="79">
        <v>41033</v>
      </c>
      <c r="H527" s="209" t="s">
        <v>970</v>
      </c>
      <c r="I527" s="7" t="s">
        <v>1059</v>
      </c>
      <c r="J527" s="8" t="s">
        <v>1060</v>
      </c>
      <c r="K527" s="126">
        <v>211934</v>
      </c>
      <c r="L527" s="19"/>
    </row>
    <row r="528" spans="1:12" s="3" customFormat="1" ht="30">
      <c r="A528" s="78" t="s">
        <v>1190</v>
      </c>
      <c r="B528" s="75" t="s">
        <v>1164</v>
      </c>
      <c r="C528" s="74" t="s">
        <v>1191</v>
      </c>
      <c r="D528" s="76" t="s">
        <v>1191</v>
      </c>
      <c r="E528" s="74" t="s">
        <v>1170</v>
      </c>
      <c r="F528" s="74">
        <v>34440</v>
      </c>
      <c r="G528" s="79">
        <v>41033</v>
      </c>
      <c r="H528" s="209" t="s">
        <v>971</v>
      </c>
      <c r="I528" s="7" t="s">
        <v>1193</v>
      </c>
      <c r="J528" s="8" t="s">
        <v>1194</v>
      </c>
      <c r="K528" s="126">
        <v>25787</v>
      </c>
      <c r="L528" s="19"/>
    </row>
    <row r="529" spans="1:12" s="3" customFormat="1" ht="30">
      <c r="A529" s="78" t="s">
        <v>1190</v>
      </c>
      <c r="B529" s="75" t="s">
        <v>1164</v>
      </c>
      <c r="C529" s="74" t="s">
        <v>1191</v>
      </c>
      <c r="D529" s="76" t="s">
        <v>1191</v>
      </c>
      <c r="E529" s="74" t="s">
        <v>1170</v>
      </c>
      <c r="F529" s="74">
        <v>34484</v>
      </c>
      <c r="G529" s="79">
        <v>41034</v>
      </c>
      <c r="H529" s="209" t="s">
        <v>972</v>
      </c>
      <c r="I529" s="7" t="s">
        <v>1193</v>
      </c>
      <c r="J529" s="8" t="s">
        <v>1194</v>
      </c>
      <c r="K529" s="126">
        <v>8551</v>
      </c>
      <c r="L529" s="19"/>
    </row>
    <row r="530" spans="1:12" s="3" customFormat="1" ht="30">
      <c r="A530" s="78" t="s">
        <v>1190</v>
      </c>
      <c r="B530" s="75" t="s">
        <v>1164</v>
      </c>
      <c r="C530" s="74" t="s">
        <v>1191</v>
      </c>
      <c r="D530" s="76" t="s">
        <v>1191</v>
      </c>
      <c r="E530" s="74" t="s">
        <v>1170</v>
      </c>
      <c r="F530" s="74">
        <v>655393</v>
      </c>
      <c r="G530" s="79">
        <v>41037</v>
      </c>
      <c r="H530" s="209" t="s">
        <v>973</v>
      </c>
      <c r="I530" s="7" t="s">
        <v>1195</v>
      </c>
      <c r="J530" s="8" t="s">
        <v>1196</v>
      </c>
      <c r="K530" s="126">
        <v>949343</v>
      </c>
      <c r="L530" s="19"/>
    </row>
    <row r="531" spans="1:12" s="3" customFormat="1" ht="30">
      <c r="A531" s="78" t="s">
        <v>1190</v>
      </c>
      <c r="B531" s="75" t="s">
        <v>1164</v>
      </c>
      <c r="C531" s="74" t="s">
        <v>1191</v>
      </c>
      <c r="D531" s="76" t="s">
        <v>1191</v>
      </c>
      <c r="E531" s="74" t="s">
        <v>1165</v>
      </c>
      <c r="F531" s="74">
        <v>2444420</v>
      </c>
      <c r="G531" s="79">
        <v>41038</v>
      </c>
      <c r="H531" s="209" t="s">
        <v>974</v>
      </c>
      <c r="I531" s="7" t="s">
        <v>1193</v>
      </c>
      <c r="J531" s="8" t="s">
        <v>1194</v>
      </c>
      <c r="K531" s="126">
        <v>15897</v>
      </c>
      <c r="L531" s="19"/>
    </row>
    <row r="532" spans="1:12" s="3" customFormat="1" ht="30">
      <c r="A532" s="78" t="s">
        <v>1190</v>
      </c>
      <c r="B532" s="75" t="s">
        <v>1237</v>
      </c>
      <c r="C532" s="74" t="s">
        <v>1191</v>
      </c>
      <c r="D532" s="76" t="s">
        <v>1191</v>
      </c>
      <c r="E532" s="74" t="s">
        <v>1198</v>
      </c>
      <c r="F532" s="74">
        <v>1297</v>
      </c>
      <c r="G532" s="79">
        <v>41039</v>
      </c>
      <c r="H532" s="209" t="s">
        <v>975</v>
      </c>
      <c r="I532" s="193" t="s">
        <v>976</v>
      </c>
      <c r="J532" s="140" t="s">
        <v>977</v>
      </c>
      <c r="K532" s="126">
        <v>234000</v>
      </c>
      <c r="L532" s="19"/>
    </row>
    <row r="533" spans="1:12" s="3" customFormat="1" ht="30">
      <c r="A533" s="78" t="s">
        <v>1190</v>
      </c>
      <c r="B533" s="75" t="s">
        <v>1237</v>
      </c>
      <c r="C533" s="74" t="s">
        <v>1191</v>
      </c>
      <c r="D533" s="76" t="s">
        <v>1191</v>
      </c>
      <c r="E533" s="74" t="s">
        <v>1198</v>
      </c>
      <c r="F533" s="74">
        <v>1298</v>
      </c>
      <c r="G533" s="79">
        <v>41039</v>
      </c>
      <c r="H533" s="209" t="s">
        <v>978</v>
      </c>
      <c r="I533" s="193" t="s">
        <v>979</v>
      </c>
      <c r="J533" s="140" t="s">
        <v>980</v>
      </c>
      <c r="K533" s="126">
        <v>222222</v>
      </c>
      <c r="L533" s="19"/>
    </row>
    <row r="534" spans="1:12" s="3" customFormat="1" ht="30">
      <c r="A534" s="78" t="s">
        <v>1190</v>
      </c>
      <c r="B534" s="75" t="s">
        <v>1199</v>
      </c>
      <c r="C534" s="74" t="s">
        <v>1191</v>
      </c>
      <c r="D534" s="76" t="s">
        <v>1191</v>
      </c>
      <c r="E534" s="74" t="s">
        <v>1198</v>
      </c>
      <c r="F534" s="74">
        <v>1299</v>
      </c>
      <c r="G534" s="79">
        <v>41039</v>
      </c>
      <c r="H534" s="209" t="s">
        <v>981</v>
      </c>
      <c r="I534" s="10" t="s">
        <v>1151</v>
      </c>
      <c r="J534" s="11" t="s">
        <v>1152</v>
      </c>
      <c r="K534" s="126">
        <v>85200</v>
      </c>
      <c r="L534" s="19"/>
    </row>
    <row r="535" spans="1:12" s="3" customFormat="1" ht="45">
      <c r="A535" s="78" t="s">
        <v>1190</v>
      </c>
      <c r="B535" s="75" t="s">
        <v>1237</v>
      </c>
      <c r="C535" s="74" t="s">
        <v>1191</v>
      </c>
      <c r="D535" s="76" t="s">
        <v>1191</v>
      </c>
      <c r="E535" s="74" t="s">
        <v>1198</v>
      </c>
      <c r="F535" s="14">
        <v>1300</v>
      </c>
      <c r="G535" s="79">
        <v>41039</v>
      </c>
      <c r="H535" s="209" t="s">
        <v>25</v>
      </c>
      <c r="I535" s="7" t="s">
        <v>982</v>
      </c>
      <c r="J535" s="94" t="s">
        <v>983</v>
      </c>
      <c r="K535" s="126">
        <v>50000</v>
      </c>
      <c r="L535" s="19"/>
    </row>
    <row r="536" spans="1:12" s="3" customFormat="1" ht="15">
      <c r="A536" s="78" t="s">
        <v>1190</v>
      </c>
      <c r="B536" s="75" t="s">
        <v>1237</v>
      </c>
      <c r="C536" s="74" t="s">
        <v>1191</v>
      </c>
      <c r="D536" s="76" t="s">
        <v>1191</v>
      </c>
      <c r="E536" s="74" t="s">
        <v>1198</v>
      </c>
      <c r="F536" s="74">
        <v>1302</v>
      </c>
      <c r="G536" s="79">
        <v>41039</v>
      </c>
      <c r="H536" s="209" t="s">
        <v>984</v>
      </c>
      <c r="I536" s="7" t="s">
        <v>1098</v>
      </c>
      <c r="J536" s="94" t="s">
        <v>441</v>
      </c>
      <c r="K536" s="126">
        <v>653462</v>
      </c>
      <c r="L536" s="19"/>
    </row>
    <row r="537" spans="1:12" s="3" customFormat="1" ht="30">
      <c r="A537" s="78" t="s">
        <v>1190</v>
      </c>
      <c r="B537" s="75" t="s">
        <v>1199</v>
      </c>
      <c r="C537" s="74" t="s">
        <v>1191</v>
      </c>
      <c r="D537" s="76" t="s">
        <v>1191</v>
      </c>
      <c r="E537" s="74" t="s">
        <v>1198</v>
      </c>
      <c r="F537" s="74">
        <v>1303</v>
      </c>
      <c r="G537" s="79">
        <v>41039</v>
      </c>
      <c r="H537" s="209" t="s">
        <v>985</v>
      </c>
      <c r="I537" s="7" t="s">
        <v>1200</v>
      </c>
      <c r="J537" s="8" t="s">
        <v>1201</v>
      </c>
      <c r="K537" s="126">
        <v>44500</v>
      </c>
      <c r="L537" s="19"/>
    </row>
    <row r="538" spans="1:12" s="3" customFormat="1" ht="30">
      <c r="A538" s="78" t="s">
        <v>1190</v>
      </c>
      <c r="B538" s="75" t="s">
        <v>1237</v>
      </c>
      <c r="C538" s="74" t="s">
        <v>1191</v>
      </c>
      <c r="D538" s="76" t="s">
        <v>1191</v>
      </c>
      <c r="E538" s="74" t="s">
        <v>1198</v>
      </c>
      <c r="F538" s="74">
        <v>1304</v>
      </c>
      <c r="G538" s="79">
        <v>41039</v>
      </c>
      <c r="H538" s="209" t="s">
        <v>986</v>
      </c>
      <c r="I538" s="10" t="s">
        <v>987</v>
      </c>
      <c r="J538" s="11" t="s">
        <v>988</v>
      </c>
      <c r="K538" s="126">
        <v>115573</v>
      </c>
      <c r="L538" s="19"/>
    </row>
    <row r="539" spans="1:12" s="3" customFormat="1" ht="30">
      <c r="A539" s="78" t="s">
        <v>1190</v>
      </c>
      <c r="B539" s="75" t="s">
        <v>1199</v>
      </c>
      <c r="C539" s="74" t="s">
        <v>1191</v>
      </c>
      <c r="D539" s="76" t="s">
        <v>1191</v>
      </c>
      <c r="E539" s="74" t="s">
        <v>1170</v>
      </c>
      <c r="F539" s="74">
        <v>200757</v>
      </c>
      <c r="G539" s="79">
        <v>41039</v>
      </c>
      <c r="H539" s="209" t="s">
        <v>989</v>
      </c>
      <c r="I539" s="10" t="s">
        <v>990</v>
      </c>
      <c r="J539" s="11" t="s">
        <v>991</v>
      </c>
      <c r="K539" s="126">
        <v>27000</v>
      </c>
      <c r="L539" s="19"/>
    </row>
    <row r="540" spans="1:12" s="3" customFormat="1" ht="30">
      <c r="A540" s="78" t="s">
        <v>1190</v>
      </c>
      <c r="B540" s="75" t="s">
        <v>1199</v>
      </c>
      <c r="C540" s="74" t="s">
        <v>1191</v>
      </c>
      <c r="D540" s="76" t="s">
        <v>1191</v>
      </c>
      <c r="E540" s="74" t="s">
        <v>1170</v>
      </c>
      <c r="F540" s="74">
        <v>11154684</v>
      </c>
      <c r="G540" s="79">
        <v>41039</v>
      </c>
      <c r="H540" s="209" t="s">
        <v>992</v>
      </c>
      <c r="I540" s="10" t="s">
        <v>1151</v>
      </c>
      <c r="J540" s="11" t="s">
        <v>1152</v>
      </c>
      <c r="K540" s="126">
        <v>487661</v>
      </c>
      <c r="L540" s="19"/>
    </row>
    <row r="541" spans="1:12" s="3" customFormat="1" ht="15">
      <c r="A541" s="78" t="s">
        <v>1190</v>
      </c>
      <c r="B541" s="75" t="s">
        <v>1164</v>
      </c>
      <c r="C541" s="74" t="s">
        <v>1191</v>
      </c>
      <c r="D541" s="76" t="s">
        <v>1191</v>
      </c>
      <c r="E541" s="74" t="s">
        <v>1170</v>
      </c>
      <c r="F541" s="74">
        <v>1358992</v>
      </c>
      <c r="G541" s="79">
        <v>41041</v>
      </c>
      <c r="H541" s="209" t="s">
        <v>993</v>
      </c>
      <c r="I541" s="7" t="s">
        <v>1202</v>
      </c>
      <c r="J541" s="8" t="s">
        <v>1203</v>
      </c>
      <c r="K541" s="126">
        <v>5678</v>
      </c>
      <c r="L541" s="19"/>
    </row>
    <row r="542" spans="1:12" s="3" customFormat="1" ht="30">
      <c r="A542" s="78" t="s">
        <v>1190</v>
      </c>
      <c r="B542" s="75" t="s">
        <v>1237</v>
      </c>
      <c r="C542" s="74" t="s">
        <v>1191</v>
      </c>
      <c r="D542" s="76" t="s">
        <v>1191</v>
      </c>
      <c r="E542" s="74" t="s">
        <v>1198</v>
      </c>
      <c r="F542" s="14">
        <v>1305</v>
      </c>
      <c r="G542" s="79">
        <v>41043</v>
      </c>
      <c r="H542" s="209" t="s">
        <v>26</v>
      </c>
      <c r="I542" s="193" t="s">
        <v>1349</v>
      </c>
      <c r="J542" s="140" t="s">
        <v>1138</v>
      </c>
      <c r="K542" s="126">
        <v>90434</v>
      </c>
      <c r="L542" s="19"/>
    </row>
    <row r="543" spans="1:12" s="3" customFormat="1" ht="30">
      <c r="A543" s="78" t="s">
        <v>1190</v>
      </c>
      <c r="B543" s="75" t="s">
        <v>1199</v>
      </c>
      <c r="C543" s="74" t="s">
        <v>1191</v>
      </c>
      <c r="D543" s="76" t="s">
        <v>1191</v>
      </c>
      <c r="E543" s="74" t="s">
        <v>1198</v>
      </c>
      <c r="F543" s="74">
        <v>1306</v>
      </c>
      <c r="G543" s="79">
        <v>41043</v>
      </c>
      <c r="H543" s="209" t="s">
        <v>994</v>
      </c>
      <c r="I543" s="10" t="s">
        <v>1086</v>
      </c>
      <c r="J543" s="11" t="s">
        <v>1087</v>
      </c>
      <c r="K543" s="126">
        <v>9163</v>
      </c>
      <c r="L543" s="19"/>
    </row>
    <row r="544" spans="1:12" s="3" customFormat="1" ht="30">
      <c r="A544" s="78" t="s">
        <v>1190</v>
      </c>
      <c r="B544" s="75" t="s">
        <v>1199</v>
      </c>
      <c r="C544" s="74" t="s">
        <v>1191</v>
      </c>
      <c r="D544" s="76" t="s">
        <v>1191</v>
      </c>
      <c r="E544" s="74" t="s">
        <v>1198</v>
      </c>
      <c r="F544" s="74">
        <v>1307</v>
      </c>
      <c r="G544" s="79">
        <v>41043</v>
      </c>
      <c r="H544" s="209" t="s">
        <v>995</v>
      </c>
      <c r="I544" s="7" t="s">
        <v>1200</v>
      </c>
      <c r="J544" s="8" t="s">
        <v>1201</v>
      </c>
      <c r="K544" s="126">
        <v>126629</v>
      </c>
      <c r="L544" s="19"/>
    </row>
    <row r="545" spans="1:12" s="3" customFormat="1" ht="30">
      <c r="A545" s="78" t="s">
        <v>1190</v>
      </c>
      <c r="B545" s="75" t="s">
        <v>1199</v>
      </c>
      <c r="C545" s="74" t="s">
        <v>1191</v>
      </c>
      <c r="D545" s="76" t="s">
        <v>1191</v>
      </c>
      <c r="E545" s="74" t="s">
        <v>1198</v>
      </c>
      <c r="F545" s="74">
        <v>1308</v>
      </c>
      <c r="G545" s="79">
        <v>41043</v>
      </c>
      <c r="H545" s="209" t="s">
        <v>994</v>
      </c>
      <c r="I545" s="193" t="s">
        <v>1084</v>
      </c>
      <c r="J545" s="140" t="s">
        <v>1085</v>
      </c>
      <c r="K545" s="126">
        <v>14994</v>
      </c>
      <c r="L545" s="19"/>
    </row>
    <row r="546" spans="1:12" s="3" customFormat="1" ht="30">
      <c r="A546" s="78" t="s">
        <v>1190</v>
      </c>
      <c r="B546" s="75" t="s">
        <v>1237</v>
      </c>
      <c r="C546" s="74" t="s">
        <v>1191</v>
      </c>
      <c r="D546" s="76" t="s">
        <v>1191</v>
      </c>
      <c r="E546" s="74" t="s">
        <v>1197</v>
      </c>
      <c r="F546" s="74">
        <v>931</v>
      </c>
      <c r="G546" s="79">
        <v>41046</v>
      </c>
      <c r="H546" s="209" t="s">
        <v>996</v>
      </c>
      <c r="I546" s="193" t="s">
        <v>1089</v>
      </c>
      <c r="J546" s="140" t="s">
        <v>1090</v>
      </c>
      <c r="K546" s="126">
        <v>18000</v>
      </c>
      <c r="L546" s="19"/>
    </row>
    <row r="547" spans="1:12" s="3" customFormat="1" ht="30">
      <c r="A547" s="78" t="s">
        <v>1190</v>
      </c>
      <c r="B547" s="75" t="s">
        <v>1199</v>
      </c>
      <c r="C547" s="74" t="s">
        <v>1191</v>
      </c>
      <c r="D547" s="76" t="s">
        <v>1191</v>
      </c>
      <c r="E547" s="74" t="s">
        <v>1198</v>
      </c>
      <c r="F547" s="74">
        <v>1309</v>
      </c>
      <c r="G547" s="79">
        <v>41047</v>
      </c>
      <c r="H547" s="259" t="s">
        <v>997</v>
      </c>
      <c r="I547" s="7" t="s">
        <v>1200</v>
      </c>
      <c r="J547" s="8" t="s">
        <v>1201</v>
      </c>
      <c r="K547" s="126">
        <v>147567</v>
      </c>
      <c r="L547" s="19"/>
    </row>
    <row r="548" spans="1:12" s="3" customFormat="1" ht="30">
      <c r="A548" s="78" t="s">
        <v>1190</v>
      </c>
      <c r="B548" s="75" t="s">
        <v>1199</v>
      </c>
      <c r="C548" s="74" t="s">
        <v>1191</v>
      </c>
      <c r="D548" s="76" t="s">
        <v>1191</v>
      </c>
      <c r="E548" s="74" t="s">
        <v>1198</v>
      </c>
      <c r="F548" s="74">
        <v>1311</v>
      </c>
      <c r="G548" s="79">
        <v>41047</v>
      </c>
      <c r="H548" s="259" t="s">
        <v>998</v>
      </c>
      <c r="I548" s="7" t="s">
        <v>1200</v>
      </c>
      <c r="J548" s="8" t="s">
        <v>1201</v>
      </c>
      <c r="K548" s="126">
        <v>103567</v>
      </c>
      <c r="L548" s="19"/>
    </row>
    <row r="549" spans="1:12" s="3" customFormat="1" ht="30">
      <c r="A549" s="78" t="s">
        <v>1190</v>
      </c>
      <c r="B549" s="75" t="s">
        <v>1199</v>
      </c>
      <c r="C549" s="74" t="s">
        <v>1191</v>
      </c>
      <c r="D549" s="76" t="s">
        <v>1191</v>
      </c>
      <c r="E549" s="74" t="s">
        <v>1198</v>
      </c>
      <c r="F549" s="74">
        <v>1312</v>
      </c>
      <c r="G549" s="79">
        <v>41047</v>
      </c>
      <c r="H549" s="209" t="s">
        <v>992</v>
      </c>
      <c r="I549" s="193" t="s">
        <v>1084</v>
      </c>
      <c r="J549" s="140" t="s">
        <v>1085</v>
      </c>
      <c r="K549" s="126">
        <v>29988</v>
      </c>
      <c r="L549" s="19"/>
    </row>
    <row r="550" spans="1:12" s="3" customFormat="1" ht="30">
      <c r="A550" s="78" t="s">
        <v>1190</v>
      </c>
      <c r="B550" s="75" t="s">
        <v>1199</v>
      </c>
      <c r="C550" s="74" t="s">
        <v>1191</v>
      </c>
      <c r="D550" s="76" t="s">
        <v>1191</v>
      </c>
      <c r="E550" s="74" t="s">
        <v>1198</v>
      </c>
      <c r="F550" s="74">
        <v>1313</v>
      </c>
      <c r="G550" s="79">
        <v>41047</v>
      </c>
      <c r="H550" s="209" t="s">
        <v>992</v>
      </c>
      <c r="I550" s="10" t="s">
        <v>1086</v>
      </c>
      <c r="J550" s="11" t="s">
        <v>1087</v>
      </c>
      <c r="K550" s="126">
        <v>18326</v>
      </c>
      <c r="L550" s="19"/>
    </row>
    <row r="551" spans="1:12" s="3" customFormat="1" ht="30">
      <c r="A551" s="78" t="s">
        <v>1190</v>
      </c>
      <c r="B551" s="75" t="s">
        <v>1164</v>
      </c>
      <c r="C551" s="74" t="s">
        <v>1191</v>
      </c>
      <c r="D551" s="76" t="s">
        <v>1191</v>
      </c>
      <c r="E551" s="74" t="s">
        <v>1170</v>
      </c>
      <c r="F551" s="14">
        <v>656636</v>
      </c>
      <c r="G551" s="79">
        <v>41047</v>
      </c>
      <c r="H551" s="209" t="s">
        <v>999</v>
      </c>
      <c r="I551" s="7" t="s">
        <v>1195</v>
      </c>
      <c r="J551" s="8" t="s">
        <v>1196</v>
      </c>
      <c r="K551" s="126">
        <v>398303</v>
      </c>
      <c r="L551" s="19"/>
    </row>
    <row r="552" spans="1:12" s="3" customFormat="1" ht="30">
      <c r="A552" s="78" t="s">
        <v>1190</v>
      </c>
      <c r="B552" s="75" t="s">
        <v>1237</v>
      </c>
      <c r="C552" s="74" t="s">
        <v>1191</v>
      </c>
      <c r="D552" s="76" t="s">
        <v>1191</v>
      </c>
      <c r="E552" s="74" t="s">
        <v>1197</v>
      </c>
      <c r="F552" s="74">
        <v>932</v>
      </c>
      <c r="G552" s="79">
        <v>41051</v>
      </c>
      <c r="H552" s="209" t="s">
        <v>27</v>
      </c>
      <c r="I552" s="7" t="s">
        <v>1073</v>
      </c>
      <c r="J552" s="8" t="s">
        <v>1074</v>
      </c>
      <c r="K552" s="126">
        <v>35700</v>
      </c>
      <c r="L552" s="19"/>
    </row>
    <row r="553" spans="1:12" s="3" customFormat="1" ht="30">
      <c r="A553" s="78" t="s">
        <v>1190</v>
      </c>
      <c r="B553" s="75" t="s">
        <v>1164</v>
      </c>
      <c r="C553" s="74" t="s">
        <v>1191</v>
      </c>
      <c r="D553" s="76" t="s">
        <v>1191</v>
      </c>
      <c r="E553" s="74" t="s">
        <v>1170</v>
      </c>
      <c r="F553" s="74">
        <v>657221</v>
      </c>
      <c r="G553" s="79">
        <v>41051</v>
      </c>
      <c r="H553" s="209" t="s">
        <v>1000</v>
      </c>
      <c r="I553" s="7" t="s">
        <v>1195</v>
      </c>
      <c r="J553" s="8" t="s">
        <v>1196</v>
      </c>
      <c r="K553" s="126">
        <v>2557</v>
      </c>
      <c r="L553" s="19"/>
    </row>
    <row r="554" spans="1:12" s="3" customFormat="1" ht="30">
      <c r="A554" s="78" t="s">
        <v>1190</v>
      </c>
      <c r="B554" s="75" t="s">
        <v>1164</v>
      </c>
      <c r="C554" s="74" t="s">
        <v>1191</v>
      </c>
      <c r="D554" s="76" t="s">
        <v>1191</v>
      </c>
      <c r="E554" s="74" t="s">
        <v>1170</v>
      </c>
      <c r="F554" s="74">
        <v>657290</v>
      </c>
      <c r="G554" s="79">
        <v>41051</v>
      </c>
      <c r="H554" s="209" t="s">
        <v>1000</v>
      </c>
      <c r="I554" s="7" t="s">
        <v>1195</v>
      </c>
      <c r="J554" s="8" t="s">
        <v>1196</v>
      </c>
      <c r="K554" s="126">
        <v>262620</v>
      </c>
      <c r="L554" s="19"/>
    </row>
    <row r="555" spans="1:12" s="3" customFormat="1" ht="45">
      <c r="A555" s="78" t="s">
        <v>1190</v>
      </c>
      <c r="B555" s="75" t="s">
        <v>1237</v>
      </c>
      <c r="C555" s="74" t="s">
        <v>1191</v>
      </c>
      <c r="D555" s="76" t="s">
        <v>1191</v>
      </c>
      <c r="E555" s="74" t="s">
        <v>1170</v>
      </c>
      <c r="F555" s="74">
        <v>186</v>
      </c>
      <c r="G555" s="79">
        <v>41052</v>
      </c>
      <c r="H555" s="209" t="s">
        <v>28</v>
      </c>
      <c r="I555" s="7" t="s">
        <v>1001</v>
      </c>
      <c r="J555" s="8" t="s">
        <v>1002</v>
      </c>
      <c r="K555" s="126">
        <v>30000</v>
      </c>
      <c r="L555" s="19"/>
    </row>
    <row r="556" spans="1:12" s="3" customFormat="1" ht="15">
      <c r="A556" s="78" t="s">
        <v>1190</v>
      </c>
      <c r="B556" s="75" t="s">
        <v>1237</v>
      </c>
      <c r="C556" s="74" t="s">
        <v>1191</v>
      </c>
      <c r="D556" s="76" t="s">
        <v>1191</v>
      </c>
      <c r="E556" s="74" t="s">
        <v>1170</v>
      </c>
      <c r="F556" s="74">
        <v>187</v>
      </c>
      <c r="G556" s="79">
        <v>41052</v>
      </c>
      <c r="H556" s="209" t="s">
        <v>1003</v>
      </c>
      <c r="I556" s="7" t="s">
        <v>1001</v>
      </c>
      <c r="J556" s="8" t="s">
        <v>1002</v>
      </c>
      <c r="K556" s="126">
        <v>18000</v>
      </c>
      <c r="L556" s="19"/>
    </row>
    <row r="557" spans="1:12" s="3" customFormat="1" ht="30">
      <c r="A557" s="78" t="s">
        <v>1190</v>
      </c>
      <c r="B557" s="75" t="s">
        <v>1237</v>
      </c>
      <c r="C557" s="74" t="s">
        <v>1191</v>
      </c>
      <c r="D557" s="76" t="s">
        <v>1191</v>
      </c>
      <c r="E557" s="74" t="s">
        <v>1198</v>
      </c>
      <c r="F557" s="14">
        <v>1314</v>
      </c>
      <c r="G557" s="79">
        <v>41053</v>
      </c>
      <c r="H557" s="209" t="s">
        <v>1004</v>
      </c>
      <c r="I557" s="7" t="s">
        <v>29</v>
      </c>
      <c r="J557" s="8" t="s">
        <v>1005</v>
      </c>
      <c r="K557" s="126">
        <v>1233000</v>
      </c>
      <c r="L557" s="19"/>
    </row>
    <row r="558" spans="1:12" s="3" customFormat="1" ht="30">
      <c r="A558" s="78" t="s">
        <v>1190</v>
      </c>
      <c r="B558" s="75" t="s">
        <v>1237</v>
      </c>
      <c r="C558" s="74" t="s">
        <v>1191</v>
      </c>
      <c r="D558" s="76" t="s">
        <v>1191</v>
      </c>
      <c r="E558" s="74" t="s">
        <v>1197</v>
      </c>
      <c r="F558" s="74">
        <v>933</v>
      </c>
      <c r="G558" s="79">
        <v>41054</v>
      </c>
      <c r="H558" s="209" t="s">
        <v>1006</v>
      </c>
      <c r="I558" s="284" t="s">
        <v>1007</v>
      </c>
      <c r="J558" s="217" t="s">
        <v>1008</v>
      </c>
      <c r="K558" s="126">
        <v>55999</v>
      </c>
      <c r="L558" s="19"/>
    </row>
    <row r="559" spans="1:12" s="3" customFormat="1" ht="30">
      <c r="A559" s="78" t="s">
        <v>1190</v>
      </c>
      <c r="B559" s="75" t="s">
        <v>1237</v>
      </c>
      <c r="C559" s="74" t="s">
        <v>1191</v>
      </c>
      <c r="D559" s="76" t="s">
        <v>1191</v>
      </c>
      <c r="E559" s="74" t="s">
        <v>1197</v>
      </c>
      <c r="F559" s="74">
        <v>934</v>
      </c>
      <c r="G559" s="79">
        <v>41054</v>
      </c>
      <c r="H559" s="209" t="s">
        <v>1009</v>
      </c>
      <c r="I559" s="7" t="s">
        <v>1010</v>
      </c>
      <c r="J559" s="94" t="s">
        <v>1011</v>
      </c>
      <c r="K559" s="126">
        <v>266640</v>
      </c>
      <c r="L559" s="19"/>
    </row>
    <row r="560" spans="1:12" s="3" customFormat="1" ht="30">
      <c r="A560" s="78" t="s">
        <v>1190</v>
      </c>
      <c r="B560" s="75" t="s">
        <v>1237</v>
      </c>
      <c r="C560" s="74" t="s">
        <v>1191</v>
      </c>
      <c r="D560" s="76" t="s">
        <v>1191</v>
      </c>
      <c r="E560" s="74" t="s">
        <v>1197</v>
      </c>
      <c r="F560" s="74">
        <v>935</v>
      </c>
      <c r="G560" s="79">
        <v>41054</v>
      </c>
      <c r="H560" s="209" t="s">
        <v>1009</v>
      </c>
      <c r="I560" s="193" t="s">
        <v>1094</v>
      </c>
      <c r="J560" s="140" t="s">
        <v>1095</v>
      </c>
      <c r="K560" s="126">
        <v>133113</v>
      </c>
      <c r="L560" s="19"/>
    </row>
    <row r="561" spans="1:12" s="3" customFormat="1" ht="30">
      <c r="A561" s="78" t="s">
        <v>1190</v>
      </c>
      <c r="B561" s="75" t="s">
        <v>1237</v>
      </c>
      <c r="C561" s="74" t="s">
        <v>1191</v>
      </c>
      <c r="D561" s="76" t="s">
        <v>1191</v>
      </c>
      <c r="E561" s="74" t="s">
        <v>1197</v>
      </c>
      <c r="F561" s="74">
        <v>936</v>
      </c>
      <c r="G561" s="79">
        <v>41057</v>
      </c>
      <c r="H561" s="209" t="s">
        <v>30</v>
      </c>
      <c r="I561" s="193" t="s">
        <v>1012</v>
      </c>
      <c r="J561" s="140" t="s">
        <v>1013</v>
      </c>
      <c r="K561" s="126">
        <v>37985</v>
      </c>
      <c r="L561" s="19"/>
    </row>
    <row r="562" spans="1:12" s="3" customFormat="1" ht="30">
      <c r="A562" s="78" t="s">
        <v>1190</v>
      </c>
      <c r="B562" s="75" t="s">
        <v>1237</v>
      </c>
      <c r="C562" s="74" t="s">
        <v>1191</v>
      </c>
      <c r="D562" s="76" t="s">
        <v>1191</v>
      </c>
      <c r="E562" s="74" t="s">
        <v>1198</v>
      </c>
      <c r="F562" s="74">
        <v>1315</v>
      </c>
      <c r="G562" s="79">
        <v>41057</v>
      </c>
      <c r="H562" s="209" t="s">
        <v>1014</v>
      </c>
      <c r="I562" s="193" t="s">
        <v>979</v>
      </c>
      <c r="J562" s="140" t="s">
        <v>980</v>
      </c>
      <c r="K562" s="126">
        <v>444444</v>
      </c>
      <c r="L562" s="19"/>
    </row>
    <row r="563" spans="1:12" s="3" customFormat="1" ht="45">
      <c r="A563" s="78" t="s">
        <v>1190</v>
      </c>
      <c r="B563" s="75" t="s">
        <v>1237</v>
      </c>
      <c r="C563" s="74" t="s">
        <v>1191</v>
      </c>
      <c r="D563" s="76" t="s">
        <v>1191</v>
      </c>
      <c r="E563" s="74" t="s">
        <v>1198</v>
      </c>
      <c r="F563" s="74">
        <v>1316</v>
      </c>
      <c r="G563" s="79">
        <v>41057</v>
      </c>
      <c r="H563" s="209" t="s">
        <v>1015</v>
      </c>
      <c r="I563" s="7" t="s">
        <v>1016</v>
      </c>
      <c r="J563" s="8" t="s">
        <v>1017</v>
      </c>
      <c r="K563" s="126">
        <v>160000</v>
      </c>
      <c r="L563" s="19"/>
    </row>
    <row r="564" spans="1:12" s="3" customFormat="1" ht="30">
      <c r="A564" s="78" t="s">
        <v>1190</v>
      </c>
      <c r="B564" s="75" t="s">
        <v>1199</v>
      </c>
      <c r="C564" s="74" t="s">
        <v>1191</v>
      </c>
      <c r="D564" s="76" t="s">
        <v>1191</v>
      </c>
      <c r="E564" s="74" t="s">
        <v>1198</v>
      </c>
      <c r="F564" s="74">
        <v>1317</v>
      </c>
      <c r="G564" s="79">
        <v>41058</v>
      </c>
      <c r="H564" s="209" t="s">
        <v>1018</v>
      </c>
      <c r="I564" s="7" t="s">
        <v>1019</v>
      </c>
      <c r="J564" s="8" t="s">
        <v>1020</v>
      </c>
      <c r="K564" s="126">
        <v>38880</v>
      </c>
      <c r="L564" s="19"/>
    </row>
    <row r="565" spans="1:12" s="3" customFormat="1" ht="30">
      <c r="A565" s="78" t="s">
        <v>1190</v>
      </c>
      <c r="B565" s="75" t="s">
        <v>1199</v>
      </c>
      <c r="C565" s="74" t="s">
        <v>1191</v>
      </c>
      <c r="D565" s="76" t="s">
        <v>1191</v>
      </c>
      <c r="E565" s="74" t="s">
        <v>1198</v>
      </c>
      <c r="F565" s="74">
        <v>1318</v>
      </c>
      <c r="G565" s="79">
        <v>41060</v>
      </c>
      <c r="H565" s="209" t="s">
        <v>1021</v>
      </c>
      <c r="I565" s="7" t="s">
        <v>1200</v>
      </c>
      <c r="J565" s="8" t="s">
        <v>1201</v>
      </c>
      <c r="K565" s="126">
        <v>146567</v>
      </c>
      <c r="L565" s="19"/>
    </row>
    <row r="566" spans="1:12" s="3" customFormat="1" ht="30">
      <c r="A566" s="78" t="s">
        <v>1190</v>
      </c>
      <c r="B566" s="75" t="s">
        <v>1199</v>
      </c>
      <c r="C566" s="74" t="s">
        <v>1191</v>
      </c>
      <c r="D566" s="76" t="s">
        <v>1191</v>
      </c>
      <c r="E566" s="74" t="s">
        <v>1198</v>
      </c>
      <c r="F566" s="74">
        <v>1319</v>
      </c>
      <c r="G566" s="79">
        <v>41060</v>
      </c>
      <c r="H566" s="209" t="s">
        <v>1022</v>
      </c>
      <c r="I566" s="7" t="s">
        <v>1200</v>
      </c>
      <c r="J566" s="8" t="s">
        <v>1201</v>
      </c>
      <c r="K566" s="126">
        <v>470915</v>
      </c>
      <c r="L566" s="19"/>
    </row>
    <row r="567" spans="1:12" s="3" customFormat="1" ht="30">
      <c r="A567" s="78" t="s">
        <v>1190</v>
      </c>
      <c r="B567" s="75" t="s">
        <v>1199</v>
      </c>
      <c r="C567" s="74" t="s">
        <v>1191</v>
      </c>
      <c r="D567" s="76" t="s">
        <v>1191</v>
      </c>
      <c r="E567" s="74" t="s">
        <v>1198</v>
      </c>
      <c r="F567" s="74">
        <v>1320</v>
      </c>
      <c r="G567" s="79">
        <v>41060</v>
      </c>
      <c r="H567" s="209" t="s">
        <v>1023</v>
      </c>
      <c r="I567" s="193" t="s">
        <v>1317</v>
      </c>
      <c r="J567" s="140" t="s">
        <v>1024</v>
      </c>
      <c r="K567" s="126">
        <v>104460</v>
      </c>
      <c r="L567" s="19"/>
    </row>
    <row r="568" spans="1:12" s="3" customFormat="1" ht="30">
      <c r="A568" s="78" t="s">
        <v>1190</v>
      </c>
      <c r="B568" s="75" t="s">
        <v>1199</v>
      </c>
      <c r="C568" s="74" t="s">
        <v>1191</v>
      </c>
      <c r="D568" s="76" t="s">
        <v>1191</v>
      </c>
      <c r="E568" s="74" t="s">
        <v>1170</v>
      </c>
      <c r="F568" s="74">
        <v>125</v>
      </c>
      <c r="G568" s="79">
        <v>41060</v>
      </c>
      <c r="H568" s="209" t="s">
        <v>1025</v>
      </c>
      <c r="I568" s="193" t="s">
        <v>1205</v>
      </c>
      <c r="J568" s="140" t="s">
        <v>1206</v>
      </c>
      <c r="K568" s="126">
        <v>472500</v>
      </c>
      <c r="L568" s="19"/>
    </row>
    <row r="569" spans="1:12" s="3" customFormat="1" ht="15.75" thickBot="1">
      <c r="A569" s="84" t="s">
        <v>1190</v>
      </c>
      <c r="B569" s="81" t="s">
        <v>1237</v>
      </c>
      <c r="C569" s="86" t="s">
        <v>1191</v>
      </c>
      <c r="D569" s="82" t="s">
        <v>1191</v>
      </c>
      <c r="E569" s="86" t="s">
        <v>1170</v>
      </c>
      <c r="F569" s="86">
        <v>188</v>
      </c>
      <c r="G569" s="85">
        <v>41060</v>
      </c>
      <c r="H569" s="216" t="s">
        <v>1026</v>
      </c>
      <c r="I569" s="156" t="s">
        <v>1001</v>
      </c>
      <c r="J569" s="95" t="s">
        <v>1002</v>
      </c>
      <c r="K569" s="319">
        <v>18000</v>
      </c>
      <c r="L569" s="19"/>
    </row>
    <row r="570" spans="1:12" s="3" customFormat="1" ht="15">
      <c r="A570" s="37" t="s">
        <v>1159</v>
      </c>
      <c r="B570" s="96" t="s">
        <v>1237</v>
      </c>
      <c r="C570" s="54" t="s">
        <v>1238</v>
      </c>
      <c r="D570" s="54" t="s">
        <v>1238</v>
      </c>
      <c r="E570" s="12" t="s">
        <v>1229</v>
      </c>
      <c r="F570" s="54">
        <v>843</v>
      </c>
      <c r="G570" s="97">
        <v>41031</v>
      </c>
      <c r="H570" s="258" t="s">
        <v>447</v>
      </c>
      <c r="I570" s="37" t="s">
        <v>448</v>
      </c>
      <c r="J570" s="218" t="s">
        <v>449</v>
      </c>
      <c r="K570" s="326">
        <v>45820</v>
      </c>
      <c r="L570" s="19"/>
    </row>
    <row r="571" spans="1:12" s="3" customFormat="1" ht="15">
      <c r="A571" s="35" t="s">
        <v>1159</v>
      </c>
      <c r="B571" s="50" t="s">
        <v>1237</v>
      </c>
      <c r="C571" s="45" t="s">
        <v>1238</v>
      </c>
      <c r="D571" s="45" t="s">
        <v>1238</v>
      </c>
      <c r="E571" s="5" t="s">
        <v>1229</v>
      </c>
      <c r="F571" s="54">
        <v>844</v>
      </c>
      <c r="G571" s="97">
        <v>41031</v>
      </c>
      <c r="H571" s="259" t="s">
        <v>447</v>
      </c>
      <c r="I571" s="35" t="s">
        <v>1063</v>
      </c>
      <c r="J571" s="11" t="s">
        <v>1064</v>
      </c>
      <c r="K571" s="326">
        <v>417957</v>
      </c>
      <c r="L571" s="19"/>
    </row>
    <row r="572" spans="1:12" s="3" customFormat="1" ht="15">
      <c r="A572" s="35" t="s">
        <v>1159</v>
      </c>
      <c r="B572" s="50" t="s">
        <v>1237</v>
      </c>
      <c r="C572" s="45" t="s">
        <v>1238</v>
      </c>
      <c r="D572" s="45" t="s">
        <v>1238</v>
      </c>
      <c r="E572" s="5" t="s">
        <v>1229</v>
      </c>
      <c r="F572" s="54">
        <v>845</v>
      </c>
      <c r="G572" s="97">
        <v>41037</v>
      </c>
      <c r="H572" s="259" t="s">
        <v>450</v>
      </c>
      <c r="I572" s="35" t="s">
        <v>451</v>
      </c>
      <c r="J572" s="11" t="s">
        <v>452</v>
      </c>
      <c r="K572" s="326">
        <v>56700</v>
      </c>
      <c r="L572" s="19"/>
    </row>
    <row r="573" spans="1:12" s="3" customFormat="1" ht="30">
      <c r="A573" s="35" t="s">
        <v>1159</v>
      </c>
      <c r="B573" s="50" t="s">
        <v>1237</v>
      </c>
      <c r="C573" s="45" t="s">
        <v>1238</v>
      </c>
      <c r="D573" s="45" t="s">
        <v>1238</v>
      </c>
      <c r="E573" s="5" t="s">
        <v>1229</v>
      </c>
      <c r="F573" s="54">
        <v>846</v>
      </c>
      <c r="G573" s="97">
        <v>41037</v>
      </c>
      <c r="H573" s="259" t="s">
        <v>453</v>
      </c>
      <c r="I573" s="35" t="s">
        <v>454</v>
      </c>
      <c r="J573" s="11" t="s">
        <v>455</v>
      </c>
      <c r="K573" s="326">
        <v>649612</v>
      </c>
      <c r="L573" s="19"/>
    </row>
    <row r="574" spans="1:12" s="3" customFormat="1" ht="30">
      <c r="A574" s="35" t="s">
        <v>1159</v>
      </c>
      <c r="B574" s="50" t="s">
        <v>1239</v>
      </c>
      <c r="C574" s="45" t="s">
        <v>456</v>
      </c>
      <c r="D574" s="46">
        <v>41036</v>
      </c>
      <c r="E574" s="5" t="s">
        <v>1229</v>
      </c>
      <c r="F574" s="54">
        <v>847</v>
      </c>
      <c r="G574" s="97">
        <v>41039</v>
      </c>
      <c r="H574" s="259" t="s">
        <v>457</v>
      </c>
      <c r="I574" s="35" t="s">
        <v>458</v>
      </c>
      <c r="J574" s="11" t="s">
        <v>459</v>
      </c>
      <c r="K574" s="326">
        <v>249673</v>
      </c>
      <c r="L574" s="19"/>
    </row>
    <row r="575" spans="1:12" s="3" customFormat="1" ht="15">
      <c r="A575" s="35" t="s">
        <v>1159</v>
      </c>
      <c r="B575" s="50" t="s">
        <v>1237</v>
      </c>
      <c r="C575" s="45" t="s">
        <v>1238</v>
      </c>
      <c r="D575" s="45" t="s">
        <v>1238</v>
      </c>
      <c r="E575" s="5" t="s">
        <v>1229</v>
      </c>
      <c r="F575" s="54">
        <v>848</v>
      </c>
      <c r="G575" s="97">
        <v>41040</v>
      </c>
      <c r="H575" s="259" t="s">
        <v>450</v>
      </c>
      <c r="I575" s="35" t="s">
        <v>460</v>
      </c>
      <c r="J575" s="11" t="s">
        <v>461</v>
      </c>
      <c r="K575" s="326">
        <v>86548</v>
      </c>
      <c r="L575" s="19"/>
    </row>
    <row r="576" spans="1:12" s="3" customFormat="1" ht="15">
      <c r="A576" s="35" t="s">
        <v>1159</v>
      </c>
      <c r="B576" s="50" t="s">
        <v>1237</v>
      </c>
      <c r="C576" s="45" t="s">
        <v>1238</v>
      </c>
      <c r="D576" s="45" t="s">
        <v>1238</v>
      </c>
      <c r="E576" s="5" t="s">
        <v>1229</v>
      </c>
      <c r="F576" s="54">
        <v>849</v>
      </c>
      <c r="G576" s="97">
        <v>41047</v>
      </c>
      <c r="H576" s="259" t="s">
        <v>462</v>
      </c>
      <c r="I576" s="35" t="s">
        <v>1094</v>
      </c>
      <c r="J576" s="11" t="s">
        <v>1095</v>
      </c>
      <c r="K576" s="326">
        <v>183604</v>
      </c>
      <c r="L576" s="19"/>
    </row>
    <row r="577" spans="1:12" s="3" customFormat="1" ht="15">
      <c r="A577" s="35" t="s">
        <v>1159</v>
      </c>
      <c r="B577" s="50" t="s">
        <v>1237</v>
      </c>
      <c r="C577" s="45" t="s">
        <v>1238</v>
      </c>
      <c r="D577" s="45" t="s">
        <v>1238</v>
      </c>
      <c r="E577" s="5" t="s">
        <v>1229</v>
      </c>
      <c r="F577" s="54">
        <v>850</v>
      </c>
      <c r="G577" s="97">
        <v>41047</v>
      </c>
      <c r="H577" s="259" t="s">
        <v>447</v>
      </c>
      <c r="I577" s="35" t="s">
        <v>448</v>
      </c>
      <c r="J577" s="11" t="s">
        <v>449</v>
      </c>
      <c r="K577" s="326">
        <v>6300</v>
      </c>
      <c r="L577" s="19"/>
    </row>
    <row r="578" spans="1:12" s="3" customFormat="1" ht="15">
      <c r="A578" s="35" t="s">
        <v>1159</v>
      </c>
      <c r="B578" s="50" t="s">
        <v>1237</v>
      </c>
      <c r="C578" s="45" t="s">
        <v>1238</v>
      </c>
      <c r="D578" s="45" t="s">
        <v>1238</v>
      </c>
      <c r="E578" s="5" t="s">
        <v>1229</v>
      </c>
      <c r="F578" s="54">
        <v>851</v>
      </c>
      <c r="G578" s="97">
        <v>41047</v>
      </c>
      <c r="H578" s="259" t="s">
        <v>447</v>
      </c>
      <c r="I578" s="35" t="s">
        <v>463</v>
      </c>
      <c r="J578" s="11" t="s">
        <v>464</v>
      </c>
      <c r="K578" s="326">
        <v>132447</v>
      </c>
      <c r="L578" s="19"/>
    </row>
    <row r="579" spans="1:12" s="3" customFormat="1" ht="15">
      <c r="A579" s="35" t="s">
        <v>1159</v>
      </c>
      <c r="B579" s="50" t="s">
        <v>1237</v>
      </c>
      <c r="C579" s="45" t="s">
        <v>1238</v>
      </c>
      <c r="D579" s="45" t="s">
        <v>1238</v>
      </c>
      <c r="E579" s="5" t="s">
        <v>1229</v>
      </c>
      <c r="F579" s="54">
        <v>852</v>
      </c>
      <c r="G579" s="97">
        <v>41047</v>
      </c>
      <c r="H579" s="259" t="s">
        <v>447</v>
      </c>
      <c r="I579" s="35" t="s">
        <v>1063</v>
      </c>
      <c r="J579" s="11" t="s">
        <v>1064</v>
      </c>
      <c r="K579" s="326">
        <v>56100</v>
      </c>
      <c r="L579" s="19"/>
    </row>
    <row r="580" spans="1:12" s="3" customFormat="1" ht="15">
      <c r="A580" s="35" t="s">
        <v>1159</v>
      </c>
      <c r="B580" s="50" t="s">
        <v>1237</v>
      </c>
      <c r="C580" s="45" t="s">
        <v>1238</v>
      </c>
      <c r="D580" s="45" t="s">
        <v>1238</v>
      </c>
      <c r="E580" s="5" t="s">
        <v>1229</v>
      </c>
      <c r="F580" s="54">
        <v>853</v>
      </c>
      <c r="G580" s="97">
        <v>41051</v>
      </c>
      <c r="H580" s="259" t="s">
        <v>465</v>
      </c>
      <c r="I580" s="35" t="s">
        <v>1069</v>
      </c>
      <c r="J580" s="11" t="s">
        <v>1070</v>
      </c>
      <c r="K580" s="326">
        <v>22500</v>
      </c>
      <c r="L580" s="19"/>
    </row>
    <row r="581" spans="1:12" s="3" customFormat="1" ht="15">
      <c r="A581" s="35" t="s">
        <v>1159</v>
      </c>
      <c r="B581" s="50" t="s">
        <v>1237</v>
      </c>
      <c r="C581" s="45" t="s">
        <v>1238</v>
      </c>
      <c r="D581" s="45" t="s">
        <v>1238</v>
      </c>
      <c r="E581" s="5" t="s">
        <v>1229</v>
      </c>
      <c r="F581" s="54">
        <v>854</v>
      </c>
      <c r="G581" s="97">
        <v>41054</v>
      </c>
      <c r="H581" s="259" t="s">
        <v>466</v>
      </c>
      <c r="I581" s="35" t="s">
        <v>467</v>
      </c>
      <c r="J581" s="11" t="s">
        <v>1071</v>
      </c>
      <c r="K581" s="326">
        <v>146370</v>
      </c>
      <c r="L581" s="19"/>
    </row>
    <row r="582" spans="1:12" s="3" customFormat="1" ht="15">
      <c r="A582" s="35" t="s">
        <v>1159</v>
      </c>
      <c r="B582" s="50" t="s">
        <v>1237</v>
      </c>
      <c r="C582" s="45" t="s">
        <v>1238</v>
      </c>
      <c r="D582" s="45" t="s">
        <v>1238</v>
      </c>
      <c r="E582" s="5" t="s">
        <v>1229</v>
      </c>
      <c r="F582" s="54">
        <v>855</v>
      </c>
      <c r="G582" s="97">
        <v>41058</v>
      </c>
      <c r="H582" s="259" t="s">
        <v>1160</v>
      </c>
      <c r="I582" s="35" t="s">
        <v>1161</v>
      </c>
      <c r="J582" s="11" t="s">
        <v>1162</v>
      </c>
      <c r="K582" s="326">
        <v>35000</v>
      </c>
      <c r="L582" s="19"/>
    </row>
    <row r="583" spans="1:12" s="3" customFormat="1" ht="15">
      <c r="A583" s="35" t="s">
        <v>1159</v>
      </c>
      <c r="B583" s="50" t="s">
        <v>1237</v>
      </c>
      <c r="C583" s="45" t="s">
        <v>1238</v>
      </c>
      <c r="D583" s="45" t="s">
        <v>1238</v>
      </c>
      <c r="E583" s="5" t="s">
        <v>1229</v>
      </c>
      <c r="F583" s="54">
        <v>856</v>
      </c>
      <c r="G583" s="97">
        <v>41059</v>
      </c>
      <c r="H583" s="259" t="s">
        <v>468</v>
      </c>
      <c r="I583" s="35" t="s">
        <v>1153</v>
      </c>
      <c r="J583" s="11" t="s">
        <v>1154</v>
      </c>
      <c r="K583" s="326">
        <v>30980</v>
      </c>
      <c r="L583" s="19"/>
    </row>
    <row r="584" spans="1:12" s="3" customFormat="1" ht="15">
      <c r="A584" s="35" t="s">
        <v>1159</v>
      </c>
      <c r="B584" s="50" t="s">
        <v>1237</v>
      </c>
      <c r="C584" s="45" t="s">
        <v>1238</v>
      </c>
      <c r="D584" s="45" t="s">
        <v>1238</v>
      </c>
      <c r="E584" s="5" t="s">
        <v>1229</v>
      </c>
      <c r="F584" s="54">
        <v>857</v>
      </c>
      <c r="G584" s="97">
        <v>41059</v>
      </c>
      <c r="H584" s="259" t="s">
        <v>469</v>
      </c>
      <c r="I584" s="35" t="s">
        <v>470</v>
      </c>
      <c r="J584" s="11" t="s">
        <v>471</v>
      </c>
      <c r="K584" s="326">
        <v>27900</v>
      </c>
      <c r="L584" s="19"/>
    </row>
    <row r="585" spans="1:12" s="3" customFormat="1" ht="15">
      <c r="A585" s="35" t="s">
        <v>1159</v>
      </c>
      <c r="B585" s="50" t="s">
        <v>1237</v>
      </c>
      <c r="C585" s="45" t="s">
        <v>1238</v>
      </c>
      <c r="D585" s="45" t="s">
        <v>1238</v>
      </c>
      <c r="E585" s="5" t="s">
        <v>1229</v>
      </c>
      <c r="F585" s="54">
        <v>858</v>
      </c>
      <c r="G585" s="97">
        <v>41059</v>
      </c>
      <c r="H585" s="259" t="s">
        <v>1068</v>
      </c>
      <c r="I585" s="35" t="s">
        <v>1161</v>
      </c>
      <c r="J585" s="11" t="s">
        <v>1162</v>
      </c>
      <c r="K585" s="326">
        <v>36000</v>
      </c>
      <c r="L585" s="19"/>
    </row>
    <row r="586" spans="1:12" s="3" customFormat="1" ht="15">
      <c r="A586" s="35" t="s">
        <v>1159</v>
      </c>
      <c r="B586" s="50" t="s">
        <v>1237</v>
      </c>
      <c r="C586" s="45" t="s">
        <v>1238</v>
      </c>
      <c r="D586" s="45" t="s">
        <v>1238</v>
      </c>
      <c r="E586" s="5" t="s">
        <v>1229</v>
      </c>
      <c r="F586" s="54">
        <v>859</v>
      </c>
      <c r="G586" s="97">
        <v>41059</v>
      </c>
      <c r="H586" s="259" t="s">
        <v>472</v>
      </c>
      <c r="I586" s="35" t="s">
        <v>1094</v>
      </c>
      <c r="J586" s="11" t="s">
        <v>1095</v>
      </c>
      <c r="K586" s="326">
        <v>35669</v>
      </c>
      <c r="L586" s="19"/>
    </row>
    <row r="587" spans="1:12" s="3" customFormat="1" ht="30">
      <c r="A587" s="35" t="s">
        <v>1159</v>
      </c>
      <c r="B587" s="50" t="s">
        <v>1163</v>
      </c>
      <c r="C587" s="45" t="s">
        <v>1238</v>
      </c>
      <c r="D587" s="45" t="s">
        <v>1238</v>
      </c>
      <c r="E587" s="45" t="s">
        <v>1234</v>
      </c>
      <c r="F587" s="54">
        <v>1631</v>
      </c>
      <c r="G587" s="97">
        <v>41031</v>
      </c>
      <c r="H587" s="259" t="s">
        <v>473</v>
      </c>
      <c r="I587" s="35" t="s">
        <v>1059</v>
      </c>
      <c r="J587" s="11" t="s">
        <v>1060</v>
      </c>
      <c r="K587" s="326">
        <v>353448</v>
      </c>
      <c r="L587" s="19"/>
    </row>
    <row r="588" spans="1:12" s="3" customFormat="1" ht="30">
      <c r="A588" s="35" t="s">
        <v>1159</v>
      </c>
      <c r="B588" s="50" t="s">
        <v>1163</v>
      </c>
      <c r="C588" s="45" t="s">
        <v>1238</v>
      </c>
      <c r="D588" s="45" t="s">
        <v>1238</v>
      </c>
      <c r="E588" s="45" t="s">
        <v>1234</v>
      </c>
      <c r="F588" s="54">
        <v>1632</v>
      </c>
      <c r="G588" s="97">
        <v>41031</v>
      </c>
      <c r="H588" s="258" t="s">
        <v>474</v>
      </c>
      <c r="I588" s="35" t="s">
        <v>1200</v>
      </c>
      <c r="J588" s="11" t="s">
        <v>1201</v>
      </c>
      <c r="K588" s="326">
        <v>254062</v>
      </c>
      <c r="L588" s="19"/>
    </row>
    <row r="589" spans="1:12" s="3" customFormat="1" ht="30">
      <c r="A589" s="35" t="s">
        <v>1159</v>
      </c>
      <c r="B589" s="50" t="s">
        <v>1163</v>
      </c>
      <c r="C589" s="45" t="s">
        <v>1238</v>
      </c>
      <c r="D589" s="45" t="s">
        <v>1238</v>
      </c>
      <c r="E589" s="45" t="s">
        <v>1234</v>
      </c>
      <c r="F589" s="54">
        <v>1633</v>
      </c>
      <c r="G589" s="97">
        <v>41031</v>
      </c>
      <c r="H589" s="258" t="s">
        <v>475</v>
      </c>
      <c r="I589" s="35" t="s">
        <v>1200</v>
      </c>
      <c r="J589" s="11" t="s">
        <v>1201</v>
      </c>
      <c r="K589" s="326">
        <v>222062</v>
      </c>
      <c r="L589" s="19"/>
    </row>
    <row r="590" spans="1:12" s="3" customFormat="1" ht="30">
      <c r="A590" s="35" t="s">
        <v>1159</v>
      </c>
      <c r="B590" s="50" t="s">
        <v>1163</v>
      </c>
      <c r="C590" s="45" t="s">
        <v>1238</v>
      </c>
      <c r="D590" s="45" t="s">
        <v>1238</v>
      </c>
      <c r="E590" s="45" t="s">
        <v>1234</v>
      </c>
      <c r="F590" s="54">
        <v>1634</v>
      </c>
      <c r="G590" s="97">
        <v>41032</v>
      </c>
      <c r="H590" s="258" t="s">
        <v>474</v>
      </c>
      <c r="I590" s="35" t="s">
        <v>1200</v>
      </c>
      <c r="J590" s="11" t="s">
        <v>1201</v>
      </c>
      <c r="K590" s="326">
        <v>210062</v>
      </c>
      <c r="L590" s="19"/>
    </row>
    <row r="591" spans="1:12" s="3" customFormat="1" ht="30">
      <c r="A591" s="35" t="s">
        <v>1159</v>
      </c>
      <c r="B591" s="50" t="s">
        <v>1163</v>
      </c>
      <c r="C591" s="45" t="s">
        <v>1238</v>
      </c>
      <c r="D591" s="45" t="s">
        <v>1238</v>
      </c>
      <c r="E591" s="45" t="s">
        <v>1234</v>
      </c>
      <c r="F591" s="54">
        <v>1635</v>
      </c>
      <c r="G591" s="97">
        <v>41032</v>
      </c>
      <c r="H591" s="258" t="s">
        <v>474</v>
      </c>
      <c r="I591" s="35" t="s">
        <v>1200</v>
      </c>
      <c r="J591" s="11" t="s">
        <v>1201</v>
      </c>
      <c r="K591" s="326">
        <v>503124</v>
      </c>
      <c r="L591" s="19"/>
    </row>
    <row r="592" spans="1:12" s="3" customFormat="1" ht="15">
      <c r="A592" s="35" t="s">
        <v>1159</v>
      </c>
      <c r="B592" s="50" t="s">
        <v>1237</v>
      </c>
      <c r="C592" s="45" t="s">
        <v>1238</v>
      </c>
      <c r="D592" s="45" t="s">
        <v>1238</v>
      </c>
      <c r="E592" s="45" t="s">
        <v>1234</v>
      </c>
      <c r="F592" s="54">
        <v>1636</v>
      </c>
      <c r="G592" s="97">
        <v>41032</v>
      </c>
      <c r="H592" s="258" t="s">
        <v>476</v>
      </c>
      <c r="I592" s="35" t="s">
        <v>477</v>
      </c>
      <c r="J592" s="11" t="s">
        <v>478</v>
      </c>
      <c r="K592" s="326">
        <v>339150</v>
      </c>
      <c r="L592" s="19"/>
    </row>
    <row r="593" spans="1:12" s="3" customFormat="1" ht="30">
      <c r="A593" s="35" t="s">
        <v>1159</v>
      </c>
      <c r="B593" s="50" t="s">
        <v>1163</v>
      </c>
      <c r="C593" s="45" t="s">
        <v>1238</v>
      </c>
      <c r="D593" s="45" t="s">
        <v>1238</v>
      </c>
      <c r="E593" s="45" t="s">
        <v>1234</v>
      </c>
      <c r="F593" s="54">
        <v>1638</v>
      </c>
      <c r="G593" s="97">
        <v>41033</v>
      </c>
      <c r="H593" s="258" t="s">
        <v>479</v>
      </c>
      <c r="I593" s="35" t="s">
        <v>1200</v>
      </c>
      <c r="J593" s="11" t="s">
        <v>1201</v>
      </c>
      <c r="K593" s="326">
        <v>66500</v>
      </c>
      <c r="L593" s="19"/>
    </row>
    <row r="594" spans="1:12" s="3" customFormat="1" ht="30">
      <c r="A594" s="35" t="s">
        <v>1159</v>
      </c>
      <c r="B594" s="50" t="s">
        <v>1163</v>
      </c>
      <c r="C594" s="45" t="s">
        <v>1238</v>
      </c>
      <c r="D594" s="45" t="s">
        <v>1238</v>
      </c>
      <c r="E594" s="45" t="s">
        <v>1234</v>
      </c>
      <c r="F594" s="54">
        <v>1639</v>
      </c>
      <c r="G594" s="97">
        <v>41033</v>
      </c>
      <c r="H594" s="258" t="s">
        <v>480</v>
      </c>
      <c r="I594" s="35" t="s">
        <v>1200</v>
      </c>
      <c r="J594" s="11" t="s">
        <v>1201</v>
      </c>
      <c r="K594" s="326">
        <v>149281</v>
      </c>
      <c r="L594" s="19"/>
    </row>
    <row r="595" spans="1:12" s="3" customFormat="1" ht="30">
      <c r="A595" s="35" t="s">
        <v>1159</v>
      </c>
      <c r="B595" s="50" t="s">
        <v>1163</v>
      </c>
      <c r="C595" s="45" t="s">
        <v>1238</v>
      </c>
      <c r="D595" s="45" t="s">
        <v>1238</v>
      </c>
      <c r="E595" s="45" t="s">
        <v>1234</v>
      </c>
      <c r="F595" s="54">
        <v>1640</v>
      </c>
      <c r="G595" s="97">
        <v>41033</v>
      </c>
      <c r="H595" s="258" t="s">
        <v>481</v>
      </c>
      <c r="I595" s="35" t="s">
        <v>1317</v>
      </c>
      <c r="J595" s="11" t="s">
        <v>424</v>
      </c>
      <c r="K595" s="326">
        <v>52230</v>
      </c>
      <c r="L595" s="19"/>
    </row>
    <row r="596" spans="1:12" s="3" customFormat="1" ht="30">
      <c r="A596" s="35" t="s">
        <v>1159</v>
      </c>
      <c r="B596" s="50" t="s">
        <v>1163</v>
      </c>
      <c r="C596" s="45" t="s">
        <v>1238</v>
      </c>
      <c r="D596" s="45" t="s">
        <v>1238</v>
      </c>
      <c r="E596" s="45" t="s">
        <v>1234</v>
      </c>
      <c r="F596" s="54">
        <v>1641</v>
      </c>
      <c r="G596" s="97">
        <v>41037</v>
      </c>
      <c r="H596" s="258" t="s">
        <v>482</v>
      </c>
      <c r="I596" s="35" t="s">
        <v>1200</v>
      </c>
      <c r="J596" s="11" t="s">
        <v>1201</v>
      </c>
      <c r="K596" s="326">
        <v>325062</v>
      </c>
      <c r="L596" s="19"/>
    </row>
    <row r="597" spans="1:12" s="3" customFormat="1" ht="30">
      <c r="A597" s="35" t="s">
        <v>1159</v>
      </c>
      <c r="B597" s="50" t="s">
        <v>1163</v>
      </c>
      <c r="C597" s="45" t="s">
        <v>1238</v>
      </c>
      <c r="D597" s="45" t="s">
        <v>1238</v>
      </c>
      <c r="E597" s="45" t="s">
        <v>1234</v>
      </c>
      <c r="F597" s="54">
        <v>1642</v>
      </c>
      <c r="G597" s="97">
        <v>41038</v>
      </c>
      <c r="H597" s="258" t="s">
        <v>483</v>
      </c>
      <c r="I597" s="35" t="s">
        <v>484</v>
      </c>
      <c r="J597" s="11" t="s">
        <v>485</v>
      </c>
      <c r="K597" s="326">
        <v>34900</v>
      </c>
      <c r="L597" s="19"/>
    </row>
    <row r="598" spans="1:12" s="3" customFormat="1" ht="30">
      <c r="A598" s="35" t="s">
        <v>1159</v>
      </c>
      <c r="B598" s="50" t="s">
        <v>1163</v>
      </c>
      <c r="C598" s="45" t="s">
        <v>1238</v>
      </c>
      <c r="D598" s="45" t="s">
        <v>1238</v>
      </c>
      <c r="E598" s="45" t="s">
        <v>1234</v>
      </c>
      <c r="F598" s="54">
        <v>1643</v>
      </c>
      <c r="G598" s="97">
        <v>41038</v>
      </c>
      <c r="H598" s="258" t="s">
        <v>486</v>
      </c>
      <c r="I598" s="35" t="s">
        <v>484</v>
      </c>
      <c r="J598" s="11" t="s">
        <v>485</v>
      </c>
      <c r="K598" s="326">
        <v>34900</v>
      </c>
      <c r="L598" s="19"/>
    </row>
    <row r="599" spans="1:12" s="3" customFormat="1" ht="30">
      <c r="A599" s="35" t="s">
        <v>1159</v>
      </c>
      <c r="B599" s="50" t="s">
        <v>1239</v>
      </c>
      <c r="C599" s="45" t="s">
        <v>456</v>
      </c>
      <c r="D599" s="46">
        <v>41036</v>
      </c>
      <c r="E599" s="45" t="s">
        <v>1234</v>
      </c>
      <c r="F599" s="54">
        <v>1644</v>
      </c>
      <c r="G599" s="97">
        <v>41039</v>
      </c>
      <c r="H599" s="258" t="s">
        <v>487</v>
      </c>
      <c r="I599" s="35" t="s">
        <v>458</v>
      </c>
      <c r="J599" s="11" t="s">
        <v>459</v>
      </c>
      <c r="K599" s="326">
        <v>102000</v>
      </c>
      <c r="L599" s="19"/>
    </row>
    <row r="600" spans="1:12" s="3" customFormat="1" ht="30">
      <c r="A600" s="35" t="s">
        <v>1159</v>
      </c>
      <c r="B600" s="50" t="s">
        <v>1237</v>
      </c>
      <c r="C600" s="45" t="s">
        <v>1238</v>
      </c>
      <c r="D600" s="45" t="s">
        <v>1238</v>
      </c>
      <c r="E600" s="45" t="s">
        <v>1234</v>
      </c>
      <c r="F600" s="54">
        <v>1645</v>
      </c>
      <c r="G600" s="97">
        <v>41040</v>
      </c>
      <c r="H600" s="258" t="s">
        <v>488</v>
      </c>
      <c r="I600" s="35" t="s">
        <v>489</v>
      </c>
      <c r="J600" s="11" t="s">
        <v>490</v>
      </c>
      <c r="K600" s="326">
        <v>480000</v>
      </c>
      <c r="L600" s="19"/>
    </row>
    <row r="601" spans="1:12" s="3" customFormat="1" ht="30">
      <c r="A601" s="35" t="s">
        <v>1159</v>
      </c>
      <c r="B601" s="50" t="s">
        <v>1163</v>
      </c>
      <c r="C601" s="45" t="s">
        <v>1238</v>
      </c>
      <c r="D601" s="45" t="s">
        <v>1238</v>
      </c>
      <c r="E601" s="45" t="s">
        <v>1234</v>
      </c>
      <c r="F601" s="54">
        <v>1646</v>
      </c>
      <c r="G601" s="97">
        <v>41043</v>
      </c>
      <c r="H601" s="258" t="s">
        <v>491</v>
      </c>
      <c r="I601" s="35" t="s">
        <v>1317</v>
      </c>
      <c r="J601" s="11" t="s">
        <v>424</v>
      </c>
      <c r="K601" s="326">
        <v>136158</v>
      </c>
      <c r="L601" s="19"/>
    </row>
    <row r="602" spans="1:12" s="3" customFormat="1" ht="30">
      <c r="A602" s="35" t="s">
        <v>1159</v>
      </c>
      <c r="B602" s="50" t="s">
        <v>1239</v>
      </c>
      <c r="C602" s="45" t="s">
        <v>492</v>
      </c>
      <c r="D602" s="46">
        <v>41043</v>
      </c>
      <c r="E602" s="45" t="s">
        <v>1234</v>
      </c>
      <c r="F602" s="54">
        <v>1647</v>
      </c>
      <c r="G602" s="97">
        <v>41044</v>
      </c>
      <c r="H602" s="258" t="s">
        <v>493</v>
      </c>
      <c r="I602" s="35" t="s">
        <v>494</v>
      </c>
      <c r="J602" s="11" t="s">
        <v>1156</v>
      </c>
      <c r="K602" s="326">
        <v>261400</v>
      </c>
      <c r="L602" s="19"/>
    </row>
    <row r="603" spans="1:12" s="3" customFormat="1" ht="30">
      <c r="A603" s="35" t="s">
        <v>1159</v>
      </c>
      <c r="B603" s="50" t="s">
        <v>1163</v>
      </c>
      <c r="C603" s="45" t="s">
        <v>1238</v>
      </c>
      <c r="D603" s="45" t="s">
        <v>1238</v>
      </c>
      <c r="E603" s="45" t="s">
        <v>1234</v>
      </c>
      <c r="F603" s="54">
        <v>1648</v>
      </c>
      <c r="G603" s="97">
        <v>41046</v>
      </c>
      <c r="H603" s="258" t="s">
        <v>495</v>
      </c>
      <c r="I603" s="35" t="s">
        <v>1317</v>
      </c>
      <c r="J603" s="11" t="s">
        <v>424</v>
      </c>
      <c r="K603" s="326">
        <v>104460</v>
      </c>
      <c r="L603" s="19"/>
    </row>
    <row r="604" spans="1:12" s="3" customFormat="1" ht="30">
      <c r="A604" s="35" t="s">
        <v>1159</v>
      </c>
      <c r="B604" s="50" t="s">
        <v>1237</v>
      </c>
      <c r="C604" s="45" t="s">
        <v>1238</v>
      </c>
      <c r="D604" s="45" t="s">
        <v>1238</v>
      </c>
      <c r="E604" s="45" t="s">
        <v>1234</v>
      </c>
      <c r="F604" s="54">
        <v>1649</v>
      </c>
      <c r="G604" s="97">
        <v>41047</v>
      </c>
      <c r="H604" s="258" t="s">
        <v>496</v>
      </c>
      <c r="I604" s="35" t="s">
        <v>497</v>
      </c>
      <c r="J604" s="11" t="s">
        <v>498</v>
      </c>
      <c r="K604" s="326">
        <v>285600</v>
      </c>
      <c r="L604" s="19"/>
    </row>
    <row r="605" spans="1:12" s="3" customFormat="1" ht="30">
      <c r="A605" s="35" t="s">
        <v>1159</v>
      </c>
      <c r="B605" s="50" t="s">
        <v>1163</v>
      </c>
      <c r="C605" s="45" t="s">
        <v>1238</v>
      </c>
      <c r="D605" s="45" t="s">
        <v>1238</v>
      </c>
      <c r="E605" s="45" t="s">
        <v>1234</v>
      </c>
      <c r="F605" s="54">
        <v>1650</v>
      </c>
      <c r="G605" s="97">
        <v>41047</v>
      </c>
      <c r="H605" s="258" t="s">
        <v>499</v>
      </c>
      <c r="I605" s="35" t="s">
        <v>1059</v>
      </c>
      <c r="J605" s="11" t="s">
        <v>1060</v>
      </c>
      <c r="K605" s="326">
        <v>121967</v>
      </c>
      <c r="L605" s="19"/>
    </row>
    <row r="606" spans="1:12" s="3" customFormat="1" ht="30">
      <c r="A606" s="35" t="s">
        <v>1159</v>
      </c>
      <c r="B606" s="50" t="s">
        <v>1163</v>
      </c>
      <c r="C606" s="45" t="s">
        <v>1238</v>
      </c>
      <c r="D606" s="45" t="s">
        <v>1238</v>
      </c>
      <c r="E606" s="45" t="s">
        <v>1234</v>
      </c>
      <c r="F606" s="54">
        <v>1651</v>
      </c>
      <c r="G606" s="97">
        <v>41051</v>
      </c>
      <c r="H606" s="258" t="s">
        <v>500</v>
      </c>
      <c r="I606" s="35" t="s">
        <v>1200</v>
      </c>
      <c r="J606" s="11" t="s">
        <v>1201</v>
      </c>
      <c r="K606" s="326">
        <v>171062</v>
      </c>
      <c r="L606" s="19"/>
    </row>
    <row r="607" spans="1:12" s="3" customFormat="1" ht="30">
      <c r="A607" s="35" t="s">
        <v>1159</v>
      </c>
      <c r="B607" s="50" t="s">
        <v>1163</v>
      </c>
      <c r="C607" s="45" t="s">
        <v>1238</v>
      </c>
      <c r="D607" s="45" t="s">
        <v>1238</v>
      </c>
      <c r="E607" s="45" t="s">
        <v>1234</v>
      </c>
      <c r="F607" s="54">
        <v>1652</v>
      </c>
      <c r="G607" s="97">
        <v>41052</v>
      </c>
      <c r="H607" s="258" t="s">
        <v>501</v>
      </c>
      <c r="I607" s="35" t="s">
        <v>1200</v>
      </c>
      <c r="J607" s="11" t="s">
        <v>1201</v>
      </c>
      <c r="K607" s="326">
        <v>325062</v>
      </c>
      <c r="L607" s="19"/>
    </row>
    <row r="608" spans="1:12" s="3" customFormat="1" ht="30">
      <c r="A608" s="35" t="s">
        <v>1159</v>
      </c>
      <c r="B608" s="50" t="s">
        <v>1163</v>
      </c>
      <c r="C608" s="45" t="s">
        <v>1238</v>
      </c>
      <c r="D608" s="45" t="s">
        <v>1238</v>
      </c>
      <c r="E608" s="45" t="s">
        <v>1234</v>
      </c>
      <c r="F608" s="54">
        <v>1655</v>
      </c>
      <c r="G608" s="97">
        <v>41058</v>
      </c>
      <c r="H608" s="258" t="s">
        <v>502</v>
      </c>
      <c r="I608" s="35" t="s">
        <v>1200</v>
      </c>
      <c r="J608" s="11" t="s">
        <v>1201</v>
      </c>
      <c r="K608" s="326">
        <v>195624</v>
      </c>
      <c r="L608" s="19"/>
    </row>
    <row r="609" spans="1:12" s="3" customFormat="1" ht="30">
      <c r="A609" s="35" t="s">
        <v>1159</v>
      </c>
      <c r="B609" s="50" t="s">
        <v>1163</v>
      </c>
      <c r="C609" s="45" t="s">
        <v>1238</v>
      </c>
      <c r="D609" s="45" t="s">
        <v>1238</v>
      </c>
      <c r="E609" s="45" t="s">
        <v>1234</v>
      </c>
      <c r="F609" s="54">
        <v>1656</v>
      </c>
      <c r="G609" s="97">
        <v>41060</v>
      </c>
      <c r="H609" s="258" t="s">
        <v>503</v>
      </c>
      <c r="I609" s="35" t="s">
        <v>1200</v>
      </c>
      <c r="J609" s="11" t="s">
        <v>1201</v>
      </c>
      <c r="K609" s="326">
        <v>186062</v>
      </c>
      <c r="L609" s="19"/>
    </row>
    <row r="610" spans="1:12" s="3" customFormat="1" ht="30">
      <c r="A610" s="35" t="s">
        <v>1159</v>
      </c>
      <c r="B610" s="50" t="s">
        <v>1163</v>
      </c>
      <c r="C610" s="45" t="s">
        <v>1238</v>
      </c>
      <c r="D610" s="45" t="s">
        <v>1238</v>
      </c>
      <c r="E610" s="45" t="s">
        <v>1234</v>
      </c>
      <c r="F610" s="54">
        <v>1657</v>
      </c>
      <c r="G610" s="97">
        <v>41060</v>
      </c>
      <c r="H610" s="258" t="s">
        <v>504</v>
      </c>
      <c r="I610" s="35" t="s">
        <v>1200</v>
      </c>
      <c r="J610" s="11" t="s">
        <v>1201</v>
      </c>
      <c r="K610" s="326">
        <v>178062</v>
      </c>
      <c r="L610" s="19"/>
    </row>
    <row r="611" spans="1:12" s="3" customFormat="1" ht="15">
      <c r="A611" s="35" t="s">
        <v>1159</v>
      </c>
      <c r="B611" s="50" t="s">
        <v>1239</v>
      </c>
      <c r="C611" s="45" t="s">
        <v>505</v>
      </c>
      <c r="D611" s="46">
        <v>41043</v>
      </c>
      <c r="E611" s="5" t="s">
        <v>1176</v>
      </c>
      <c r="F611" s="5">
        <v>445</v>
      </c>
      <c r="G611" s="97">
        <v>41043</v>
      </c>
      <c r="H611" s="258" t="s">
        <v>506</v>
      </c>
      <c r="I611" s="35" t="s">
        <v>507</v>
      </c>
      <c r="J611" s="11" t="s">
        <v>508</v>
      </c>
      <c r="K611" s="326">
        <v>434350</v>
      </c>
      <c r="L611" s="19"/>
    </row>
    <row r="612" spans="1:12" s="3" customFormat="1" ht="15">
      <c r="A612" s="35" t="s">
        <v>1159</v>
      </c>
      <c r="B612" s="98" t="s">
        <v>1164</v>
      </c>
      <c r="C612" s="45" t="s">
        <v>1238</v>
      </c>
      <c r="D612" s="45" t="s">
        <v>1238</v>
      </c>
      <c r="E612" s="45" t="s">
        <v>1165</v>
      </c>
      <c r="F612" s="45">
        <v>822507</v>
      </c>
      <c r="G612" s="99">
        <v>41040</v>
      </c>
      <c r="H612" s="258" t="s">
        <v>509</v>
      </c>
      <c r="I612" s="44" t="s">
        <v>1166</v>
      </c>
      <c r="J612" s="100" t="s">
        <v>1167</v>
      </c>
      <c r="K612" s="327">
        <v>310250</v>
      </c>
      <c r="L612" s="19"/>
    </row>
    <row r="613" spans="1:12" s="3" customFormat="1" ht="30">
      <c r="A613" s="35" t="s">
        <v>1159</v>
      </c>
      <c r="B613" s="98" t="s">
        <v>1164</v>
      </c>
      <c r="C613" s="45" t="s">
        <v>1238</v>
      </c>
      <c r="D613" s="45" t="s">
        <v>1238</v>
      </c>
      <c r="E613" s="45" t="s">
        <v>1165</v>
      </c>
      <c r="F613" s="45">
        <v>822336</v>
      </c>
      <c r="G613" s="99">
        <v>41040</v>
      </c>
      <c r="H613" s="259" t="s">
        <v>510</v>
      </c>
      <c r="I613" s="44" t="s">
        <v>1166</v>
      </c>
      <c r="J613" s="100" t="s">
        <v>1167</v>
      </c>
      <c r="K613" s="327">
        <v>531050</v>
      </c>
      <c r="L613" s="19"/>
    </row>
    <row r="614" spans="1:12" s="3" customFormat="1" ht="15">
      <c r="A614" s="35" t="s">
        <v>1159</v>
      </c>
      <c r="B614" s="98" t="s">
        <v>1164</v>
      </c>
      <c r="C614" s="45" t="s">
        <v>1238</v>
      </c>
      <c r="D614" s="45" t="s">
        <v>1238</v>
      </c>
      <c r="E614" s="45" t="s">
        <v>1170</v>
      </c>
      <c r="F614" s="45">
        <v>3019419</v>
      </c>
      <c r="G614" s="99">
        <v>41058</v>
      </c>
      <c r="H614" s="258" t="s">
        <v>511</v>
      </c>
      <c r="I614" s="44" t="s">
        <v>1168</v>
      </c>
      <c r="J614" s="100" t="s">
        <v>1169</v>
      </c>
      <c r="K614" s="327">
        <v>518977</v>
      </c>
      <c r="L614" s="19"/>
    </row>
    <row r="615" spans="1:12" s="3" customFormat="1" ht="30">
      <c r="A615" s="35" t="s">
        <v>1159</v>
      </c>
      <c r="B615" s="98" t="s">
        <v>1164</v>
      </c>
      <c r="C615" s="45" t="s">
        <v>1238</v>
      </c>
      <c r="D615" s="45" t="s">
        <v>1238</v>
      </c>
      <c r="E615" s="45" t="s">
        <v>1170</v>
      </c>
      <c r="F615" s="45">
        <v>1551455</v>
      </c>
      <c r="G615" s="99">
        <v>41047</v>
      </c>
      <c r="H615" s="259" t="s">
        <v>512</v>
      </c>
      <c r="I615" s="44" t="s">
        <v>1171</v>
      </c>
      <c r="J615" s="100" t="s">
        <v>1172</v>
      </c>
      <c r="K615" s="327">
        <v>217460</v>
      </c>
      <c r="L615" s="19"/>
    </row>
    <row r="616" spans="1:12" s="3" customFormat="1" ht="15">
      <c r="A616" s="35" t="s">
        <v>1159</v>
      </c>
      <c r="B616" s="98" t="s">
        <v>1164</v>
      </c>
      <c r="C616" s="45" t="s">
        <v>1238</v>
      </c>
      <c r="D616" s="45" t="s">
        <v>1238</v>
      </c>
      <c r="E616" s="45" t="s">
        <v>1170</v>
      </c>
      <c r="F616" s="45">
        <v>36387</v>
      </c>
      <c r="G616" s="99">
        <v>41060</v>
      </c>
      <c r="H616" s="259" t="s">
        <v>513</v>
      </c>
      <c r="I616" s="44" t="s">
        <v>1173</v>
      </c>
      <c r="J616" s="100" t="s">
        <v>1174</v>
      </c>
      <c r="K616" s="327">
        <v>14033</v>
      </c>
      <c r="L616" s="19"/>
    </row>
    <row r="617" spans="1:12" s="3" customFormat="1" ht="15">
      <c r="A617" s="35" t="s">
        <v>1159</v>
      </c>
      <c r="B617" s="98" t="s">
        <v>1164</v>
      </c>
      <c r="C617" s="45" t="s">
        <v>1238</v>
      </c>
      <c r="D617" s="45" t="s">
        <v>1238</v>
      </c>
      <c r="E617" s="45" t="s">
        <v>1170</v>
      </c>
      <c r="F617" s="45">
        <v>27877429</v>
      </c>
      <c r="G617" s="99">
        <v>41060</v>
      </c>
      <c r="H617" s="259" t="s">
        <v>355</v>
      </c>
      <c r="I617" s="44" t="s">
        <v>1173</v>
      </c>
      <c r="J617" s="100" t="s">
        <v>1174</v>
      </c>
      <c r="K617" s="327">
        <v>38752</v>
      </c>
      <c r="L617" s="19"/>
    </row>
    <row r="618" spans="1:12" s="3" customFormat="1" ht="15">
      <c r="A618" s="35" t="s">
        <v>1159</v>
      </c>
      <c r="B618" s="98" t="s">
        <v>1164</v>
      </c>
      <c r="C618" s="45" t="s">
        <v>1238</v>
      </c>
      <c r="D618" s="45" t="s">
        <v>1238</v>
      </c>
      <c r="E618" s="45" t="s">
        <v>1170</v>
      </c>
      <c r="F618" s="45">
        <v>27727211</v>
      </c>
      <c r="G618" s="99">
        <v>41058</v>
      </c>
      <c r="H618" s="259" t="s">
        <v>356</v>
      </c>
      <c r="I618" s="44" t="s">
        <v>1173</v>
      </c>
      <c r="J618" s="100" t="s">
        <v>1174</v>
      </c>
      <c r="K618" s="327">
        <v>16104</v>
      </c>
      <c r="L618" s="19"/>
    </row>
    <row r="619" spans="1:12" s="3" customFormat="1" ht="15">
      <c r="A619" s="35" t="s">
        <v>1159</v>
      </c>
      <c r="B619" s="98" t="s">
        <v>1164</v>
      </c>
      <c r="C619" s="45" t="s">
        <v>1238</v>
      </c>
      <c r="D619" s="45" t="s">
        <v>1238</v>
      </c>
      <c r="E619" s="45" t="s">
        <v>1170</v>
      </c>
      <c r="F619" s="45">
        <v>27954857</v>
      </c>
      <c r="G619" s="99">
        <v>41060</v>
      </c>
      <c r="H619" s="259" t="s">
        <v>357</v>
      </c>
      <c r="I619" s="44" t="s">
        <v>1173</v>
      </c>
      <c r="J619" s="100" t="s">
        <v>1174</v>
      </c>
      <c r="K619" s="327">
        <v>16108</v>
      </c>
      <c r="L619" s="19"/>
    </row>
    <row r="620" spans="1:12" s="3" customFormat="1" ht="30">
      <c r="A620" s="35" t="s">
        <v>1159</v>
      </c>
      <c r="B620" s="98" t="s">
        <v>1164</v>
      </c>
      <c r="C620" s="45" t="s">
        <v>1238</v>
      </c>
      <c r="D620" s="45" t="s">
        <v>1238</v>
      </c>
      <c r="E620" s="45" t="s">
        <v>1170</v>
      </c>
      <c r="F620" s="45">
        <v>27817006</v>
      </c>
      <c r="G620" s="99">
        <v>41058</v>
      </c>
      <c r="H620" s="259" t="s">
        <v>358</v>
      </c>
      <c r="I620" s="44" t="s">
        <v>1173</v>
      </c>
      <c r="J620" s="100" t="s">
        <v>1174</v>
      </c>
      <c r="K620" s="327">
        <v>13526</v>
      </c>
      <c r="L620" s="19"/>
    </row>
    <row r="621" spans="1:12" s="3" customFormat="1" ht="15">
      <c r="A621" s="35" t="s">
        <v>1159</v>
      </c>
      <c r="B621" s="98" t="s">
        <v>1164</v>
      </c>
      <c r="C621" s="45" t="s">
        <v>1238</v>
      </c>
      <c r="D621" s="45" t="s">
        <v>1238</v>
      </c>
      <c r="E621" s="45" t="s">
        <v>1165</v>
      </c>
      <c r="F621" s="45">
        <v>12636317</v>
      </c>
      <c r="G621" s="99">
        <v>41040</v>
      </c>
      <c r="H621" s="258" t="s">
        <v>359</v>
      </c>
      <c r="I621" s="44" t="s">
        <v>1168</v>
      </c>
      <c r="J621" s="100" t="s">
        <v>1169</v>
      </c>
      <c r="K621" s="327">
        <v>140850</v>
      </c>
      <c r="L621" s="19"/>
    </row>
    <row r="622" spans="1:12" s="3" customFormat="1" ht="30">
      <c r="A622" s="35" t="s">
        <v>1159</v>
      </c>
      <c r="B622" s="98" t="s">
        <v>1164</v>
      </c>
      <c r="C622" s="45" t="s">
        <v>1238</v>
      </c>
      <c r="D622" s="45" t="s">
        <v>1238</v>
      </c>
      <c r="E622" s="45" t="s">
        <v>1170</v>
      </c>
      <c r="F622" s="45">
        <v>5349602</v>
      </c>
      <c r="G622" s="99">
        <v>41060</v>
      </c>
      <c r="H622" s="258" t="s">
        <v>31</v>
      </c>
      <c r="I622" s="44" t="s">
        <v>1306</v>
      </c>
      <c r="J622" s="100" t="s">
        <v>1293</v>
      </c>
      <c r="K622" s="327">
        <v>746630</v>
      </c>
      <c r="L622" s="19"/>
    </row>
    <row r="623" spans="1:12" s="3" customFormat="1" ht="30">
      <c r="A623" s="35" t="s">
        <v>1159</v>
      </c>
      <c r="B623" s="98" t="s">
        <v>1164</v>
      </c>
      <c r="C623" s="45" t="s">
        <v>1238</v>
      </c>
      <c r="D623" s="45" t="s">
        <v>1238</v>
      </c>
      <c r="E623" s="45" t="s">
        <v>1170</v>
      </c>
      <c r="F623" s="45">
        <v>5349931</v>
      </c>
      <c r="G623" s="99">
        <v>41060</v>
      </c>
      <c r="H623" s="258" t="s">
        <v>32</v>
      </c>
      <c r="I623" s="44" t="s">
        <v>1306</v>
      </c>
      <c r="J623" s="100" t="s">
        <v>1293</v>
      </c>
      <c r="K623" s="327">
        <v>307502</v>
      </c>
      <c r="L623" s="19"/>
    </row>
    <row r="624" spans="1:12" s="3" customFormat="1" ht="30">
      <c r="A624" s="35" t="s">
        <v>1159</v>
      </c>
      <c r="B624" s="98" t="s">
        <v>1233</v>
      </c>
      <c r="C624" s="45" t="s">
        <v>1175</v>
      </c>
      <c r="D624" s="46">
        <v>40452</v>
      </c>
      <c r="E624" s="5" t="s">
        <v>1176</v>
      </c>
      <c r="F624" s="45">
        <v>533</v>
      </c>
      <c r="G624" s="99">
        <v>41003</v>
      </c>
      <c r="H624" s="259" t="s">
        <v>1177</v>
      </c>
      <c r="I624" s="10" t="s">
        <v>425</v>
      </c>
      <c r="J624" s="11" t="s">
        <v>426</v>
      </c>
      <c r="K624" s="327">
        <v>120000</v>
      </c>
      <c r="L624" s="19"/>
    </row>
    <row r="625" spans="1:12" s="3" customFormat="1" ht="15">
      <c r="A625" s="35" t="s">
        <v>1159</v>
      </c>
      <c r="B625" s="98" t="s">
        <v>1233</v>
      </c>
      <c r="C625" s="45" t="s">
        <v>1175</v>
      </c>
      <c r="D625" s="46">
        <v>40452</v>
      </c>
      <c r="E625" s="5" t="s">
        <v>1176</v>
      </c>
      <c r="F625" s="45">
        <v>422</v>
      </c>
      <c r="G625" s="99">
        <v>41033</v>
      </c>
      <c r="H625" s="268" t="s">
        <v>360</v>
      </c>
      <c r="I625" s="10" t="s">
        <v>33</v>
      </c>
      <c r="J625" s="11" t="s">
        <v>361</v>
      </c>
      <c r="K625" s="327">
        <v>25000</v>
      </c>
      <c r="L625" s="19"/>
    </row>
    <row r="626" spans="1:12" s="3" customFormat="1" ht="15">
      <c r="A626" s="35" t="s">
        <v>1159</v>
      </c>
      <c r="B626" s="98" t="s">
        <v>1233</v>
      </c>
      <c r="C626" s="45" t="s">
        <v>1175</v>
      </c>
      <c r="D626" s="46">
        <v>40452</v>
      </c>
      <c r="E626" s="5" t="s">
        <v>1176</v>
      </c>
      <c r="F626" s="45">
        <v>462</v>
      </c>
      <c r="G626" s="99">
        <v>41043</v>
      </c>
      <c r="H626" s="209" t="s">
        <v>362</v>
      </c>
      <c r="I626" s="10" t="s">
        <v>34</v>
      </c>
      <c r="J626" s="11" t="s">
        <v>363</v>
      </c>
      <c r="K626" s="327">
        <v>120000</v>
      </c>
      <c r="L626" s="19"/>
    </row>
    <row r="627" spans="1:12" s="3" customFormat="1" ht="30">
      <c r="A627" s="35" t="s">
        <v>1159</v>
      </c>
      <c r="B627" s="98" t="s">
        <v>1233</v>
      </c>
      <c r="C627" s="45" t="s">
        <v>1175</v>
      </c>
      <c r="D627" s="46">
        <v>40452</v>
      </c>
      <c r="E627" s="5" t="s">
        <v>1176</v>
      </c>
      <c r="F627" s="45">
        <v>536</v>
      </c>
      <c r="G627" s="99">
        <v>41052</v>
      </c>
      <c r="H627" s="209" t="s">
        <v>364</v>
      </c>
      <c r="I627" s="10" t="s">
        <v>425</v>
      </c>
      <c r="J627" s="11" t="s">
        <v>426</v>
      </c>
      <c r="K627" s="327">
        <v>60000</v>
      </c>
      <c r="L627" s="19"/>
    </row>
    <row r="628" spans="1:12" s="3" customFormat="1" ht="30">
      <c r="A628" s="35" t="s">
        <v>1159</v>
      </c>
      <c r="B628" s="98" t="s">
        <v>1233</v>
      </c>
      <c r="C628" s="45" t="s">
        <v>1175</v>
      </c>
      <c r="D628" s="46">
        <v>40452</v>
      </c>
      <c r="E628" s="5" t="s">
        <v>1176</v>
      </c>
      <c r="F628" s="36">
        <v>537</v>
      </c>
      <c r="G628" s="176">
        <v>41054</v>
      </c>
      <c r="H628" s="209" t="s">
        <v>362</v>
      </c>
      <c r="I628" s="10" t="s">
        <v>425</v>
      </c>
      <c r="J628" s="11" t="s">
        <v>426</v>
      </c>
      <c r="K628" s="327">
        <v>120000</v>
      </c>
      <c r="L628" s="19"/>
    </row>
    <row r="629" spans="1:12" s="3" customFormat="1" ht="15.75" thickBot="1">
      <c r="A629" s="66" t="s">
        <v>1159</v>
      </c>
      <c r="B629" s="101" t="s">
        <v>1233</v>
      </c>
      <c r="C629" s="102" t="s">
        <v>1175</v>
      </c>
      <c r="D629" s="103">
        <v>40452</v>
      </c>
      <c r="E629" s="41" t="s">
        <v>1176</v>
      </c>
      <c r="F629" s="177">
        <v>467</v>
      </c>
      <c r="G629" s="178">
        <v>41055</v>
      </c>
      <c r="H629" s="216" t="s">
        <v>362</v>
      </c>
      <c r="I629" s="104" t="s">
        <v>34</v>
      </c>
      <c r="J629" s="219" t="s">
        <v>363</v>
      </c>
      <c r="K629" s="328">
        <v>120000</v>
      </c>
      <c r="L629" s="19"/>
    </row>
    <row r="630" spans="1:12" s="3" customFormat="1" ht="15">
      <c r="A630" s="107" t="s">
        <v>1179</v>
      </c>
      <c r="B630" s="87" t="s">
        <v>1164</v>
      </c>
      <c r="C630" s="70" t="s">
        <v>1238</v>
      </c>
      <c r="D630" s="89" t="s">
        <v>1238</v>
      </c>
      <c r="E630" s="167" t="s">
        <v>1170</v>
      </c>
      <c r="F630" s="23">
        <v>2434885</v>
      </c>
      <c r="G630" s="89">
        <v>41016</v>
      </c>
      <c r="H630" s="266" t="s">
        <v>1661</v>
      </c>
      <c r="I630" s="149" t="s">
        <v>1180</v>
      </c>
      <c r="J630" s="92" t="s">
        <v>1181</v>
      </c>
      <c r="K630" s="329">
        <v>517473</v>
      </c>
      <c r="L630" s="19"/>
    </row>
    <row r="631" spans="1:12" s="3" customFormat="1" ht="15">
      <c r="A631" s="78" t="s">
        <v>1179</v>
      </c>
      <c r="B631" s="13" t="s">
        <v>1164</v>
      </c>
      <c r="C631" s="74" t="s">
        <v>1238</v>
      </c>
      <c r="D631" s="76" t="s">
        <v>1238</v>
      </c>
      <c r="E631" s="14" t="s">
        <v>1170</v>
      </c>
      <c r="F631" s="6">
        <v>2438911</v>
      </c>
      <c r="G631" s="76">
        <v>41018</v>
      </c>
      <c r="H631" s="259" t="s">
        <v>1662</v>
      </c>
      <c r="I631" s="7" t="s">
        <v>1180</v>
      </c>
      <c r="J631" s="8" t="s">
        <v>1181</v>
      </c>
      <c r="K631" s="126">
        <v>71313</v>
      </c>
      <c r="L631" s="19"/>
    </row>
    <row r="632" spans="1:12" s="3" customFormat="1" ht="60">
      <c r="A632" s="78" t="s">
        <v>1179</v>
      </c>
      <c r="B632" s="13" t="s">
        <v>1164</v>
      </c>
      <c r="C632" s="74" t="s">
        <v>1238</v>
      </c>
      <c r="D632" s="76" t="s">
        <v>1238</v>
      </c>
      <c r="E632" s="14" t="s">
        <v>1170</v>
      </c>
      <c r="F632" s="6" t="s">
        <v>1663</v>
      </c>
      <c r="G632" s="76">
        <v>41025</v>
      </c>
      <c r="H632" s="259" t="s">
        <v>1080</v>
      </c>
      <c r="I632" s="7" t="s">
        <v>1180</v>
      </c>
      <c r="J632" s="8" t="s">
        <v>1181</v>
      </c>
      <c r="K632" s="126">
        <v>193708</v>
      </c>
      <c r="L632" s="19"/>
    </row>
    <row r="633" spans="1:12" s="3" customFormat="1" ht="15">
      <c r="A633" s="78" t="s">
        <v>1179</v>
      </c>
      <c r="B633" s="13" t="s">
        <v>1164</v>
      </c>
      <c r="C633" s="74" t="s">
        <v>1238</v>
      </c>
      <c r="D633" s="76" t="s">
        <v>1238</v>
      </c>
      <c r="E633" s="14" t="s">
        <v>1170</v>
      </c>
      <c r="F633" s="6">
        <v>7265848</v>
      </c>
      <c r="G633" s="76">
        <v>41025</v>
      </c>
      <c r="H633" s="259" t="s">
        <v>35</v>
      </c>
      <c r="I633" s="7" t="s">
        <v>1664</v>
      </c>
      <c r="J633" s="8" t="s">
        <v>1104</v>
      </c>
      <c r="K633" s="126">
        <v>200503</v>
      </c>
      <c r="L633" s="19"/>
    </row>
    <row r="634" spans="1:12" s="3" customFormat="1" ht="30">
      <c r="A634" s="78" t="s">
        <v>1179</v>
      </c>
      <c r="B634" s="13" t="s">
        <v>1164</v>
      </c>
      <c r="C634" s="74" t="s">
        <v>1238</v>
      </c>
      <c r="D634" s="76" t="s">
        <v>1238</v>
      </c>
      <c r="E634" s="14" t="s">
        <v>1170</v>
      </c>
      <c r="F634" s="6">
        <v>8026606</v>
      </c>
      <c r="G634" s="76">
        <v>41026</v>
      </c>
      <c r="H634" s="259" t="s">
        <v>36</v>
      </c>
      <c r="I634" s="7" t="s">
        <v>37</v>
      </c>
      <c r="J634" s="8" t="s">
        <v>1183</v>
      </c>
      <c r="K634" s="126">
        <v>26879</v>
      </c>
      <c r="L634" s="19"/>
    </row>
    <row r="635" spans="1:12" s="3" customFormat="1" ht="15">
      <c r="A635" s="78" t="s">
        <v>1179</v>
      </c>
      <c r="B635" s="13" t="s">
        <v>1164</v>
      </c>
      <c r="C635" s="74" t="s">
        <v>1238</v>
      </c>
      <c r="D635" s="76" t="s">
        <v>1238</v>
      </c>
      <c r="E635" s="14" t="s">
        <v>1170</v>
      </c>
      <c r="F635" s="6">
        <v>1551884</v>
      </c>
      <c r="G635" s="76">
        <v>41029</v>
      </c>
      <c r="H635" s="259" t="s">
        <v>1665</v>
      </c>
      <c r="I635" s="7" t="s">
        <v>1182</v>
      </c>
      <c r="J635" s="8" t="s">
        <v>1172</v>
      </c>
      <c r="K635" s="126">
        <v>688512</v>
      </c>
      <c r="L635" s="19"/>
    </row>
    <row r="636" spans="1:12" s="3" customFormat="1" ht="15">
      <c r="A636" s="78" t="s">
        <v>1179</v>
      </c>
      <c r="B636" s="13" t="s">
        <v>1164</v>
      </c>
      <c r="C636" s="74" t="s">
        <v>1238</v>
      </c>
      <c r="D636" s="76" t="s">
        <v>1238</v>
      </c>
      <c r="E636" s="14" t="s">
        <v>1170</v>
      </c>
      <c r="F636" s="6">
        <v>9585968</v>
      </c>
      <c r="G636" s="76">
        <v>41030</v>
      </c>
      <c r="H636" s="259" t="s">
        <v>1666</v>
      </c>
      <c r="I636" s="7" t="s">
        <v>37</v>
      </c>
      <c r="J636" s="8" t="s">
        <v>1183</v>
      </c>
      <c r="K636" s="126">
        <v>41401</v>
      </c>
      <c r="L636" s="19"/>
    </row>
    <row r="637" spans="1:12" s="3" customFormat="1" ht="15">
      <c r="A637" s="78" t="s">
        <v>1179</v>
      </c>
      <c r="B637" s="13" t="s">
        <v>1164</v>
      </c>
      <c r="C637" s="74" t="s">
        <v>1238</v>
      </c>
      <c r="D637" s="76" t="s">
        <v>1238</v>
      </c>
      <c r="E637" s="14" t="s">
        <v>1165</v>
      </c>
      <c r="F637" s="6">
        <v>6669091</v>
      </c>
      <c r="G637" s="76">
        <v>41032</v>
      </c>
      <c r="H637" s="259" t="s">
        <v>1102</v>
      </c>
      <c r="I637" s="7" t="s">
        <v>38</v>
      </c>
      <c r="J637" s="8" t="s">
        <v>1184</v>
      </c>
      <c r="K637" s="126">
        <v>62600</v>
      </c>
      <c r="L637" s="19"/>
    </row>
    <row r="638" spans="1:12" s="3" customFormat="1" ht="15">
      <c r="A638" s="220" t="s">
        <v>1179</v>
      </c>
      <c r="B638" s="221" t="s">
        <v>1233</v>
      </c>
      <c r="C638" s="223" t="s">
        <v>1103</v>
      </c>
      <c r="D638" s="76">
        <v>40857</v>
      </c>
      <c r="E638" s="275" t="s">
        <v>1234</v>
      </c>
      <c r="F638" s="222">
        <v>734</v>
      </c>
      <c r="G638" s="76">
        <v>41032</v>
      </c>
      <c r="H638" s="259" t="s">
        <v>1187</v>
      </c>
      <c r="I638" s="285" t="s">
        <v>1188</v>
      </c>
      <c r="J638" s="8" t="s">
        <v>1236</v>
      </c>
      <c r="K638" s="126">
        <v>88862</v>
      </c>
      <c r="L638" s="19"/>
    </row>
    <row r="639" spans="1:12" s="3" customFormat="1" ht="15">
      <c r="A639" s="220" t="s">
        <v>1179</v>
      </c>
      <c r="B639" s="221" t="s">
        <v>1233</v>
      </c>
      <c r="C639" s="223" t="s">
        <v>1103</v>
      </c>
      <c r="D639" s="76">
        <v>40857</v>
      </c>
      <c r="E639" s="275" t="s">
        <v>1234</v>
      </c>
      <c r="F639" s="222">
        <v>735</v>
      </c>
      <c r="G639" s="76">
        <v>41032</v>
      </c>
      <c r="H639" s="259" t="s">
        <v>1187</v>
      </c>
      <c r="I639" s="285" t="s">
        <v>1188</v>
      </c>
      <c r="J639" s="8" t="s">
        <v>1236</v>
      </c>
      <c r="K639" s="126">
        <v>196856</v>
      </c>
      <c r="L639" s="19"/>
    </row>
    <row r="640" spans="1:12" s="3" customFormat="1" ht="15">
      <c r="A640" s="220" t="s">
        <v>1179</v>
      </c>
      <c r="B640" s="221" t="s">
        <v>1233</v>
      </c>
      <c r="C640" s="223" t="s">
        <v>1103</v>
      </c>
      <c r="D640" s="76">
        <v>40857</v>
      </c>
      <c r="E640" s="275" t="s">
        <v>1234</v>
      </c>
      <c r="F640" s="222">
        <v>736</v>
      </c>
      <c r="G640" s="76">
        <v>41032</v>
      </c>
      <c r="H640" s="259" t="s">
        <v>1187</v>
      </c>
      <c r="I640" s="285" t="s">
        <v>1188</v>
      </c>
      <c r="J640" s="8" t="s">
        <v>1236</v>
      </c>
      <c r="K640" s="126">
        <v>154424</v>
      </c>
      <c r="L640" s="19"/>
    </row>
    <row r="641" spans="1:12" s="3" customFormat="1" ht="30">
      <c r="A641" s="78" t="s">
        <v>1179</v>
      </c>
      <c r="B641" s="78" t="s">
        <v>1189</v>
      </c>
      <c r="C641" s="74" t="s">
        <v>1667</v>
      </c>
      <c r="D641" s="76">
        <v>41036</v>
      </c>
      <c r="E641" s="14" t="s">
        <v>1185</v>
      </c>
      <c r="F641" s="6">
        <v>709</v>
      </c>
      <c r="G641" s="76">
        <v>41037</v>
      </c>
      <c r="H641" s="259" t="s">
        <v>39</v>
      </c>
      <c r="I641" s="7" t="s">
        <v>40</v>
      </c>
      <c r="J641" s="8" t="s">
        <v>1668</v>
      </c>
      <c r="K641" s="126">
        <v>4980000</v>
      </c>
      <c r="L641" s="19"/>
    </row>
    <row r="642" spans="1:12" s="3" customFormat="1" ht="15">
      <c r="A642" s="78" t="s">
        <v>1179</v>
      </c>
      <c r="B642" s="13" t="s">
        <v>1164</v>
      </c>
      <c r="C642" s="74" t="s">
        <v>1238</v>
      </c>
      <c r="D642" s="76" t="s">
        <v>1238</v>
      </c>
      <c r="E642" s="14" t="s">
        <v>1170</v>
      </c>
      <c r="F642" s="6">
        <v>2451744</v>
      </c>
      <c r="G642" s="76">
        <v>41037</v>
      </c>
      <c r="H642" s="259" t="s">
        <v>1669</v>
      </c>
      <c r="I642" s="7" t="s">
        <v>1180</v>
      </c>
      <c r="J642" s="8" t="s">
        <v>1181</v>
      </c>
      <c r="K642" s="126">
        <v>411823</v>
      </c>
      <c r="L642" s="19"/>
    </row>
    <row r="643" spans="1:12" s="3" customFormat="1" ht="30">
      <c r="A643" s="78" t="s">
        <v>1179</v>
      </c>
      <c r="B643" s="13" t="s">
        <v>1164</v>
      </c>
      <c r="C643" s="74" t="s">
        <v>1238</v>
      </c>
      <c r="D643" s="76" t="s">
        <v>1238</v>
      </c>
      <c r="E643" s="14" t="s">
        <v>1170</v>
      </c>
      <c r="F643" s="6" t="s">
        <v>1670</v>
      </c>
      <c r="G643" s="76">
        <v>41037</v>
      </c>
      <c r="H643" s="259" t="s">
        <v>1081</v>
      </c>
      <c r="I643" s="7" t="s">
        <v>1180</v>
      </c>
      <c r="J643" s="8" t="s">
        <v>1181</v>
      </c>
      <c r="K643" s="126">
        <v>360206</v>
      </c>
      <c r="L643" s="19"/>
    </row>
    <row r="644" spans="1:12" s="3" customFormat="1" ht="30">
      <c r="A644" s="220" t="s">
        <v>1179</v>
      </c>
      <c r="B644" s="78" t="s">
        <v>1237</v>
      </c>
      <c r="C644" s="74" t="s">
        <v>1238</v>
      </c>
      <c r="D644" s="76" t="s">
        <v>1238</v>
      </c>
      <c r="E644" s="14" t="s">
        <v>1185</v>
      </c>
      <c r="F644" s="6">
        <v>710</v>
      </c>
      <c r="G644" s="76">
        <v>41039</v>
      </c>
      <c r="H644" s="259" t="s">
        <v>41</v>
      </c>
      <c r="I644" s="7" t="s">
        <v>1671</v>
      </c>
      <c r="J644" s="8" t="s">
        <v>1672</v>
      </c>
      <c r="K644" s="126">
        <v>122365</v>
      </c>
      <c r="L644" s="19"/>
    </row>
    <row r="645" spans="1:12" s="3" customFormat="1" ht="15">
      <c r="A645" s="78" t="s">
        <v>1179</v>
      </c>
      <c r="B645" s="13" t="s">
        <v>1164</v>
      </c>
      <c r="C645" s="74" t="s">
        <v>1238</v>
      </c>
      <c r="D645" s="76" t="s">
        <v>1238</v>
      </c>
      <c r="E645" s="14" t="s">
        <v>1165</v>
      </c>
      <c r="F645" s="6">
        <v>6680495</v>
      </c>
      <c r="G645" s="76">
        <v>41039</v>
      </c>
      <c r="H645" s="259" t="s">
        <v>1186</v>
      </c>
      <c r="I645" s="7" t="s">
        <v>38</v>
      </c>
      <c r="J645" s="8" t="s">
        <v>1184</v>
      </c>
      <c r="K645" s="126">
        <v>41600</v>
      </c>
      <c r="L645" s="19"/>
    </row>
    <row r="646" spans="1:12" s="3" customFormat="1" ht="30">
      <c r="A646" s="78" t="s">
        <v>1179</v>
      </c>
      <c r="B646" s="78" t="s">
        <v>1237</v>
      </c>
      <c r="C646" s="74" t="s">
        <v>1238</v>
      </c>
      <c r="D646" s="76" t="s">
        <v>1238</v>
      </c>
      <c r="E646" s="275" t="s">
        <v>1234</v>
      </c>
      <c r="F646" s="6">
        <v>737</v>
      </c>
      <c r="G646" s="76">
        <v>41039</v>
      </c>
      <c r="H646" s="259" t="s">
        <v>42</v>
      </c>
      <c r="I646" s="7" t="s">
        <v>43</v>
      </c>
      <c r="J646" s="8" t="s">
        <v>1673</v>
      </c>
      <c r="K646" s="126">
        <v>89650</v>
      </c>
      <c r="L646" s="19"/>
    </row>
    <row r="647" spans="1:12" s="3" customFormat="1" ht="15">
      <c r="A647" s="220" t="s">
        <v>1179</v>
      </c>
      <c r="B647" s="221" t="s">
        <v>1233</v>
      </c>
      <c r="C647" s="223" t="s">
        <v>1103</v>
      </c>
      <c r="D647" s="76">
        <v>40857</v>
      </c>
      <c r="E647" s="275" t="s">
        <v>1234</v>
      </c>
      <c r="F647" s="223">
        <v>738</v>
      </c>
      <c r="G647" s="76">
        <v>41039</v>
      </c>
      <c r="H647" s="259" t="s">
        <v>1674</v>
      </c>
      <c r="I647" s="285" t="s">
        <v>1188</v>
      </c>
      <c r="J647" s="8" t="s">
        <v>1236</v>
      </c>
      <c r="K647" s="126">
        <v>15000</v>
      </c>
      <c r="L647" s="19"/>
    </row>
    <row r="648" spans="1:12" s="3" customFormat="1" ht="15">
      <c r="A648" s="78" t="s">
        <v>1179</v>
      </c>
      <c r="B648" s="13" t="s">
        <v>1164</v>
      </c>
      <c r="C648" s="74" t="s">
        <v>1238</v>
      </c>
      <c r="D648" s="76" t="s">
        <v>1238</v>
      </c>
      <c r="E648" s="14" t="s">
        <v>1170</v>
      </c>
      <c r="F648" s="6">
        <v>7266261</v>
      </c>
      <c r="G648" s="76">
        <v>41040</v>
      </c>
      <c r="H648" s="259" t="s">
        <v>44</v>
      </c>
      <c r="I648" s="7" t="s">
        <v>1664</v>
      </c>
      <c r="J648" s="8" t="s">
        <v>1104</v>
      </c>
      <c r="K648" s="126">
        <v>82289</v>
      </c>
      <c r="L648" s="19"/>
    </row>
    <row r="649" spans="1:12" s="3" customFormat="1" ht="30">
      <c r="A649" s="78" t="s">
        <v>1179</v>
      </c>
      <c r="B649" s="78" t="s">
        <v>1237</v>
      </c>
      <c r="C649" s="74" t="s">
        <v>1238</v>
      </c>
      <c r="D649" s="76" t="s">
        <v>1238</v>
      </c>
      <c r="E649" s="275" t="s">
        <v>1234</v>
      </c>
      <c r="F649" s="6">
        <v>740</v>
      </c>
      <c r="G649" s="76">
        <v>41040</v>
      </c>
      <c r="H649" s="259" t="s">
        <v>1675</v>
      </c>
      <c r="I649" s="77" t="s">
        <v>1676</v>
      </c>
      <c r="J649" s="8" t="s">
        <v>1677</v>
      </c>
      <c r="K649" s="126">
        <v>100912</v>
      </c>
      <c r="L649" s="19"/>
    </row>
    <row r="650" spans="1:12" s="3" customFormat="1" ht="15">
      <c r="A650" s="220" t="s">
        <v>1179</v>
      </c>
      <c r="B650" s="221" t="s">
        <v>1233</v>
      </c>
      <c r="C650" s="223" t="s">
        <v>1103</v>
      </c>
      <c r="D650" s="76">
        <v>40857</v>
      </c>
      <c r="E650" s="275" t="s">
        <v>1234</v>
      </c>
      <c r="F650" s="223">
        <v>741</v>
      </c>
      <c r="G650" s="76">
        <v>41040</v>
      </c>
      <c r="H650" s="259" t="s">
        <v>1187</v>
      </c>
      <c r="I650" s="285" t="s">
        <v>1188</v>
      </c>
      <c r="J650" s="8" t="s">
        <v>1236</v>
      </c>
      <c r="K650" s="126">
        <v>88862</v>
      </c>
      <c r="L650" s="19"/>
    </row>
    <row r="651" spans="1:12" s="3" customFormat="1" ht="30">
      <c r="A651" s="78" t="s">
        <v>1179</v>
      </c>
      <c r="B651" s="78" t="s">
        <v>1237</v>
      </c>
      <c r="C651" s="74" t="s">
        <v>1238</v>
      </c>
      <c r="D651" s="76" t="s">
        <v>1238</v>
      </c>
      <c r="E651" s="275" t="s">
        <v>1234</v>
      </c>
      <c r="F651" s="198">
        <v>742</v>
      </c>
      <c r="G651" s="76">
        <v>41044</v>
      </c>
      <c r="H651" s="259" t="s">
        <v>45</v>
      </c>
      <c r="I651" s="7" t="s">
        <v>1353</v>
      </c>
      <c r="J651" s="8" t="s">
        <v>1091</v>
      </c>
      <c r="K651" s="126">
        <v>47600</v>
      </c>
      <c r="L651" s="19"/>
    </row>
    <row r="652" spans="1:12" s="3" customFormat="1" ht="30">
      <c r="A652" s="78" t="s">
        <v>1179</v>
      </c>
      <c r="B652" s="78" t="s">
        <v>1237</v>
      </c>
      <c r="C652" s="74" t="s">
        <v>1238</v>
      </c>
      <c r="D652" s="76" t="s">
        <v>1238</v>
      </c>
      <c r="E652" s="275" t="s">
        <v>1234</v>
      </c>
      <c r="F652" s="198">
        <v>743</v>
      </c>
      <c r="G652" s="76">
        <v>41044</v>
      </c>
      <c r="H652" s="259" t="s">
        <v>46</v>
      </c>
      <c r="I652" s="7" t="s">
        <v>1353</v>
      </c>
      <c r="J652" s="8" t="s">
        <v>1091</v>
      </c>
      <c r="K652" s="126">
        <v>119000</v>
      </c>
      <c r="L652" s="19"/>
    </row>
    <row r="653" spans="1:12" s="3" customFormat="1" ht="15">
      <c r="A653" s="78" t="s">
        <v>1179</v>
      </c>
      <c r="B653" s="13" t="s">
        <v>1164</v>
      </c>
      <c r="C653" s="74" t="s">
        <v>1238</v>
      </c>
      <c r="D653" s="76" t="s">
        <v>1238</v>
      </c>
      <c r="E653" s="14" t="s">
        <v>1170</v>
      </c>
      <c r="F653" s="6">
        <v>2467552</v>
      </c>
      <c r="G653" s="76">
        <v>41045</v>
      </c>
      <c r="H653" s="259" t="s">
        <v>1661</v>
      </c>
      <c r="I653" s="7" t="s">
        <v>1180</v>
      </c>
      <c r="J653" s="8" t="s">
        <v>1181</v>
      </c>
      <c r="K653" s="126">
        <v>532260</v>
      </c>
      <c r="L653" s="19"/>
    </row>
    <row r="654" spans="1:12" s="3" customFormat="1" ht="15">
      <c r="A654" s="220" t="s">
        <v>1179</v>
      </c>
      <c r="B654" s="221" t="s">
        <v>1233</v>
      </c>
      <c r="C654" s="223" t="s">
        <v>1103</v>
      </c>
      <c r="D654" s="76">
        <v>40857</v>
      </c>
      <c r="E654" s="275" t="s">
        <v>1234</v>
      </c>
      <c r="F654" s="223">
        <v>744</v>
      </c>
      <c r="G654" s="76">
        <v>41046</v>
      </c>
      <c r="H654" s="259" t="s">
        <v>1678</v>
      </c>
      <c r="I654" s="285" t="s">
        <v>1188</v>
      </c>
      <c r="J654" s="8" t="s">
        <v>1236</v>
      </c>
      <c r="K654" s="126">
        <v>15000</v>
      </c>
      <c r="L654" s="19"/>
    </row>
    <row r="655" spans="1:12" s="3" customFormat="1" ht="30">
      <c r="A655" s="78" t="s">
        <v>1179</v>
      </c>
      <c r="B655" s="78" t="s">
        <v>1163</v>
      </c>
      <c r="C655" s="74" t="s">
        <v>1238</v>
      </c>
      <c r="D655" s="76" t="s">
        <v>1238</v>
      </c>
      <c r="E655" s="14" t="s">
        <v>1185</v>
      </c>
      <c r="F655" s="222">
        <v>711</v>
      </c>
      <c r="G655" s="76">
        <v>41046</v>
      </c>
      <c r="H655" s="259" t="s">
        <v>1679</v>
      </c>
      <c r="I655" s="285" t="s">
        <v>1680</v>
      </c>
      <c r="J655" s="8" t="s">
        <v>1681</v>
      </c>
      <c r="K655" s="126">
        <v>2000000</v>
      </c>
      <c r="L655" s="19"/>
    </row>
    <row r="656" spans="1:12" s="3" customFormat="1" ht="15">
      <c r="A656" s="78" t="s">
        <v>1179</v>
      </c>
      <c r="B656" s="13" t="s">
        <v>1164</v>
      </c>
      <c r="C656" s="74" t="s">
        <v>1238</v>
      </c>
      <c r="D656" s="76" t="s">
        <v>1238</v>
      </c>
      <c r="E656" s="14" t="s">
        <v>1170</v>
      </c>
      <c r="F656" s="198">
        <v>2471834.2471833</v>
      </c>
      <c r="G656" s="76">
        <v>41047</v>
      </c>
      <c r="H656" s="259" t="s">
        <v>1079</v>
      </c>
      <c r="I656" s="7" t="s">
        <v>1180</v>
      </c>
      <c r="J656" s="8" t="s">
        <v>1181</v>
      </c>
      <c r="K656" s="126">
        <v>519365</v>
      </c>
      <c r="L656" s="19"/>
    </row>
    <row r="657" spans="1:12" s="3" customFormat="1" ht="15">
      <c r="A657" s="78" t="s">
        <v>1179</v>
      </c>
      <c r="B657" s="78" t="s">
        <v>1237</v>
      </c>
      <c r="C657" s="74" t="s">
        <v>1238</v>
      </c>
      <c r="D657" s="76" t="s">
        <v>1238</v>
      </c>
      <c r="E657" s="14" t="s">
        <v>1185</v>
      </c>
      <c r="F657" s="222">
        <v>712</v>
      </c>
      <c r="G657" s="76">
        <v>41047</v>
      </c>
      <c r="H657" s="259" t="s">
        <v>47</v>
      </c>
      <c r="I657" s="285" t="s">
        <v>1682</v>
      </c>
      <c r="J657" s="8" t="s">
        <v>1683</v>
      </c>
      <c r="K657" s="126">
        <v>161840</v>
      </c>
      <c r="L657" s="19"/>
    </row>
    <row r="658" spans="1:12" s="3" customFormat="1" ht="30">
      <c r="A658" s="78" t="s">
        <v>1179</v>
      </c>
      <c r="B658" s="78" t="s">
        <v>1237</v>
      </c>
      <c r="C658" s="74" t="s">
        <v>1238</v>
      </c>
      <c r="D658" s="76" t="s">
        <v>1238</v>
      </c>
      <c r="E658" s="275" t="s">
        <v>1234</v>
      </c>
      <c r="F658" s="6">
        <v>745</v>
      </c>
      <c r="G658" s="76">
        <v>41051</v>
      </c>
      <c r="H658" s="259" t="s">
        <v>1684</v>
      </c>
      <c r="I658" s="285" t="s">
        <v>1685</v>
      </c>
      <c r="J658" s="8" t="s">
        <v>1686</v>
      </c>
      <c r="K658" s="126">
        <v>120000</v>
      </c>
      <c r="L658" s="19"/>
    </row>
    <row r="659" spans="1:12" s="3" customFormat="1" ht="30">
      <c r="A659" s="78" t="s">
        <v>1179</v>
      </c>
      <c r="B659" s="78" t="s">
        <v>1237</v>
      </c>
      <c r="C659" s="74" t="s">
        <v>1238</v>
      </c>
      <c r="D659" s="76" t="s">
        <v>1238</v>
      </c>
      <c r="E659" s="275" t="s">
        <v>1234</v>
      </c>
      <c r="F659" s="6">
        <v>747</v>
      </c>
      <c r="G659" s="76">
        <v>41052</v>
      </c>
      <c r="H659" s="259" t="s">
        <v>48</v>
      </c>
      <c r="I659" s="7" t="s">
        <v>1685</v>
      </c>
      <c r="J659" s="8" t="s">
        <v>1686</v>
      </c>
      <c r="K659" s="126">
        <v>150000</v>
      </c>
      <c r="L659" s="19"/>
    </row>
    <row r="660" spans="1:12" s="3" customFormat="1" ht="30">
      <c r="A660" s="78" t="s">
        <v>1179</v>
      </c>
      <c r="B660" s="78" t="s">
        <v>1237</v>
      </c>
      <c r="C660" s="74" t="s">
        <v>1238</v>
      </c>
      <c r="D660" s="76" t="s">
        <v>1238</v>
      </c>
      <c r="E660" s="14" t="s">
        <v>1185</v>
      </c>
      <c r="F660" s="222">
        <v>713</v>
      </c>
      <c r="G660" s="76">
        <v>41052</v>
      </c>
      <c r="H660" s="259" t="s">
        <v>49</v>
      </c>
      <c r="I660" s="285" t="s">
        <v>1687</v>
      </c>
      <c r="J660" s="8" t="s">
        <v>1688</v>
      </c>
      <c r="K660" s="126">
        <v>93980</v>
      </c>
      <c r="L660" s="19"/>
    </row>
    <row r="661" spans="1:12" s="3" customFormat="1" ht="30">
      <c r="A661" s="78" t="s">
        <v>1179</v>
      </c>
      <c r="B661" s="78" t="s">
        <v>1237</v>
      </c>
      <c r="C661" s="74" t="s">
        <v>1238</v>
      </c>
      <c r="D661" s="76" t="s">
        <v>1238</v>
      </c>
      <c r="E661" s="275" t="s">
        <v>1234</v>
      </c>
      <c r="F661" s="6">
        <v>748</v>
      </c>
      <c r="G661" s="76">
        <v>41053</v>
      </c>
      <c r="H661" s="259" t="s">
        <v>1689</v>
      </c>
      <c r="I661" s="285" t="s">
        <v>50</v>
      </c>
      <c r="J661" s="8" t="s">
        <v>1690</v>
      </c>
      <c r="K661" s="126">
        <v>749700</v>
      </c>
      <c r="L661" s="19"/>
    </row>
    <row r="662" spans="1:12" s="3" customFormat="1" ht="30">
      <c r="A662" s="78" t="s">
        <v>1179</v>
      </c>
      <c r="B662" s="78" t="s">
        <v>1237</v>
      </c>
      <c r="C662" s="74" t="s">
        <v>1238</v>
      </c>
      <c r="D662" s="76" t="s">
        <v>1238</v>
      </c>
      <c r="E662" s="275" t="s">
        <v>1234</v>
      </c>
      <c r="F662" s="6">
        <v>749</v>
      </c>
      <c r="G662" s="76">
        <v>41057</v>
      </c>
      <c r="H662" s="259" t="s">
        <v>51</v>
      </c>
      <c r="I662" s="285" t="s">
        <v>1691</v>
      </c>
      <c r="J662" s="8" t="s">
        <v>1692</v>
      </c>
      <c r="K662" s="126">
        <v>78200</v>
      </c>
      <c r="L662" s="19"/>
    </row>
    <row r="663" spans="1:12" s="3" customFormat="1" ht="30">
      <c r="A663" s="78" t="s">
        <v>1179</v>
      </c>
      <c r="B663" s="13" t="s">
        <v>1233</v>
      </c>
      <c r="C663" s="74" t="s">
        <v>1099</v>
      </c>
      <c r="D663" s="76">
        <v>40452</v>
      </c>
      <c r="E663" s="14" t="s">
        <v>1276</v>
      </c>
      <c r="F663" s="6">
        <v>9</v>
      </c>
      <c r="G663" s="76">
        <v>41059</v>
      </c>
      <c r="H663" s="259" t="s">
        <v>1100</v>
      </c>
      <c r="I663" s="7" t="s">
        <v>52</v>
      </c>
      <c r="J663" s="8" t="s">
        <v>1101</v>
      </c>
      <c r="K663" s="126">
        <v>120000</v>
      </c>
      <c r="L663" s="19"/>
    </row>
    <row r="664" spans="1:12" s="3" customFormat="1" ht="30.75" thickBot="1">
      <c r="A664" s="84" t="s">
        <v>1179</v>
      </c>
      <c r="B664" s="84" t="s">
        <v>1237</v>
      </c>
      <c r="C664" s="86" t="s">
        <v>1238</v>
      </c>
      <c r="D664" s="82" t="s">
        <v>1238</v>
      </c>
      <c r="E664" s="276" t="s">
        <v>1234</v>
      </c>
      <c r="F664" s="137">
        <v>750</v>
      </c>
      <c r="G664" s="82">
        <v>41059</v>
      </c>
      <c r="H664" s="261" t="s">
        <v>53</v>
      </c>
      <c r="I664" s="156" t="s">
        <v>1682</v>
      </c>
      <c r="J664" s="95" t="s">
        <v>1683</v>
      </c>
      <c r="K664" s="319">
        <v>73542</v>
      </c>
      <c r="L664" s="19"/>
    </row>
    <row r="665" spans="1:12" s="3" customFormat="1" ht="30">
      <c r="A665" s="224" t="s">
        <v>1396</v>
      </c>
      <c r="B665" s="225" t="s">
        <v>1237</v>
      </c>
      <c r="C665" s="226" t="s">
        <v>1191</v>
      </c>
      <c r="D665" s="226" t="s">
        <v>1191</v>
      </c>
      <c r="E665" s="226" t="s">
        <v>1229</v>
      </c>
      <c r="F665" s="226">
        <v>559</v>
      </c>
      <c r="G665" s="227">
        <v>41039</v>
      </c>
      <c r="H665" s="228" t="s">
        <v>1397</v>
      </c>
      <c r="I665" s="224" t="s">
        <v>1398</v>
      </c>
      <c r="J665" s="229" t="s">
        <v>1399</v>
      </c>
      <c r="K665" s="330">
        <v>16000</v>
      </c>
      <c r="L665" s="19"/>
    </row>
    <row r="666" spans="1:12" s="3" customFormat="1" ht="30">
      <c r="A666" s="230" t="s">
        <v>1396</v>
      </c>
      <c r="B666" s="181" t="s">
        <v>1237</v>
      </c>
      <c r="C666" s="164" t="s">
        <v>1191</v>
      </c>
      <c r="D666" s="164" t="s">
        <v>1191</v>
      </c>
      <c r="E666" s="164" t="s">
        <v>1229</v>
      </c>
      <c r="F666" s="164">
        <v>560</v>
      </c>
      <c r="G666" s="232">
        <v>41039</v>
      </c>
      <c r="H666" s="233" t="s">
        <v>1400</v>
      </c>
      <c r="I666" s="230" t="s">
        <v>1401</v>
      </c>
      <c r="J666" s="234" t="s">
        <v>1402</v>
      </c>
      <c r="K666" s="321">
        <v>78000</v>
      </c>
      <c r="L666" s="19"/>
    </row>
    <row r="667" spans="1:12" s="3" customFormat="1" ht="30">
      <c r="A667" s="230" t="s">
        <v>1396</v>
      </c>
      <c r="B667" s="181" t="s">
        <v>1237</v>
      </c>
      <c r="C667" s="164" t="s">
        <v>1191</v>
      </c>
      <c r="D667" s="164" t="s">
        <v>1191</v>
      </c>
      <c r="E667" s="164" t="s">
        <v>1229</v>
      </c>
      <c r="F667" s="164">
        <v>561</v>
      </c>
      <c r="G667" s="232">
        <v>41039</v>
      </c>
      <c r="H667" s="233" t="s">
        <v>1403</v>
      </c>
      <c r="I667" s="230" t="s">
        <v>1404</v>
      </c>
      <c r="J667" s="234" t="s">
        <v>1405</v>
      </c>
      <c r="K667" s="321">
        <v>74000</v>
      </c>
      <c r="L667" s="19"/>
    </row>
    <row r="668" spans="1:12" s="3" customFormat="1" ht="30">
      <c r="A668" s="230" t="s">
        <v>1396</v>
      </c>
      <c r="B668" s="181" t="s">
        <v>1237</v>
      </c>
      <c r="C668" s="164" t="s">
        <v>1191</v>
      </c>
      <c r="D668" s="164" t="s">
        <v>1191</v>
      </c>
      <c r="E668" s="164" t="s">
        <v>1234</v>
      </c>
      <c r="F668" s="164">
        <v>726</v>
      </c>
      <c r="G668" s="232">
        <v>41039</v>
      </c>
      <c r="H668" s="233" t="s">
        <v>54</v>
      </c>
      <c r="I668" s="230" t="s">
        <v>55</v>
      </c>
      <c r="J668" s="234" t="s">
        <v>1406</v>
      </c>
      <c r="K668" s="321">
        <v>39000</v>
      </c>
      <c r="L668" s="19"/>
    </row>
    <row r="669" spans="1:12" s="3" customFormat="1" ht="30">
      <c r="A669" s="230" t="s">
        <v>1396</v>
      </c>
      <c r="B669" s="181" t="s">
        <v>1239</v>
      </c>
      <c r="C669" s="164" t="s">
        <v>1191</v>
      </c>
      <c r="D669" s="164" t="s">
        <v>1191</v>
      </c>
      <c r="E669" s="164" t="s">
        <v>1234</v>
      </c>
      <c r="F669" s="164">
        <v>727</v>
      </c>
      <c r="G669" s="232">
        <v>41039</v>
      </c>
      <c r="H669" s="233" t="s">
        <v>1407</v>
      </c>
      <c r="I669" s="230" t="s">
        <v>1408</v>
      </c>
      <c r="J669" s="234" t="s">
        <v>1409</v>
      </c>
      <c r="K669" s="321">
        <v>238319</v>
      </c>
      <c r="L669" s="19"/>
    </row>
    <row r="670" spans="1:12" s="3" customFormat="1" ht="30">
      <c r="A670" s="230" t="s">
        <v>1396</v>
      </c>
      <c r="B670" s="181" t="s">
        <v>1239</v>
      </c>
      <c r="C670" s="164" t="s">
        <v>1410</v>
      </c>
      <c r="D670" s="187">
        <v>41047</v>
      </c>
      <c r="E670" s="164" t="s">
        <v>1234</v>
      </c>
      <c r="F670" s="164">
        <v>728</v>
      </c>
      <c r="G670" s="232">
        <v>41040</v>
      </c>
      <c r="H670" s="233" t="s">
        <v>1411</v>
      </c>
      <c r="I670" s="230" t="s">
        <v>1412</v>
      </c>
      <c r="J670" s="234" t="s">
        <v>1413</v>
      </c>
      <c r="K670" s="321">
        <v>91511</v>
      </c>
      <c r="L670" s="19"/>
    </row>
    <row r="671" spans="1:12" s="3" customFormat="1" ht="30">
      <c r="A671" s="230" t="s">
        <v>1396</v>
      </c>
      <c r="B671" s="181" t="s">
        <v>1239</v>
      </c>
      <c r="C671" s="164" t="s">
        <v>1191</v>
      </c>
      <c r="D671" s="164" t="s">
        <v>1191</v>
      </c>
      <c r="E671" s="164" t="s">
        <v>1234</v>
      </c>
      <c r="F671" s="164">
        <v>729</v>
      </c>
      <c r="G671" s="232">
        <v>41040</v>
      </c>
      <c r="H671" s="233" t="s">
        <v>56</v>
      </c>
      <c r="I671" s="230" t="s">
        <v>57</v>
      </c>
      <c r="J671" s="234" t="s">
        <v>1058</v>
      </c>
      <c r="K671" s="321">
        <v>586599</v>
      </c>
      <c r="L671" s="19"/>
    </row>
    <row r="672" spans="1:12" s="3" customFormat="1" ht="30">
      <c r="A672" s="230" t="s">
        <v>1396</v>
      </c>
      <c r="B672" s="181" t="s">
        <v>1237</v>
      </c>
      <c r="C672" s="164" t="s">
        <v>1191</v>
      </c>
      <c r="D672" s="164" t="s">
        <v>1191</v>
      </c>
      <c r="E672" s="164" t="s">
        <v>1229</v>
      </c>
      <c r="F672" s="164">
        <v>562</v>
      </c>
      <c r="G672" s="232">
        <v>41046</v>
      </c>
      <c r="H672" s="233" t="s">
        <v>1414</v>
      </c>
      <c r="I672" s="230" t="s">
        <v>1415</v>
      </c>
      <c r="J672" s="234" t="s">
        <v>1416</v>
      </c>
      <c r="K672" s="321">
        <v>52900</v>
      </c>
      <c r="L672" s="19"/>
    </row>
    <row r="673" spans="1:12" s="3" customFormat="1" ht="30">
      <c r="A673" s="230" t="s">
        <v>1396</v>
      </c>
      <c r="B673" s="181" t="s">
        <v>1237</v>
      </c>
      <c r="C673" s="164" t="s">
        <v>1191</v>
      </c>
      <c r="D673" s="164" t="s">
        <v>1191</v>
      </c>
      <c r="E673" s="164" t="s">
        <v>1229</v>
      </c>
      <c r="F673" s="164">
        <v>563</v>
      </c>
      <c r="G673" s="232">
        <v>41047</v>
      </c>
      <c r="H673" s="233" t="s">
        <v>1417</v>
      </c>
      <c r="I673" s="230" t="s">
        <v>1404</v>
      </c>
      <c r="J673" s="234" t="s">
        <v>1405</v>
      </c>
      <c r="K673" s="321">
        <v>76001</v>
      </c>
      <c r="L673" s="19"/>
    </row>
    <row r="674" spans="1:12" s="3" customFormat="1" ht="30">
      <c r="A674" s="230" t="s">
        <v>1396</v>
      </c>
      <c r="B674" s="181" t="s">
        <v>1237</v>
      </c>
      <c r="C674" s="164" t="s">
        <v>1191</v>
      </c>
      <c r="D674" s="164" t="s">
        <v>1191</v>
      </c>
      <c r="E674" s="164" t="s">
        <v>1229</v>
      </c>
      <c r="F674" s="164">
        <v>564</v>
      </c>
      <c r="G674" s="232">
        <v>41047</v>
      </c>
      <c r="H674" s="233" t="s">
        <v>1418</v>
      </c>
      <c r="I674" s="230" t="s">
        <v>1398</v>
      </c>
      <c r="J674" s="234" t="s">
        <v>1399</v>
      </c>
      <c r="K674" s="321">
        <v>105000</v>
      </c>
      <c r="L674" s="19"/>
    </row>
    <row r="675" spans="1:12" s="3" customFormat="1" ht="30">
      <c r="A675" s="230" t="s">
        <v>1396</v>
      </c>
      <c r="B675" s="181" t="s">
        <v>1239</v>
      </c>
      <c r="C675" s="164" t="s">
        <v>1419</v>
      </c>
      <c r="D675" s="187">
        <v>41026</v>
      </c>
      <c r="E675" s="164" t="s">
        <v>1234</v>
      </c>
      <c r="F675" s="164">
        <v>730</v>
      </c>
      <c r="G675" s="232">
        <v>41051</v>
      </c>
      <c r="H675" s="233" t="s">
        <v>58</v>
      </c>
      <c r="I675" s="230" t="s">
        <v>1420</v>
      </c>
      <c r="J675" s="234" t="s">
        <v>1421</v>
      </c>
      <c r="K675" s="321">
        <v>145418</v>
      </c>
      <c r="L675" s="19"/>
    </row>
    <row r="676" spans="1:12" s="3" customFormat="1" ht="30">
      <c r="A676" s="230" t="s">
        <v>1396</v>
      </c>
      <c r="B676" s="181" t="s">
        <v>1237</v>
      </c>
      <c r="C676" s="164" t="s">
        <v>1191</v>
      </c>
      <c r="D676" s="164" t="s">
        <v>1191</v>
      </c>
      <c r="E676" s="164" t="s">
        <v>1229</v>
      </c>
      <c r="F676" s="164">
        <v>565</v>
      </c>
      <c r="G676" s="232">
        <v>41052</v>
      </c>
      <c r="H676" s="233" t="s">
        <v>1422</v>
      </c>
      <c r="I676" s="230" t="s">
        <v>1423</v>
      </c>
      <c r="J676" s="234" t="s">
        <v>1424</v>
      </c>
      <c r="K676" s="321">
        <v>1838686</v>
      </c>
      <c r="L676" s="19"/>
    </row>
    <row r="677" spans="1:12" s="3" customFormat="1" ht="15">
      <c r="A677" s="230" t="s">
        <v>1396</v>
      </c>
      <c r="B677" s="181" t="s">
        <v>1237</v>
      </c>
      <c r="C677" s="164" t="s">
        <v>1191</v>
      </c>
      <c r="D677" s="164" t="s">
        <v>1191</v>
      </c>
      <c r="E677" s="164" t="s">
        <v>1229</v>
      </c>
      <c r="F677" s="164">
        <v>567</v>
      </c>
      <c r="G677" s="232">
        <v>41052</v>
      </c>
      <c r="H677" s="233" t="s">
        <v>1425</v>
      </c>
      <c r="I677" s="230" t="s">
        <v>1426</v>
      </c>
      <c r="J677" s="234" t="s">
        <v>1427</v>
      </c>
      <c r="K677" s="321">
        <v>623441</v>
      </c>
      <c r="L677" s="19"/>
    </row>
    <row r="678" spans="1:12" s="3" customFormat="1" ht="30">
      <c r="A678" s="230" t="s">
        <v>1396</v>
      </c>
      <c r="B678" s="181" t="s">
        <v>1239</v>
      </c>
      <c r="C678" s="164" t="s">
        <v>1191</v>
      </c>
      <c r="D678" s="164" t="s">
        <v>1191</v>
      </c>
      <c r="E678" s="164" t="s">
        <v>1234</v>
      </c>
      <c r="F678" s="164">
        <v>731</v>
      </c>
      <c r="G678" s="232">
        <v>41053</v>
      </c>
      <c r="H678" s="233" t="s">
        <v>59</v>
      </c>
      <c r="I678" s="230" t="s">
        <v>1200</v>
      </c>
      <c r="J678" s="234" t="s">
        <v>1428</v>
      </c>
      <c r="K678" s="321">
        <v>21246</v>
      </c>
      <c r="L678" s="19"/>
    </row>
    <row r="679" spans="1:12" s="3" customFormat="1" ht="30">
      <c r="A679" s="230" t="s">
        <v>1396</v>
      </c>
      <c r="B679" s="181" t="s">
        <v>1237</v>
      </c>
      <c r="C679" s="164" t="s">
        <v>1191</v>
      </c>
      <c r="D679" s="164" t="s">
        <v>1191</v>
      </c>
      <c r="E679" s="164" t="s">
        <v>1229</v>
      </c>
      <c r="F679" s="164">
        <v>568</v>
      </c>
      <c r="G679" s="232">
        <v>41054</v>
      </c>
      <c r="H679" s="233" t="s">
        <v>159</v>
      </c>
      <c r="I679" s="230" t="s">
        <v>160</v>
      </c>
      <c r="J679" s="234" t="s">
        <v>161</v>
      </c>
      <c r="K679" s="321">
        <v>59500</v>
      </c>
      <c r="L679" s="19"/>
    </row>
    <row r="680" spans="1:12" s="3" customFormat="1" ht="30">
      <c r="A680" s="230" t="s">
        <v>1396</v>
      </c>
      <c r="B680" s="181" t="s">
        <v>1237</v>
      </c>
      <c r="C680" s="164" t="s">
        <v>1191</v>
      </c>
      <c r="D680" s="164" t="s">
        <v>1191</v>
      </c>
      <c r="E680" s="164" t="s">
        <v>1229</v>
      </c>
      <c r="F680" s="164">
        <v>569</v>
      </c>
      <c r="G680" s="232">
        <v>41054</v>
      </c>
      <c r="H680" s="233" t="s">
        <v>162</v>
      </c>
      <c r="I680" s="230" t="s">
        <v>163</v>
      </c>
      <c r="J680" s="234" t="s">
        <v>164</v>
      </c>
      <c r="K680" s="321">
        <v>666300</v>
      </c>
      <c r="L680" s="19"/>
    </row>
    <row r="681" spans="1:12" s="3" customFormat="1" ht="30">
      <c r="A681" s="230" t="s">
        <v>1396</v>
      </c>
      <c r="B681" s="181" t="s">
        <v>1237</v>
      </c>
      <c r="C681" s="164" t="s">
        <v>1191</v>
      </c>
      <c r="D681" s="164" t="s">
        <v>1191</v>
      </c>
      <c r="E681" s="164" t="s">
        <v>1229</v>
      </c>
      <c r="F681" s="164">
        <v>570</v>
      </c>
      <c r="G681" s="232">
        <v>41054</v>
      </c>
      <c r="H681" s="233" t="s">
        <v>165</v>
      </c>
      <c r="I681" s="230" t="s">
        <v>163</v>
      </c>
      <c r="J681" s="234" t="s">
        <v>164</v>
      </c>
      <c r="K681" s="321">
        <v>226100</v>
      </c>
      <c r="L681" s="19"/>
    </row>
    <row r="682" spans="1:12" s="3" customFormat="1" ht="30">
      <c r="A682" s="230" t="s">
        <v>1396</v>
      </c>
      <c r="B682" s="181" t="s">
        <v>1237</v>
      </c>
      <c r="C682" s="164" t="s">
        <v>1191</v>
      </c>
      <c r="D682" s="164" t="s">
        <v>1191</v>
      </c>
      <c r="E682" s="164" t="s">
        <v>1234</v>
      </c>
      <c r="F682" s="164">
        <v>732</v>
      </c>
      <c r="G682" s="232">
        <v>41058</v>
      </c>
      <c r="H682" s="233" t="s">
        <v>166</v>
      </c>
      <c r="I682" s="230" t="s">
        <v>167</v>
      </c>
      <c r="J682" s="234" t="s">
        <v>168</v>
      </c>
      <c r="K682" s="321">
        <v>628320</v>
      </c>
      <c r="L682" s="19"/>
    </row>
    <row r="683" spans="1:12" s="3" customFormat="1" ht="30">
      <c r="A683" s="230" t="s">
        <v>1396</v>
      </c>
      <c r="B683" s="181" t="s">
        <v>1239</v>
      </c>
      <c r="C683" s="164" t="s">
        <v>169</v>
      </c>
      <c r="D683" s="187">
        <v>41065</v>
      </c>
      <c r="E683" s="164" t="s">
        <v>1234</v>
      </c>
      <c r="F683" s="164">
        <v>733</v>
      </c>
      <c r="G683" s="232">
        <v>41060</v>
      </c>
      <c r="H683" s="233" t="s">
        <v>170</v>
      </c>
      <c r="I683" s="230" t="s">
        <v>171</v>
      </c>
      <c r="J683" s="234" t="s">
        <v>172</v>
      </c>
      <c r="K683" s="321">
        <v>1617822</v>
      </c>
      <c r="L683" s="19"/>
    </row>
    <row r="684" spans="1:12" s="3" customFormat="1" ht="30">
      <c r="A684" s="230" t="s">
        <v>1396</v>
      </c>
      <c r="B684" s="181" t="s">
        <v>1239</v>
      </c>
      <c r="C684" s="164" t="s">
        <v>173</v>
      </c>
      <c r="D684" s="187">
        <v>41059</v>
      </c>
      <c r="E684" s="164" t="s">
        <v>1234</v>
      </c>
      <c r="F684" s="164">
        <v>734</v>
      </c>
      <c r="G684" s="232">
        <v>41060</v>
      </c>
      <c r="H684" s="233" t="s">
        <v>174</v>
      </c>
      <c r="I684" s="230" t="s">
        <v>175</v>
      </c>
      <c r="J684" s="234" t="s">
        <v>176</v>
      </c>
      <c r="K684" s="321">
        <v>50000</v>
      </c>
      <c r="L684" s="19"/>
    </row>
    <row r="685" spans="1:12" s="3" customFormat="1" ht="30">
      <c r="A685" s="230" t="s">
        <v>1396</v>
      </c>
      <c r="B685" s="181" t="s">
        <v>1239</v>
      </c>
      <c r="C685" s="164" t="s">
        <v>1191</v>
      </c>
      <c r="D685" s="164" t="s">
        <v>1191</v>
      </c>
      <c r="E685" s="164" t="s">
        <v>1234</v>
      </c>
      <c r="F685" s="164">
        <v>735</v>
      </c>
      <c r="G685" s="232">
        <v>41060</v>
      </c>
      <c r="H685" s="233" t="s">
        <v>177</v>
      </c>
      <c r="I685" s="230" t="s">
        <v>178</v>
      </c>
      <c r="J685" s="234" t="s">
        <v>179</v>
      </c>
      <c r="K685" s="321">
        <v>120000</v>
      </c>
      <c r="L685" s="19"/>
    </row>
    <row r="686" spans="1:12" s="3" customFormat="1" ht="30">
      <c r="A686" s="230" t="s">
        <v>1396</v>
      </c>
      <c r="B686" s="181" t="s">
        <v>1239</v>
      </c>
      <c r="C686" s="164" t="s">
        <v>1191</v>
      </c>
      <c r="D686" s="164" t="s">
        <v>1191</v>
      </c>
      <c r="E686" s="164" t="s">
        <v>1234</v>
      </c>
      <c r="F686" s="164">
        <v>736</v>
      </c>
      <c r="G686" s="232">
        <v>41060</v>
      </c>
      <c r="H686" s="233" t="s">
        <v>180</v>
      </c>
      <c r="I686" s="230" t="s">
        <v>178</v>
      </c>
      <c r="J686" s="234" t="s">
        <v>179</v>
      </c>
      <c r="K686" s="321">
        <v>120000</v>
      </c>
      <c r="L686" s="19"/>
    </row>
    <row r="687" spans="1:12" s="3" customFormat="1" ht="30">
      <c r="A687" s="230" t="s">
        <v>1396</v>
      </c>
      <c r="B687" s="181" t="s">
        <v>1239</v>
      </c>
      <c r="C687" s="164" t="s">
        <v>1191</v>
      </c>
      <c r="D687" s="164" t="s">
        <v>1191</v>
      </c>
      <c r="E687" s="164" t="s">
        <v>1234</v>
      </c>
      <c r="F687" s="164">
        <v>737</v>
      </c>
      <c r="G687" s="232">
        <v>41060</v>
      </c>
      <c r="H687" s="233" t="s">
        <v>181</v>
      </c>
      <c r="I687" s="230" t="s">
        <v>178</v>
      </c>
      <c r="J687" s="234" t="s">
        <v>179</v>
      </c>
      <c r="K687" s="321">
        <v>120000</v>
      </c>
      <c r="L687" s="19"/>
    </row>
    <row r="688" spans="1:12" s="3" customFormat="1" ht="30">
      <c r="A688" s="230" t="s">
        <v>1396</v>
      </c>
      <c r="B688" s="181" t="s">
        <v>1239</v>
      </c>
      <c r="C688" s="164" t="s">
        <v>1191</v>
      </c>
      <c r="D688" s="164" t="s">
        <v>1191</v>
      </c>
      <c r="E688" s="164" t="s">
        <v>1234</v>
      </c>
      <c r="F688" s="164">
        <v>738</v>
      </c>
      <c r="G688" s="232">
        <v>41060</v>
      </c>
      <c r="H688" s="233" t="s">
        <v>182</v>
      </c>
      <c r="I688" s="230" t="s">
        <v>178</v>
      </c>
      <c r="J688" s="234" t="s">
        <v>179</v>
      </c>
      <c r="K688" s="321">
        <v>60000</v>
      </c>
      <c r="L688" s="19"/>
    </row>
    <row r="689" spans="1:12" s="3" customFormat="1" ht="30">
      <c r="A689" s="230" t="s">
        <v>1396</v>
      </c>
      <c r="B689" s="181" t="s">
        <v>1239</v>
      </c>
      <c r="C689" s="164" t="s">
        <v>1191</v>
      </c>
      <c r="D689" s="164" t="s">
        <v>1191</v>
      </c>
      <c r="E689" s="164" t="s">
        <v>1234</v>
      </c>
      <c r="F689" s="164">
        <v>739</v>
      </c>
      <c r="G689" s="232">
        <v>41060</v>
      </c>
      <c r="H689" s="233" t="s">
        <v>183</v>
      </c>
      <c r="I689" s="230" t="s">
        <v>178</v>
      </c>
      <c r="J689" s="234" t="s">
        <v>179</v>
      </c>
      <c r="K689" s="321">
        <v>60000</v>
      </c>
      <c r="L689" s="19"/>
    </row>
    <row r="690" spans="1:12" s="3" customFormat="1" ht="30">
      <c r="A690" s="230" t="s">
        <v>1396</v>
      </c>
      <c r="B690" s="181" t="s">
        <v>1239</v>
      </c>
      <c r="C690" s="164" t="s">
        <v>1191</v>
      </c>
      <c r="D690" s="164" t="s">
        <v>1191</v>
      </c>
      <c r="E690" s="164" t="s">
        <v>1234</v>
      </c>
      <c r="F690" s="164">
        <v>740</v>
      </c>
      <c r="G690" s="232">
        <v>41060</v>
      </c>
      <c r="H690" s="233" t="s">
        <v>184</v>
      </c>
      <c r="I690" s="230" t="s">
        <v>1059</v>
      </c>
      <c r="J690" s="234" t="s">
        <v>1060</v>
      </c>
      <c r="K690" s="321">
        <v>141762</v>
      </c>
      <c r="L690" s="19"/>
    </row>
    <row r="691" spans="1:12" s="3" customFormat="1" ht="30">
      <c r="A691" s="230" t="s">
        <v>1396</v>
      </c>
      <c r="B691" s="181" t="s">
        <v>1239</v>
      </c>
      <c r="C691" s="164" t="s">
        <v>1191</v>
      </c>
      <c r="D691" s="164" t="s">
        <v>1191</v>
      </c>
      <c r="E691" s="164" t="s">
        <v>1234</v>
      </c>
      <c r="F691" s="164">
        <v>741</v>
      </c>
      <c r="G691" s="232">
        <v>41060</v>
      </c>
      <c r="H691" s="233" t="s">
        <v>185</v>
      </c>
      <c r="I691" s="230" t="s">
        <v>1059</v>
      </c>
      <c r="J691" s="234" t="s">
        <v>1060</v>
      </c>
      <c r="K691" s="321">
        <v>108562</v>
      </c>
      <c r="L691" s="19"/>
    </row>
    <row r="692" spans="1:12" s="3" customFormat="1" ht="30">
      <c r="A692" s="230" t="s">
        <v>1396</v>
      </c>
      <c r="B692" s="181" t="s">
        <v>1239</v>
      </c>
      <c r="C692" s="164" t="s">
        <v>1191</v>
      </c>
      <c r="D692" s="164" t="s">
        <v>1191</v>
      </c>
      <c r="E692" s="164" t="s">
        <v>1234</v>
      </c>
      <c r="F692" s="164">
        <v>742</v>
      </c>
      <c r="G692" s="232">
        <v>41060</v>
      </c>
      <c r="H692" s="233" t="s">
        <v>186</v>
      </c>
      <c r="I692" s="230" t="s">
        <v>1059</v>
      </c>
      <c r="J692" s="234" t="s">
        <v>1060</v>
      </c>
      <c r="K692" s="321">
        <v>31158</v>
      </c>
      <c r="L692" s="19"/>
    </row>
    <row r="693" spans="1:12" s="3" customFormat="1" ht="30">
      <c r="A693" s="230" t="s">
        <v>1396</v>
      </c>
      <c r="B693" s="181" t="s">
        <v>1239</v>
      </c>
      <c r="C693" s="164" t="s">
        <v>1191</v>
      </c>
      <c r="D693" s="164" t="s">
        <v>1191</v>
      </c>
      <c r="E693" s="164" t="s">
        <v>1234</v>
      </c>
      <c r="F693" s="164">
        <v>743</v>
      </c>
      <c r="G693" s="232">
        <v>41060</v>
      </c>
      <c r="H693" s="233" t="s">
        <v>187</v>
      </c>
      <c r="I693" s="230" t="s">
        <v>1200</v>
      </c>
      <c r="J693" s="234" t="s">
        <v>1428</v>
      </c>
      <c r="K693" s="321">
        <v>146062</v>
      </c>
      <c r="L693" s="19"/>
    </row>
    <row r="694" spans="1:12" s="3" customFormat="1" ht="30">
      <c r="A694" s="230" t="s">
        <v>1396</v>
      </c>
      <c r="B694" s="181" t="s">
        <v>1239</v>
      </c>
      <c r="C694" s="164" t="s">
        <v>1191</v>
      </c>
      <c r="D694" s="164" t="s">
        <v>1191</v>
      </c>
      <c r="E694" s="164" t="s">
        <v>1234</v>
      </c>
      <c r="F694" s="164">
        <v>744</v>
      </c>
      <c r="G694" s="232">
        <v>41060</v>
      </c>
      <c r="H694" s="233" t="s">
        <v>188</v>
      </c>
      <c r="I694" s="230" t="s">
        <v>1200</v>
      </c>
      <c r="J694" s="234" t="s">
        <v>1428</v>
      </c>
      <c r="K694" s="321">
        <v>194124</v>
      </c>
      <c r="L694" s="19"/>
    </row>
    <row r="695" spans="1:12" s="3" customFormat="1" ht="30">
      <c r="A695" s="230" t="s">
        <v>1396</v>
      </c>
      <c r="B695" s="181" t="s">
        <v>1239</v>
      </c>
      <c r="C695" s="164" t="s">
        <v>1191</v>
      </c>
      <c r="D695" s="164" t="s">
        <v>1191</v>
      </c>
      <c r="E695" s="164" t="s">
        <v>1234</v>
      </c>
      <c r="F695" s="164">
        <v>745</v>
      </c>
      <c r="G695" s="232">
        <v>41060</v>
      </c>
      <c r="H695" s="233" t="s">
        <v>189</v>
      </c>
      <c r="I695" s="230" t="s">
        <v>1200</v>
      </c>
      <c r="J695" s="234" t="s">
        <v>1428</v>
      </c>
      <c r="K695" s="321">
        <v>184624</v>
      </c>
      <c r="L695" s="19"/>
    </row>
    <row r="696" spans="1:12" s="3" customFormat="1" ht="30">
      <c r="A696" s="230" t="s">
        <v>1396</v>
      </c>
      <c r="B696" s="181" t="s">
        <v>1239</v>
      </c>
      <c r="C696" s="164" t="s">
        <v>1191</v>
      </c>
      <c r="D696" s="164" t="s">
        <v>1191</v>
      </c>
      <c r="E696" s="164" t="s">
        <v>1234</v>
      </c>
      <c r="F696" s="164">
        <v>746</v>
      </c>
      <c r="G696" s="232">
        <v>41060</v>
      </c>
      <c r="H696" s="233" t="s">
        <v>190</v>
      </c>
      <c r="I696" s="230" t="s">
        <v>1200</v>
      </c>
      <c r="J696" s="234" t="s">
        <v>1428</v>
      </c>
      <c r="K696" s="321">
        <v>183624</v>
      </c>
      <c r="L696" s="19"/>
    </row>
    <row r="697" spans="1:12" s="3" customFormat="1" ht="30">
      <c r="A697" s="230" t="s">
        <v>1396</v>
      </c>
      <c r="B697" s="181" t="s">
        <v>1239</v>
      </c>
      <c r="C697" s="164" t="s">
        <v>1191</v>
      </c>
      <c r="D697" s="164" t="s">
        <v>1191</v>
      </c>
      <c r="E697" s="164" t="s">
        <v>1234</v>
      </c>
      <c r="F697" s="164">
        <v>747</v>
      </c>
      <c r="G697" s="232">
        <v>41060</v>
      </c>
      <c r="H697" s="233" t="s">
        <v>191</v>
      </c>
      <c r="I697" s="230" t="s">
        <v>1059</v>
      </c>
      <c r="J697" s="234" t="s">
        <v>1060</v>
      </c>
      <c r="K697" s="321">
        <v>131962</v>
      </c>
      <c r="L697" s="19"/>
    </row>
    <row r="698" spans="1:12" s="3" customFormat="1" ht="30">
      <c r="A698" s="230" t="s">
        <v>1396</v>
      </c>
      <c r="B698" s="181" t="s">
        <v>1239</v>
      </c>
      <c r="C698" s="164" t="s">
        <v>1191</v>
      </c>
      <c r="D698" s="164" t="s">
        <v>1191</v>
      </c>
      <c r="E698" s="164" t="s">
        <v>1234</v>
      </c>
      <c r="F698" s="164">
        <v>748</v>
      </c>
      <c r="G698" s="232">
        <v>41060</v>
      </c>
      <c r="H698" s="233" t="s">
        <v>192</v>
      </c>
      <c r="I698" s="230" t="s">
        <v>1200</v>
      </c>
      <c r="J698" s="234" t="s">
        <v>1428</v>
      </c>
      <c r="K698" s="321">
        <v>16246</v>
      </c>
      <c r="L698" s="19"/>
    </row>
    <row r="699" spans="1:12" s="3" customFormat="1" ht="30">
      <c r="A699" s="230" t="s">
        <v>1396</v>
      </c>
      <c r="B699" s="181" t="s">
        <v>1239</v>
      </c>
      <c r="C699" s="164" t="s">
        <v>1191</v>
      </c>
      <c r="D699" s="164" t="s">
        <v>1191</v>
      </c>
      <c r="E699" s="164" t="s">
        <v>1229</v>
      </c>
      <c r="F699" s="164">
        <v>571</v>
      </c>
      <c r="G699" s="232">
        <v>41060</v>
      </c>
      <c r="H699" s="233" t="s">
        <v>193</v>
      </c>
      <c r="I699" s="230" t="s">
        <v>1398</v>
      </c>
      <c r="J699" s="234" t="s">
        <v>1399</v>
      </c>
      <c r="K699" s="321">
        <v>276000</v>
      </c>
      <c r="L699" s="19"/>
    </row>
    <row r="700" spans="1:12" s="3" customFormat="1" ht="30">
      <c r="A700" s="230" t="s">
        <v>1396</v>
      </c>
      <c r="B700" s="181" t="s">
        <v>1237</v>
      </c>
      <c r="C700" s="164" t="s">
        <v>1191</v>
      </c>
      <c r="D700" s="164" t="s">
        <v>1191</v>
      </c>
      <c r="E700" s="164" t="s">
        <v>1229</v>
      </c>
      <c r="F700" s="164">
        <v>572</v>
      </c>
      <c r="G700" s="232">
        <v>41060</v>
      </c>
      <c r="H700" s="233" t="s">
        <v>60</v>
      </c>
      <c r="I700" s="230" t="s">
        <v>61</v>
      </c>
      <c r="J700" s="234" t="s">
        <v>194</v>
      </c>
      <c r="K700" s="321">
        <v>228623</v>
      </c>
      <c r="L700" s="19"/>
    </row>
    <row r="701" spans="1:12" s="3" customFormat="1" ht="15">
      <c r="A701" s="230" t="s">
        <v>1396</v>
      </c>
      <c r="B701" s="181" t="s">
        <v>1164</v>
      </c>
      <c r="C701" s="164" t="s">
        <v>1191</v>
      </c>
      <c r="D701" s="232" t="s">
        <v>1191</v>
      </c>
      <c r="E701" s="164" t="s">
        <v>1176</v>
      </c>
      <c r="F701" s="164">
        <v>50265</v>
      </c>
      <c r="G701" s="232">
        <v>41053</v>
      </c>
      <c r="H701" s="233" t="s">
        <v>195</v>
      </c>
      <c r="I701" s="35" t="s">
        <v>196</v>
      </c>
      <c r="J701" s="231" t="s">
        <v>197</v>
      </c>
      <c r="K701" s="321">
        <v>51970</v>
      </c>
      <c r="L701" s="19"/>
    </row>
    <row r="702" spans="1:12" s="3" customFormat="1" ht="15">
      <c r="A702" s="230" t="s">
        <v>1396</v>
      </c>
      <c r="B702" s="181" t="s">
        <v>1164</v>
      </c>
      <c r="C702" s="164" t="s">
        <v>1191</v>
      </c>
      <c r="D702" s="232" t="s">
        <v>1191</v>
      </c>
      <c r="E702" s="164" t="s">
        <v>1176</v>
      </c>
      <c r="F702" s="164">
        <v>14461565</v>
      </c>
      <c r="G702" s="232">
        <v>41060</v>
      </c>
      <c r="H702" s="233" t="s">
        <v>198</v>
      </c>
      <c r="I702" s="35" t="s">
        <v>199</v>
      </c>
      <c r="J702" s="231" t="s">
        <v>200</v>
      </c>
      <c r="K702" s="321">
        <v>709700</v>
      </c>
      <c r="L702" s="19"/>
    </row>
    <row r="703" spans="1:12" s="3" customFormat="1" ht="15">
      <c r="A703" s="230" t="s">
        <v>1396</v>
      </c>
      <c r="B703" s="181" t="s">
        <v>1164</v>
      </c>
      <c r="C703" s="164" t="s">
        <v>1191</v>
      </c>
      <c r="D703" s="232" t="s">
        <v>1191</v>
      </c>
      <c r="E703" s="164" t="s">
        <v>1176</v>
      </c>
      <c r="F703" s="164">
        <v>14469482</v>
      </c>
      <c r="G703" s="232">
        <v>41060</v>
      </c>
      <c r="H703" s="233" t="s">
        <v>201</v>
      </c>
      <c r="I703" s="35" t="s">
        <v>202</v>
      </c>
      <c r="J703" s="231" t="s">
        <v>200</v>
      </c>
      <c r="K703" s="321">
        <v>305200</v>
      </c>
      <c r="L703" s="19"/>
    </row>
    <row r="704" spans="1:12" s="3" customFormat="1" ht="15">
      <c r="A704" s="230" t="s">
        <v>1396</v>
      </c>
      <c r="B704" s="181" t="s">
        <v>1164</v>
      </c>
      <c r="C704" s="164" t="s">
        <v>1191</v>
      </c>
      <c r="D704" s="232" t="s">
        <v>1191</v>
      </c>
      <c r="E704" s="164" t="s">
        <v>1176</v>
      </c>
      <c r="F704" s="164">
        <v>2260133</v>
      </c>
      <c r="G704" s="232">
        <v>41060</v>
      </c>
      <c r="H704" s="233" t="s">
        <v>203</v>
      </c>
      <c r="I704" s="35" t="s">
        <v>202</v>
      </c>
      <c r="J704" s="231" t="s">
        <v>200</v>
      </c>
      <c r="K704" s="321">
        <v>50600</v>
      </c>
      <c r="L704" s="19"/>
    </row>
    <row r="705" spans="1:12" s="3" customFormat="1" ht="15">
      <c r="A705" s="230" t="s">
        <v>1396</v>
      </c>
      <c r="B705" s="181" t="s">
        <v>1164</v>
      </c>
      <c r="C705" s="164" t="s">
        <v>1191</v>
      </c>
      <c r="D705" s="232" t="s">
        <v>1238</v>
      </c>
      <c r="E705" s="164" t="s">
        <v>1176</v>
      </c>
      <c r="F705" s="164">
        <v>291568</v>
      </c>
      <c r="G705" s="232">
        <v>41053</v>
      </c>
      <c r="H705" s="233" t="s">
        <v>204</v>
      </c>
      <c r="I705" s="35" t="s">
        <v>205</v>
      </c>
      <c r="J705" s="231" t="s">
        <v>1282</v>
      </c>
      <c r="K705" s="321">
        <v>27326</v>
      </c>
      <c r="L705" s="19"/>
    </row>
    <row r="706" spans="1:12" s="3" customFormat="1" ht="15">
      <c r="A706" s="230" t="s">
        <v>1396</v>
      </c>
      <c r="B706" s="181" t="s">
        <v>1164</v>
      </c>
      <c r="C706" s="164" t="s">
        <v>1191</v>
      </c>
      <c r="D706" s="232" t="s">
        <v>1238</v>
      </c>
      <c r="E706" s="164" t="s">
        <v>1176</v>
      </c>
      <c r="F706" s="164" t="s">
        <v>206</v>
      </c>
      <c r="G706" s="232">
        <v>41060</v>
      </c>
      <c r="H706" s="233" t="s">
        <v>207</v>
      </c>
      <c r="I706" s="35" t="s">
        <v>1171</v>
      </c>
      <c r="J706" s="231" t="s">
        <v>1172</v>
      </c>
      <c r="K706" s="321">
        <v>87628</v>
      </c>
      <c r="L706" s="19"/>
    </row>
    <row r="707" spans="1:12" s="3" customFormat="1" ht="15">
      <c r="A707" s="230" t="s">
        <v>1396</v>
      </c>
      <c r="B707" s="181" t="s">
        <v>1164</v>
      </c>
      <c r="C707" s="164" t="s">
        <v>1191</v>
      </c>
      <c r="D707" s="232" t="s">
        <v>1191</v>
      </c>
      <c r="E707" s="164" t="s">
        <v>1176</v>
      </c>
      <c r="F707" s="164" t="s">
        <v>206</v>
      </c>
      <c r="G707" s="232">
        <v>41047</v>
      </c>
      <c r="H707" s="233" t="s">
        <v>208</v>
      </c>
      <c r="I707" s="35" t="s">
        <v>1061</v>
      </c>
      <c r="J707" s="231" t="s">
        <v>1174</v>
      </c>
      <c r="K707" s="321">
        <v>278447</v>
      </c>
      <c r="L707" s="19"/>
    </row>
    <row r="708" spans="1:12" s="3" customFormat="1" ht="15">
      <c r="A708" s="230" t="s">
        <v>1396</v>
      </c>
      <c r="B708" s="181" t="s">
        <v>1164</v>
      </c>
      <c r="C708" s="164" t="s">
        <v>1191</v>
      </c>
      <c r="D708" s="232" t="s">
        <v>1191</v>
      </c>
      <c r="E708" s="164" t="s">
        <v>1176</v>
      </c>
      <c r="F708" s="164" t="s">
        <v>206</v>
      </c>
      <c r="G708" s="232">
        <v>41047</v>
      </c>
      <c r="H708" s="233" t="s">
        <v>209</v>
      </c>
      <c r="I708" s="35" t="s">
        <v>210</v>
      </c>
      <c r="J708" s="231" t="s">
        <v>1250</v>
      </c>
      <c r="K708" s="321">
        <v>1361447</v>
      </c>
      <c r="L708" s="19"/>
    </row>
    <row r="709" spans="1:12" s="3" customFormat="1" ht="15.75" thickBot="1">
      <c r="A709" s="235" t="s">
        <v>1396</v>
      </c>
      <c r="B709" s="182" t="s">
        <v>1164</v>
      </c>
      <c r="C709" s="189" t="s">
        <v>1191</v>
      </c>
      <c r="D709" s="236" t="s">
        <v>1191</v>
      </c>
      <c r="E709" s="189" t="s">
        <v>1176</v>
      </c>
      <c r="F709" s="189" t="s">
        <v>206</v>
      </c>
      <c r="G709" s="236">
        <v>41047</v>
      </c>
      <c r="H709" s="238" t="s">
        <v>211</v>
      </c>
      <c r="I709" s="66" t="s">
        <v>212</v>
      </c>
      <c r="J709" s="237" t="s">
        <v>213</v>
      </c>
      <c r="K709" s="331">
        <f>28900*2</f>
        <v>57800</v>
      </c>
      <c r="L709" s="19"/>
    </row>
    <row r="710" spans="1:12" s="3" customFormat="1" ht="15">
      <c r="A710" s="200" t="s">
        <v>545</v>
      </c>
      <c r="B710" s="225" t="s">
        <v>1233</v>
      </c>
      <c r="C710" s="226" t="s">
        <v>546</v>
      </c>
      <c r="D710" s="239">
        <v>40452</v>
      </c>
      <c r="E710" s="205" t="s">
        <v>1234</v>
      </c>
      <c r="F710" s="226">
        <v>1119</v>
      </c>
      <c r="G710" s="206">
        <v>41039</v>
      </c>
      <c r="H710" s="228" t="s">
        <v>547</v>
      </c>
      <c r="I710" s="200" t="s">
        <v>548</v>
      </c>
      <c r="J710" s="180" t="s">
        <v>1305</v>
      </c>
      <c r="K710" s="330">
        <v>120000</v>
      </c>
      <c r="L710" s="19"/>
    </row>
    <row r="711" spans="1:12" s="3" customFormat="1" ht="15">
      <c r="A711" s="193" t="s">
        <v>545</v>
      </c>
      <c r="B711" s="181" t="s">
        <v>1233</v>
      </c>
      <c r="C711" s="164" t="s">
        <v>546</v>
      </c>
      <c r="D711" s="187">
        <v>40452</v>
      </c>
      <c r="E711" s="192" t="s">
        <v>1234</v>
      </c>
      <c r="F711" s="164">
        <v>1120</v>
      </c>
      <c r="G711" s="208">
        <v>41039</v>
      </c>
      <c r="H711" s="233" t="s">
        <v>549</v>
      </c>
      <c r="I711" s="193" t="s">
        <v>548</v>
      </c>
      <c r="J711" s="140" t="s">
        <v>1305</v>
      </c>
      <c r="K711" s="321">
        <v>120000</v>
      </c>
      <c r="L711" s="19"/>
    </row>
    <row r="712" spans="1:12" s="3" customFormat="1" ht="15">
      <c r="A712" s="193" t="s">
        <v>545</v>
      </c>
      <c r="B712" s="181" t="s">
        <v>1239</v>
      </c>
      <c r="C712" s="164" t="s">
        <v>550</v>
      </c>
      <c r="D712" s="208">
        <v>41033</v>
      </c>
      <c r="E712" s="192" t="s">
        <v>1234</v>
      </c>
      <c r="F712" s="164">
        <v>1121</v>
      </c>
      <c r="G712" s="208">
        <v>41039</v>
      </c>
      <c r="H712" s="233" t="s">
        <v>551</v>
      </c>
      <c r="I712" s="193" t="s">
        <v>552</v>
      </c>
      <c r="J712" s="140" t="s">
        <v>433</v>
      </c>
      <c r="K712" s="321">
        <v>120000</v>
      </c>
      <c r="L712" s="19"/>
    </row>
    <row r="713" spans="1:12" s="3" customFormat="1" ht="15">
      <c r="A713" s="193" t="s">
        <v>545</v>
      </c>
      <c r="B713" s="181" t="s">
        <v>1233</v>
      </c>
      <c r="C713" s="164" t="s">
        <v>546</v>
      </c>
      <c r="D713" s="187">
        <v>40452</v>
      </c>
      <c r="E713" s="192" t="s">
        <v>1234</v>
      </c>
      <c r="F713" s="164">
        <v>1122</v>
      </c>
      <c r="G713" s="208">
        <v>41039</v>
      </c>
      <c r="H713" s="233" t="s">
        <v>553</v>
      </c>
      <c r="I713" s="193" t="s">
        <v>548</v>
      </c>
      <c r="J713" s="140" t="s">
        <v>1305</v>
      </c>
      <c r="K713" s="321">
        <v>120000</v>
      </c>
      <c r="L713" s="19"/>
    </row>
    <row r="714" spans="1:12" s="3" customFormat="1" ht="15">
      <c r="A714" s="193" t="s">
        <v>545</v>
      </c>
      <c r="B714" s="181" t="s">
        <v>1233</v>
      </c>
      <c r="C714" s="164" t="s">
        <v>546</v>
      </c>
      <c r="D714" s="187">
        <v>40452</v>
      </c>
      <c r="E714" s="192" t="s">
        <v>1234</v>
      </c>
      <c r="F714" s="164">
        <v>1123</v>
      </c>
      <c r="G714" s="208">
        <v>41039</v>
      </c>
      <c r="H714" s="233" t="s">
        <v>554</v>
      </c>
      <c r="I714" s="193" t="s">
        <v>548</v>
      </c>
      <c r="J714" s="140" t="s">
        <v>1305</v>
      </c>
      <c r="K714" s="321">
        <v>120000</v>
      </c>
      <c r="L714" s="19"/>
    </row>
    <row r="715" spans="1:12" s="3" customFormat="1" ht="30">
      <c r="A715" s="193" t="s">
        <v>545</v>
      </c>
      <c r="B715" s="181" t="s">
        <v>1239</v>
      </c>
      <c r="C715" s="164" t="s">
        <v>555</v>
      </c>
      <c r="D715" s="208">
        <v>41039</v>
      </c>
      <c r="E715" s="192" t="s">
        <v>1234</v>
      </c>
      <c r="F715" s="164">
        <v>1124</v>
      </c>
      <c r="G715" s="208">
        <v>41039</v>
      </c>
      <c r="H715" s="233" t="s">
        <v>556</v>
      </c>
      <c r="I715" s="230" t="s">
        <v>557</v>
      </c>
      <c r="J715" s="140" t="s">
        <v>434</v>
      </c>
      <c r="K715" s="332">
        <v>266584</v>
      </c>
      <c r="L715" s="19"/>
    </row>
    <row r="716" spans="1:12" s="3" customFormat="1" ht="15">
      <c r="A716" s="193" t="s">
        <v>545</v>
      </c>
      <c r="B716" s="181" t="s">
        <v>1237</v>
      </c>
      <c r="C716" s="192" t="s">
        <v>1191</v>
      </c>
      <c r="D716" s="208" t="s">
        <v>1191</v>
      </c>
      <c r="E716" s="192" t="s">
        <v>1229</v>
      </c>
      <c r="F716" s="164">
        <v>1245</v>
      </c>
      <c r="G716" s="208">
        <v>41039</v>
      </c>
      <c r="H716" s="233" t="s">
        <v>558</v>
      </c>
      <c r="I716" s="193" t="s">
        <v>559</v>
      </c>
      <c r="J716" s="140" t="s">
        <v>560</v>
      </c>
      <c r="K716" s="321">
        <v>179990</v>
      </c>
      <c r="L716" s="19"/>
    </row>
    <row r="717" spans="1:12" s="3" customFormat="1" ht="30">
      <c r="A717" s="193" t="s">
        <v>545</v>
      </c>
      <c r="B717" s="181" t="s">
        <v>1239</v>
      </c>
      <c r="C717" s="164" t="s">
        <v>561</v>
      </c>
      <c r="D717" s="208">
        <v>41043</v>
      </c>
      <c r="E717" s="192" t="s">
        <v>1234</v>
      </c>
      <c r="F717" s="164">
        <v>1126</v>
      </c>
      <c r="G717" s="208">
        <v>41043</v>
      </c>
      <c r="H717" s="233" t="s">
        <v>562</v>
      </c>
      <c r="I717" s="193" t="s">
        <v>563</v>
      </c>
      <c r="J717" s="240" t="s">
        <v>564</v>
      </c>
      <c r="K717" s="321">
        <v>45217</v>
      </c>
      <c r="L717" s="19"/>
    </row>
    <row r="718" spans="1:12" s="3" customFormat="1" ht="15">
      <c r="A718" s="193" t="s">
        <v>545</v>
      </c>
      <c r="B718" s="181" t="s">
        <v>1233</v>
      </c>
      <c r="C718" s="164" t="s">
        <v>546</v>
      </c>
      <c r="D718" s="187">
        <v>40452</v>
      </c>
      <c r="E718" s="192" t="s">
        <v>1234</v>
      </c>
      <c r="F718" s="164">
        <v>1128</v>
      </c>
      <c r="G718" s="208">
        <v>41044</v>
      </c>
      <c r="H718" s="233" t="s">
        <v>565</v>
      </c>
      <c r="I718" s="193" t="s">
        <v>548</v>
      </c>
      <c r="J718" s="140" t="s">
        <v>1305</v>
      </c>
      <c r="K718" s="321">
        <v>120000</v>
      </c>
      <c r="L718" s="19"/>
    </row>
    <row r="719" spans="1:12" s="3" customFormat="1" ht="15">
      <c r="A719" s="193" t="s">
        <v>545</v>
      </c>
      <c r="B719" s="181" t="s">
        <v>1233</v>
      </c>
      <c r="C719" s="164" t="s">
        <v>546</v>
      </c>
      <c r="D719" s="187">
        <v>40452</v>
      </c>
      <c r="E719" s="192" t="s">
        <v>1234</v>
      </c>
      <c r="F719" s="164">
        <v>1129</v>
      </c>
      <c r="G719" s="208">
        <v>41044</v>
      </c>
      <c r="H719" s="233" t="s">
        <v>566</v>
      </c>
      <c r="I719" s="193" t="s">
        <v>548</v>
      </c>
      <c r="J719" s="140" t="s">
        <v>1305</v>
      </c>
      <c r="K719" s="321">
        <v>120000</v>
      </c>
      <c r="L719" s="19"/>
    </row>
    <row r="720" spans="1:12" s="3" customFormat="1" ht="15">
      <c r="A720" s="193" t="s">
        <v>545</v>
      </c>
      <c r="B720" s="181" t="s">
        <v>1237</v>
      </c>
      <c r="C720" s="192" t="s">
        <v>1191</v>
      </c>
      <c r="D720" s="208" t="s">
        <v>1191</v>
      </c>
      <c r="E720" s="192" t="s">
        <v>1229</v>
      </c>
      <c r="F720" s="164">
        <v>1247</v>
      </c>
      <c r="G720" s="208">
        <v>41045</v>
      </c>
      <c r="H720" s="233" t="s">
        <v>567</v>
      </c>
      <c r="I720" s="230" t="s">
        <v>568</v>
      </c>
      <c r="J720" s="147" t="s">
        <v>569</v>
      </c>
      <c r="K720" s="321">
        <v>190103</v>
      </c>
      <c r="L720" s="19"/>
    </row>
    <row r="721" spans="1:12" s="3" customFormat="1" ht="15">
      <c r="A721" s="193" t="s">
        <v>545</v>
      </c>
      <c r="B721" s="181" t="s">
        <v>1237</v>
      </c>
      <c r="C721" s="192" t="s">
        <v>1191</v>
      </c>
      <c r="D721" s="208" t="s">
        <v>1191</v>
      </c>
      <c r="E721" s="192" t="s">
        <v>1229</v>
      </c>
      <c r="F721" s="164">
        <v>1248</v>
      </c>
      <c r="G721" s="208">
        <v>41045</v>
      </c>
      <c r="H721" s="233" t="s">
        <v>570</v>
      </c>
      <c r="I721" s="193" t="s">
        <v>571</v>
      </c>
      <c r="J721" s="140" t="s">
        <v>572</v>
      </c>
      <c r="K721" s="321">
        <v>59500</v>
      </c>
      <c r="L721" s="19"/>
    </row>
    <row r="722" spans="1:12" s="3" customFormat="1" ht="30">
      <c r="A722" s="193" t="s">
        <v>545</v>
      </c>
      <c r="B722" s="181" t="s">
        <v>1239</v>
      </c>
      <c r="C722" s="164" t="s">
        <v>561</v>
      </c>
      <c r="D722" s="208">
        <v>41043</v>
      </c>
      <c r="E722" s="192" t="s">
        <v>1234</v>
      </c>
      <c r="F722" s="164">
        <v>1130</v>
      </c>
      <c r="G722" s="208">
        <v>41045</v>
      </c>
      <c r="H722" s="233" t="s">
        <v>562</v>
      </c>
      <c r="I722" s="193" t="s">
        <v>563</v>
      </c>
      <c r="J722" s="240" t="s">
        <v>564</v>
      </c>
      <c r="K722" s="321">
        <v>90434</v>
      </c>
      <c r="L722" s="19"/>
    </row>
    <row r="723" spans="1:12" s="3" customFormat="1" ht="30">
      <c r="A723" s="193" t="s">
        <v>545</v>
      </c>
      <c r="B723" s="181" t="s">
        <v>1237</v>
      </c>
      <c r="C723" s="192" t="s">
        <v>1191</v>
      </c>
      <c r="D723" s="208" t="s">
        <v>1191</v>
      </c>
      <c r="E723" s="192" t="s">
        <v>1229</v>
      </c>
      <c r="F723" s="164">
        <v>1249</v>
      </c>
      <c r="G723" s="232">
        <v>41045</v>
      </c>
      <c r="H723" s="233" t="s">
        <v>573</v>
      </c>
      <c r="I723" s="193" t="s">
        <v>574</v>
      </c>
      <c r="J723" s="231" t="s">
        <v>575</v>
      </c>
      <c r="K723" s="321">
        <v>524790</v>
      </c>
      <c r="L723" s="19"/>
    </row>
    <row r="724" spans="1:12" s="3" customFormat="1" ht="30">
      <c r="A724" s="230" t="s">
        <v>545</v>
      </c>
      <c r="B724" s="181" t="s">
        <v>1239</v>
      </c>
      <c r="C724" s="164" t="s">
        <v>576</v>
      </c>
      <c r="D724" s="208">
        <v>41046</v>
      </c>
      <c r="E724" s="192" t="s">
        <v>1234</v>
      </c>
      <c r="F724" s="164">
        <v>1131</v>
      </c>
      <c r="G724" s="232">
        <v>41046</v>
      </c>
      <c r="H724" s="233" t="s">
        <v>577</v>
      </c>
      <c r="I724" s="230" t="s">
        <v>578</v>
      </c>
      <c r="J724" s="231" t="s">
        <v>579</v>
      </c>
      <c r="K724" s="332">
        <v>125618</v>
      </c>
      <c r="L724" s="19"/>
    </row>
    <row r="725" spans="1:12" s="3" customFormat="1" ht="15">
      <c r="A725" s="193" t="s">
        <v>545</v>
      </c>
      <c r="B725" s="181" t="s">
        <v>1237</v>
      </c>
      <c r="C725" s="192" t="s">
        <v>1191</v>
      </c>
      <c r="D725" s="208" t="s">
        <v>1191</v>
      </c>
      <c r="E725" s="192" t="s">
        <v>1229</v>
      </c>
      <c r="F725" s="164">
        <v>1250</v>
      </c>
      <c r="G725" s="208">
        <v>41046</v>
      </c>
      <c r="H725" s="233" t="s">
        <v>580</v>
      </c>
      <c r="I725" s="230" t="s">
        <v>581</v>
      </c>
      <c r="J725" s="140" t="s">
        <v>1231</v>
      </c>
      <c r="K725" s="321">
        <v>2927</v>
      </c>
      <c r="L725" s="19"/>
    </row>
    <row r="726" spans="1:12" s="3" customFormat="1" ht="30">
      <c r="A726" s="193" t="s">
        <v>545</v>
      </c>
      <c r="B726" s="181" t="s">
        <v>1237</v>
      </c>
      <c r="C726" s="192" t="s">
        <v>1191</v>
      </c>
      <c r="D726" s="208" t="s">
        <v>1191</v>
      </c>
      <c r="E726" s="192" t="s">
        <v>1229</v>
      </c>
      <c r="F726" s="164">
        <v>1251</v>
      </c>
      <c r="G726" s="208">
        <v>41047</v>
      </c>
      <c r="H726" s="233" t="s">
        <v>582</v>
      </c>
      <c r="I726" s="230" t="s">
        <v>581</v>
      </c>
      <c r="J726" s="140" t="s">
        <v>1231</v>
      </c>
      <c r="K726" s="321">
        <v>33143</v>
      </c>
      <c r="L726" s="19"/>
    </row>
    <row r="727" spans="1:12" s="3" customFormat="1" ht="15">
      <c r="A727" s="193" t="s">
        <v>545</v>
      </c>
      <c r="B727" s="181" t="s">
        <v>1233</v>
      </c>
      <c r="C727" s="164" t="s">
        <v>546</v>
      </c>
      <c r="D727" s="187">
        <v>40452</v>
      </c>
      <c r="E727" s="192" t="s">
        <v>1234</v>
      </c>
      <c r="F727" s="164">
        <v>1132</v>
      </c>
      <c r="G727" s="208">
        <v>41047</v>
      </c>
      <c r="H727" s="233" t="s">
        <v>583</v>
      </c>
      <c r="I727" s="193" t="s">
        <v>548</v>
      </c>
      <c r="J727" s="140" t="s">
        <v>1305</v>
      </c>
      <c r="K727" s="321">
        <v>120000</v>
      </c>
      <c r="L727" s="19"/>
    </row>
    <row r="728" spans="1:12" s="3" customFormat="1" ht="30">
      <c r="A728" s="193" t="s">
        <v>545</v>
      </c>
      <c r="B728" s="181" t="s">
        <v>1237</v>
      </c>
      <c r="C728" s="192" t="s">
        <v>1191</v>
      </c>
      <c r="D728" s="208" t="s">
        <v>1191</v>
      </c>
      <c r="E728" s="192" t="s">
        <v>1229</v>
      </c>
      <c r="F728" s="164">
        <v>1252</v>
      </c>
      <c r="G728" s="208">
        <v>41047</v>
      </c>
      <c r="H728" s="209" t="s">
        <v>584</v>
      </c>
      <c r="I728" s="193" t="s">
        <v>585</v>
      </c>
      <c r="J728" s="140" t="s">
        <v>586</v>
      </c>
      <c r="K728" s="321">
        <v>534072</v>
      </c>
      <c r="L728" s="19"/>
    </row>
    <row r="729" spans="1:12" s="3" customFormat="1" ht="30">
      <c r="A729" s="193" t="s">
        <v>545</v>
      </c>
      <c r="B729" s="181" t="s">
        <v>1237</v>
      </c>
      <c r="C729" s="192" t="s">
        <v>1191</v>
      </c>
      <c r="D729" s="208" t="s">
        <v>1191</v>
      </c>
      <c r="E729" s="192" t="s">
        <v>1234</v>
      </c>
      <c r="F729" s="164">
        <v>1133</v>
      </c>
      <c r="G729" s="208">
        <v>41051</v>
      </c>
      <c r="H729" s="233" t="s">
        <v>587</v>
      </c>
      <c r="I729" s="193"/>
      <c r="J729" s="140" t="s">
        <v>588</v>
      </c>
      <c r="K729" s="321">
        <v>199000</v>
      </c>
      <c r="L729" s="19"/>
    </row>
    <row r="730" spans="1:12" s="3" customFormat="1" ht="30">
      <c r="A730" s="193" t="s">
        <v>545</v>
      </c>
      <c r="B730" s="181" t="s">
        <v>1239</v>
      </c>
      <c r="C730" s="164" t="s">
        <v>589</v>
      </c>
      <c r="D730" s="208">
        <v>41047</v>
      </c>
      <c r="E730" s="192" t="s">
        <v>1234</v>
      </c>
      <c r="F730" s="164">
        <v>1134</v>
      </c>
      <c r="G730" s="208">
        <v>41051</v>
      </c>
      <c r="H730" s="233" t="s">
        <v>590</v>
      </c>
      <c r="I730" s="230" t="s">
        <v>557</v>
      </c>
      <c r="J730" s="140" t="s">
        <v>434</v>
      </c>
      <c r="K730" s="332">
        <v>215798</v>
      </c>
      <c r="L730" s="19"/>
    </row>
    <row r="731" spans="1:12" s="3" customFormat="1" ht="15">
      <c r="A731" s="193" t="s">
        <v>545</v>
      </c>
      <c r="B731" s="181" t="s">
        <v>1233</v>
      </c>
      <c r="C731" s="164" t="s">
        <v>546</v>
      </c>
      <c r="D731" s="187">
        <v>40452</v>
      </c>
      <c r="E731" s="192" t="s">
        <v>1234</v>
      </c>
      <c r="F731" s="164">
        <v>1135</v>
      </c>
      <c r="G731" s="208">
        <v>41051</v>
      </c>
      <c r="H731" s="233" t="s">
        <v>591</v>
      </c>
      <c r="I731" s="193" t="s">
        <v>548</v>
      </c>
      <c r="J731" s="140" t="s">
        <v>1305</v>
      </c>
      <c r="K731" s="321">
        <v>120000</v>
      </c>
      <c r="L731" s="19"/>
    </row>
    <row r="732" spans="1:12" s="3" customFormat="1" ht="30">
      <c r="A732" s="193" t="s">
        <v>545</v>
      </c>
      <c r="B732" s="181" t="s">
        <v>1239</v>
      </c>
      <c r="C732" s="164" t="s">
        <v>592</v>
      </c>
      <c r="D732" s="208">
        <v>41051</v>
      </c>
      <c r="E732" s="192" t="s">
        <v>1234</v>
      </c>
      <c r="F732" s="164">
        <v>1136</v>
      </c>
      <c r="G732" s="208">
        <v>41051</v>
      </c>
      <c r="H732" s="233" t="s">
        <v>562</v>
      </c>
      <c r="I732" s="193" t="s">
        <v>593</v>
      </c>
      <c r="J732" s="240" t="s">
        <v>594</v>
      </c>
      <c r="K732" s="321">
        <v>55782</v>
      </c>
      <c r="L732" s="19"/>
    </row>
    <row r="733" spans="1:12" s="3" customFormat="1" ht="15">
      <c r="A733" s="193" t="s">
        <v>545</v>
      </c>
      <c r="B733" s="181" t="s">
        <v>1237</v>
      </c>
      <c r="C733" s="192" t="s">
        <v>1191</v>
      </c>
      <c r="D733" s="208" t="s">
        <v>1191</v>
      </c>
      <c r="E733" s="192" t="s">
        <v>1234</v>
      </c>
      <c r="F733" s="164">
        <v>1139</v>
      </c>
      <c r="G733" s="208">
        <v>41053</v>
      </c>
      <c r="H733" s="209" t="s">
        <v>595</v>
      </c>
      <c r="I733" s="193" t="s">
        <v>1188</v>
      </c>
      <c r="J733" s="240" t="s">
        <v>1236</v>
      </c>
      <c r="K733" s="321">
        <v>75412</v>
      </c>
      <c r="L733" s="19"/>
    </row>
    <row r="734" spans="1:12" s="3" customFormat="1" ht="15">
      <c r="A734" s="193" t="s">
        <v>545</v>
      </c>
      <c r="B734" s="181" t="s">
        <v>1237</v>
      </c>
      <c r="C734" s="192" t="s">
        <v>1191</v>
      </c>
      <c r="D734" s="208" t="s">
        <v>1191</v>
      </c>
      <c r="E734" s="192" t="s">
        <v>1229</v>
      </c>
      <c r="F734" s="164">
        <v>1254</v>
      </c>
      <c r="G734" s="208">
        <v>41053</v>
      </c>
      <c r="H734" s="233" t="s">
        <v>596</v>
      </c>
      <c r="I734" s="193" t="s">
        <v>597</v>
      </c>
      <c r="J734" s="140" t="s">
        <v>1154</v>
      </c>
      <c r="K734" s="321">
        <v>87830</v>
      </c>
      <c r="L734" s="19"/>
    </row>
    <row r="735" spans="1:12" s="3" customFormat="1" ht="15">
      <c r="A735" s="193" t="s">
        <v>545</v>
      </c>
      <c r="B735" s="181" t="s">
        <v>1237</v>
      </c>
      <c r="C735" s="192" t="s">
        <v>1191</v>
      </c>
      <c r="D735" s="208" t="s">
        <v>1191</v>
      </c>
      <c r="E735" s="192" t="s">
        <v>1229</v>
      </c>
      <c r="F735" s="164">
        <v>1255</v>
      </c>
      <c r="G735" s="208">
        <v>41053</v>
      </c>
      <c r="H735" s="233" t="s">
        <v>598</v>
      </c>
      <c r="I735" s="230" t="s">
        <v>599</v>
      </c>
      <c r="J735" s="140" t="s">
        <v>600</v>
      </c>
      <c r="K735" s="321">
        <v>1139940</v>
      </c>
      <c r="L735" s="19"/>
    </row>
    <row r="736" spans="1:12" s="3" customFormat="1" ht="30">
      <c r="A736" s="193" t="s">
        <v>545</v>
      </c>
      <c r="B736" s="181" t="s">
        <v>1237</v>
      </c>
      <c r="C736" s="192" t="s">
        <v>1191</v>
      </c>
      <c r="D736" s="208" t="s">
        <v>1191</v>
      </c>
      <c r="E736" s="192" t="s">
        <v>1229</v>
      </c>
      <c r="F736" s="164">
        <v>1257</v>
      </c>
      <c r="G736" s="208">
        <v>41057</v>
      </c>
      <c r="H736" s="233" t="s">
        <v>601</v>
      </c>
      <c r="I736" s="193" t="s">
        <v>602</v>
      </c>
      <c r="J736" s="140" t="s">
        <v>1303</v>
      </c>
      <c r="K736" s="321">
        <v>25847</v>
      </c>
      <c r="L736" s="19"/>
    </row>
    <row r="737" spans="1:12" s="3" customFormat="1" ht="15">
      <c r="A737" s="193" t="s">
        <v>545</v>
      </c>
      <c r="B737" s="181" t="s">
        <v>1237</v>
      </c>
      <c r="C737" s="192" t="s">
        <v>1191</v>
      </c>
      <c r="D737" s="208" t="s">
        <v>1191</v>
      </c>
      <c r="E737" s="192" t="s">
        <v>1234</v>
      </c>
      <c r="F737" s="164">
        <v>1141</v>
      </c>
      <c r="G737" s="208">
        <v>41057</v>
      </c>
      <c r="H737" s="233" t="s">
        <v>603</v>
      </c>
      <c r="I737" s="230" t="s">
        <v>604</v>
      </c>
      <c r="J737" s="147" t="s">
        <v>605</v>
      </c>
      <c r="K737" s="321">
        <v>113050</v>
      </c>
      <c r="L737" s="19"/>
    </row>
    <row r="738" spans="1:12" s="3" customFormat="1" ht="15">
      <c r="A738" s="193" t="s">
        <v>545</v>
      </c>
      <c r="B738" s="181" t="s">
        <v>1239</v>
      </c>
      <c r="C738" s="164" t="s">
        <v>606</v>
      </c>
      <c r="D738" s="208">
        <v>41052</v>
      </c>
      <c r="E738" s="192" t="s">
        <v>1234</v>
      </c>
      <c r="F738" s="164">
        <v>1142</v>
      </c>
      <c r="G738" s="208">
        <v>41057</v>
      </c>
      <c r="H738" s="233" t="s">
        <v>607</v>
      </c>
      <c r="I738" s="193" t="s">
        <v>608</v>
      </c>
      <c r="J738" s="140" t="s">
        <v>609</v>
      </c>
      <c r="K738" s="321">
        <v>108014</v>
      </c>
      <c r="L738" s="19"/>
    </row>
    <row r="739" spans="1:12" s="3" customFormat="1" ht="15">
      <c r="A739" s="193" t="s">
        <v>545</v>
      </c>
      <c r="B739" s="181" t="s">
        <v>1237</v>
      </c>
      <c r="C739" s="192" t="s">
        <v>1191</v>
      </c>
      <c r="D739" s="208" t="s">
        <v>1191</v>
      </c>
      <c r="E739" s="192" t="s">
        <v>1229</v>
      </c>
      <c r="F739" s="164">
        <v>1258</v>
      </c>
      <c r="G739" s="208">
        <v>41058</v>
      </c>
      <c r="H739" s="233" t="s">
        <v>610</v>
      </c>
      <c r="I739" s="193" t="s">
        <v>611</v>
      </c>
      <c r="J739" s="140" t="s">
        <v>612</v>
      </c>
      <c r="K739" s="321">
        <v>267750</v>
      </c>
      <c r="L739" s="19"/>
    </row>
    <row r="740" spans="1:12" s="3" customFormat="1" ht="15">
      <c r="A740" s="193" t="s">
        <v>545</v>
      </c>
      <c r="B740" s="181" t="s">
        <v>1237</v>
      </c>
      <c r="C740" s="192" t="s">
        <v>1191</v>
      </c>
      <c r="D740" s="208" t="s">
        <v>1191</v>
      </c>
      <c r="E740" s="192" t="s">
        <v>1234</v>
      </c>
      <c r="F740" s="164">
        <v>1143</v>
      </c>
      <c r="G740" s="208">
        <v>41058</v>
      </c>
      <c r="H740" s="233" t="s">
        <v>613</v>
      </c>
      <c r="I740" s="193" t="s">
        <v>614</v>
      </c>
      <c r="J740" s="140" t="s">
        <v>615</v>
      </c>
      <c r="K740" s="321">
        <v>154700</v>
      </c>
      <c r="L740" s="19"/>
    </row>
    <row r="741" spans="1:12" s="3" customFormat="1" ht="15">
      <c r="A741" s="193" t="s">
        <v>545</v>
      </c>
      <c r="B741" s="181" t="s">
        <v>1237</v>
      </c>
      <c r="C741" s="192" t="s">
        <v>1191</v>
      </c>
      <c r="D741" s="208" t="s">
        <v>1191</v>
      </c>
      <c r="E741" s="192" t="s">
        <v>1234</v>
      </c>
      <c r="F741" s="164">
        <v>1144</v>
      </c>
      <c r="G741" s="208">
        <v>41058</v>
      </c>
      <c r="H741" s="233" t="s">
        <v>616</v>
      </c>
      <c r="I741" s="193" t="s">
        <v>617</v>
      </c>
      <c r="J741" s="140" t="s">
        <v>618</v>
      </c>
      <c r="K741" s="321">
        <v>142800</v>
      </c>
      <c r="L741" s="19"/>
    </row>
    <row r="742" spans="1:12" s="3" customFormat="1" ht="15">
      <c r="A742" s="193" t="s">
        <v>545</v>
      </c>
      <c r="B742" s="181" t="s">
        <v>1237</v>
      </c>
      <c r="C742" s="192" t="s">
        <v>1191</v>
      </c>
      <c r="D742" s="208" t="s">
        <v>1191</v>
      </c>
      <c r="E742" s="192" t="s">
        <v>1229</v>
      </c>
      <c r="F742" s="164">
        <v>1259</v>
      </c>
      <c r="G742" s="208">
        <v>41059</v>
      </c>
      <c r="H742" s="233" t="s">
        <v>619</v>
      </c>
      <c r="I742" s="193" t="s">
        <v>620</v>
      </c>
      <c r="J742" s="140" t="s">
        <v>230</v>
      </c>
      <c r="K742" s="321">
        <v>235620</v>
      </c>
      <c r="L742" s="19"/>
    </row>
    <row r="743" spans="1:12" s="3" customFormat="1" ht="15">
      <c r="A743" s="193" t="s">
        <v>545</v>
      </c>
      <c r="B743" s="181" t="s">
        <v>1237</v>
      </c>
      <c r="C743" s="192" t="s">
        <v>1191</v>
      </c>
      <c r="D743" s="208" t="s">
        <v>1191</v>
      </c>
      <c r="E743" s="192" t="s">
        <v>1234</v>
      </c>
      <c r="F743" s="164">
        <v>1145</v>
      </c>
      <c r="G743" s="208">
        <v>41060</v>
      </c>
      <c r="H743" s="209" t="s">
        <v>621</v>
      </c>
      <c r="I743" s="193" t="s">
        <v>1188</v>
      </c>
      <c r="J743" s="240" t="s">
        <v>1236</v>
      </c>
      <c r="K743" s="321">
        <v>516018</v>
      </c>
      <c r="L743" s="19"/>
    </row>
    <row r="744" spans="1:12" s="3" customFormat="1" ht="15">
      <c r="A744" s="193" t="s">
        <v>545</v>
      </c>
      <c r="B744" s="181" t="s">
        <v>1237</v>
      </c>
      <c r="C744" s="192" t="s">
        <v>1191</v>
      </c>
      <c r="D744" s="208" t="s">
        <v>1191</v>
      </c>
      <c r="E744" s="192" t="s">
        <v>1229</v>
      </c>
      <c r="F744" s="164">
        <v>1260</v>
      </c>
      <c r="G744" s="208">
        <v>41060</v>
      </c>
      <c r="H744" s="233" t="s">
        <v>622</v>
      </c>
      <c r="I744" s="193" t="s">
        <v>623</v>
      </c>
      <c r="J744" s="240" t="s">
        <v>624</v>
      </c>
      <c r="K744" s="321">
        <v>1479046</v>
      </c>
      <c r="L744" s="19"/>
    </row>
    <row r="745" spans="1:12" s="3" customFormat="1" ht="30">
      <c r="A745" s="193" t="s">
        <v>545</v>
      </c>
      <c r="B745" s="181" t="s">
        <v>1189</v>
      </c>
      <c r="C745" s="192" t="s">
        <v>625</v>
      </c>
      <c r="D745" s="208">
        <v>41054</v>
      </c>
      <c r="E745" s="208" t="s">
        <v>1191</v>
      </c>
      <c r="F745" s="208" t="s">
        <v>1191</v>
      </c>
      <c r="G745" s="208" t="s">
        <v>1191</v>
      </c>
      <c r="H745" s="233" t="s">
        <v>626</v>
      </c>
      <c r="I745" s="230" t="s">
        <v>627</v>
      </c>
      <c r="J745" s="140" t="s">
        <v>628</v>
      </c>
      <c r="K745" s="321">
        <v>2559481</v>
      </c>
      <c r="L745" s="19"/>
    </row>
    <row r="746" spans="1:12" s="3" customFormat="1" ht="30">
      <c r="A746" s="193" t="s">
        <v>545</v>
      </c>
      <c r="B746" s="181" t="s">
        <v>1239</v>
      </c>
      <c r="C746" s="164" t="s">
        <v>629</v>
      </c>
      <c r="D746" s="208">
        <v>41057</v>
      </c>
      <c r="E746" s="208" t="s">
        <v>1191</v>
      </c>
      <c r="F746" s="208" t="s">
        <v>1191</v>
      </c>
      <c r="G746" s="208" t="s">
        <v>1191</v>
      </c>
      <c r="H746" s="233" t="s">
        <v>630</v>
      </c>
      <c r="I746" s="230" t="s">
        <v>557</v>
      </c>
      <c r="J746" s="140" t="s">
        <v>434</v>
      </c>
      <c r="K746" s="332">
        <v>17403636</v>
      </c>
      <c r="L746" s="19"/>
    </row>
    <row r="747" spans="1:12" s="3" customFormat="1" ht="15">
      <c r="A747" s="193" t="s">
        <v>545</v>
      </c>
      <c r="B747" s="61" t="s">
        <v>1164</v>
      </c>
      <c r="C747" s="192" t="s">
        <v>1191</v>
      </c>
      <c r="D747" s="208" t="s">
        <v>1238</v>
      </c>
      <c r="E747" s="192" t="s">
        <v>631</v>
      </c>
      <c r="F747" s="192">
        <v>18967</v>
      </c>
      <c r="G747" s="208">
        <v>41039</v>
      </c>
      <c r="H747" s="233" t="s">
        <v>632</v>
      </c>
      <c r="I747" s="193" t="s">
        <v>633</v>
      </c>
      <c r="J747" s="231" t="s">
        <v>1214</v>
      </c>
      <c r="K747" s="321">
        <v>930984</v>
      </c>
      <c r="L747" s="19"/>
    </row>
    <row r="748" spans="1:12" s="3" customFormat="1" ht="30">
      <c r="A748" s="193" t="s">
        <v>545</v>
      </c>
      <c r="B748" s="181" t="s">
        <v>1164</v>
      </c>
      <c r="C748" s="164" t="s">
        <v>1191</v>
      </c>
      <c r="D748" s="232" t="s">
        <v>1191</v>
      </c>
      <c r="E748" s="164" t="s">
        <v>1176</v>
      </c>
      <c r="F748" s="164">
        <v>59278</v>
      </c>
      <c r="G748" s="232">
        <v>41044</v>
      </c>
      <c r="H748" s="209" t="s">
        <v>634</v>
      </c>
      <c r="I748" s="193" t="s">
        <v>635</v>
      </c>
      <c r="J748" s="231" t="s">
        <v>636</v>
      </c>
      <c r="K748" s="321">
        <v>169799</v>
      </c>
      <c r="L748" s="19"/>
    </row>
    <row r="749" spans="1:12" s="3" customFormat="1" ht="30">
      <c r="A749" s="193" t="s">
        <v>545</v>
      </c>
      <c r="B749" s="181" t="s">
        <v>1164</v>
      </c>
      <c r="C749" s="164" t="s">
        <v>1191</v>
      </c>
      <c r="D749" s="232" t="s">
        <v>1191</v>
      </c>
      <c r="E749" s="164" t="s">
        <v>1176</v>
      </c>
      <c r="F749" s="164" t="s">
        <v>637</v>
      </c>
      <c r="G749" s="232">
        <v>41029</v>
      </c>
      <c r="H749" s="233" t="s">
        <v>638</v>
      </c>
      <c r="I749" s="193" t="s">
        <v>1182</v>
      </c>
      <c r="J749" s="140" t="s">
        <v>1172</v>
      </c>
      <c r="K749" s="321">
        <v>852973</v>
      </c>
      <c r="L749" s="19"/>
    </row>
    <row r="750" spans="1:12" s="3" customFormat="1" ht="15">
      <c r="A750" s="193" t="s">
        <v>545</v>
      </c>
      <c r="B750" s="61" t="s">
        <v>1164</v>
      </c>
      <c r="C750" s="192" t="s">
        <v>1191</v>
      </c>
      <c r="D750" s="208" t="s">
        <v>1191</v>
      </c>
      <c r="E750" s="192" t="s">
        <v>631</v>
      </c>
      <c r="F750" s="192">
        <v>33130</v>
      </c>
      <c r="G750" s="208">
        <v>41058</v>
      </c>
      <c r="H750" s="209" t="s">
        <v>639</v>
      </c>
      <c r="I750" s="193" t="s">
        <v>640</v>
      </c>
      <c r="J750" s="231" t="s">
        <v>641</v>
      </c>
      <c r="K750" s="321">
        <v>1796195</v>
      </c>
      <c r="L750" s="19"/>
    </row>
    <row r="751" spans="1:12" s="3" customFormat="1" ht="15">
      <c r="A751" s="193" t="s">
        <v>545</v>
      </c>
      <c r="B751" s="181" t="s">
        <v>1164</v>
      </c>
      <c r="C751" s="192" t="s">
        <v>1191</v>
      </c>
      <c r="D751" s="208" t="s">
        <v>1191</v>
      </c>
      <c r="E751" s="192" t="s">
        <v>1176</v>
      </c>
      <c r="F751" s="192">
        <v>9440013</v>
      </c>
      <c r="G751" s="208">
        <v>41059</v>
      </c>
      <c r="H751" s="209" t="s">
        <v>642</v>
      </c>
      <c r="I751" s="193" t="s">
        <v>1215</v>
      </c>
      <c r="J751" s="140" t="s">
        <v>1216</v>
      </c>
      <c r="K751" s="321">
        <v>10150599</v>
      </c>
      <c r="L751" s="19"/>
    </row>
    <row r="752" spans="1:12" s="3" customFormat="1" ht="15">
      <c r="A752" s="230" t="s">
        <v>545</v>
      </c>
      <c r="B752" s="181" t="s">
        <v>1164</v>
      </c>
      <c r="C752" s="164" t="s">
        <v>1191</v>
      </c>
      <c r="D752" s="232" t="s">
        <v>1191</v>
      </c>
      <c r="E752" s="164" t="s">
        <v>1176</v>
      </c>
      <c r="F752" s="164">
        <v>5349932</v>
      </c>
      <c r="G752" s="232">
        <v>41026</v>
      </c>
      <c r="H752" s="233" t="s">
        <v>643</v>
      </c>
      <c r="I752" s="230" t="s">
        <v>1113</v>
      </c>
      <c r="J752" s="231" t="s">
        <v>1293</v>
      </c>
      <c r="K752" s="321">
        <v>773549</v>
      </c>
      <c r="L752" s="19"/>
    </row>
    <row r="753" spans="1:12" s="3" customFormat="1" ht="15.75" thickBot="1">
      <c r="A753" s="235" t="s">
        <v>545</v>
      </c>
      <c r="B753" s="182" t="s">
        <v>1164</v>
      </c>
      <c r="C753" s="189" t="s">
        <v>1191</v>
      </c>
      <c r="D753" s="236" t="s">
        <v>1191</v>
      </c>
      <c r="E753" s="189" t="s">
        <v>1176</v>
      </c>
      <c r="F753" s="189">
        <v>5349604</v>
      </c>
      <c r="G753" s="236">
        <v>41024</v>
      </c>
      <c r="H753" s="238" t="s">
        <v>644</v>
      </c>
      <c r="I753" s="235" t="s">
        <v>1113</v>
      </c>
      <c r="J753" s="237" t="s">
        <v>1293</v>
      </c>
      <c r="K753" s="331">
        <v>4827524</v>
      </c>
      <c r="L753" s="19"/>
    </row>
    <row r="754" spans="1:12" s="3" customFormat="1" ht="15">
      <c r="A754" s="105" t="s">
        <v>1207</v>
      </c>
      <c r="B754" s="241" t="s">
        <v>1237</v>
      </c>
      <c r="C754" s="241" t="s">
        <v>1238</v>
      </c>
      <c r="D754" s="241" t="s">
        <v>1238</v>
      </c>
      <c r="E754" s="241" t="s">
        <v>1229</v>
      </c>
      <c r="F754" s="241">
        <v>1505</v>
      </c>
      <c r="G754" s="201">
        <v>41032</v>
      </c>
      <c r="H754" s="207" t="s">
        <v>1693</v>
      </c>
      <c r="I754" s="272" t="s">
        <v>1230</v>
      </c>
      <c r="J754" s="242" t="s">
        <v>1231</v>
      </c>
      <c r="K754" s="301">
        <v>310515</v>
      </c>
      <c r="L754" s="19"/>
    </row>
    <row r="755" spans="1:12" s="3" customFormat="1" ht="15">
      <c r="A755" s="106" t="s">
        <v>1207</v>
      </c>
      <c r="B755" s="38" t="s">
        <v>1237</v>
      </c>
      <c r="C755" s="38" t="s">
        <v>1238</v>
      </c>
      <c r="D755" s="38" t="s">
        <v>1238</v>
      </c>
      <c r="E755" s="38" t="s">
        <v>1234</v>
      </c>
      <c r="F755" s="38">
        <v>1407</v>
      </c>
      <c r="G755" s="202">
        <v>41032</v>
      </c>
      <c r="H755" s="209" t="s">
        <v>1694</v>
      </c>
      <c r="I755" s="37" t="s">
        <v>1695</v>
      </c>
      <c r="J755" s="243" t="s">
        <v>1077</v>
      </c>
      <c r="K755" s="302">
        <v>188020</v>
      </c>
      <c r="L755" s="19"/>
    </row>
    <row r="756" spans="1:12" s="3" customFormat="1" ht="30">
      <c r="A756" s="106" t="s">
        <v>1207</v>
      </c>
      <c r="B756" s="38" t="s">
        <v>1237</v>
      </c>
      <c r="C756" s="38" t="s">
        <v>1238</v>
      </c>
      <c r="D756" s="38" t="s">
        <v>1238</v>
      </c>
      <c r="E756" s="38" t="s">
        <v>1234</v>
      </c>
      <c r="F756" s="38">
        <v>1408</v>
      </c>
      <c r="G756" s="202">
        <v>41032</v>
      </c>
      <c r="H756" s="209" t="s">
        <v>1696</v>
      </c>
      <c r="I756" s="35" t="s">
        <v>1073</v>
      </c>
      <c r="J756" s="243" t="s">
        <v>1074</v>
      </c>
      <c r="K756" s="302">
        <v>89726</v>
      </c>
      <c r="L756" s="19"/>
    </row>
    <row r="757" spans="1:12" s="3" customFormat="1" ht="15">
      <c r="A757" s="106" t="s">
        <v>1207</v>
      </c>
      <c r="B757" s="38" t="s">
        <v>1237</v>
      </c>
      <c r="C757" s="38" t="s">
        <v>1238</v>
      </c>
      <c r="D757" s="38" t="s">
        <v>1238</v>
      </c>
      <c r="E757" s="38" t="s">
        <v>1229</v>
      </c>
      <c r="F757" s="38">
        <v>1506</v>
      </c>
      <c r="G757" s="202">
        <v>41033</v>
      </c>
      <c r="H757" s="209" t="s">
        <v>1697</v>
      </c>
      <c r="I757" s="37" t="s">
        <v>431</v>
      </c>
      <c r="J757" s="142" t="s">
        <v>432</v>
      </c>
      <c r="K757" s="302">
        <v>613255</v>
      </c>
      <c r="L757" s="19"/>
    </row>
    <row r="758" spans="1:12" s="3" customFormat="1" ht="30">
      <c r="A758" s="106" t="s">
        <v>1207</v>
      </c>
      <c r="B758" s="38" t="s">
        <v>1237</v>
      </c>
      <c r="C758" s="38" t="s">
        <v>1238</v>
      </c>
      <c r="D758" s="38" t="s">
        <v>1238</v>
      </c>
      <c r="E758" s="38" t="s">
        <v>1234</v>
      </c>
      <c r="F758" s="38">
        <v>1409</v>
      </c>
      <c r="G758" s="202">
        <v>41036</v>
      </c>
      <c r="H758" s="209" t="s">
        <v>62</v>
      </c>
      <c r="I758" s="10" t="s">
        <v>427</v>
      </c>
      <c r="J758" s="244" t="s">
        <v>428</v>
      </c>
      <c r="K758" s="302">
        <v>263466</v>
      </c>
      <c r="L758" s="19"/>
    </row>
    <row r="759" spans="1:12" s="3" customFormat="1" ht="15">
      <c r="A759" s="106" t="s">
        <v>1207</v>
      </c>
      <c r="B759" s="38" t="s">
        <v>1237</v>
      </c>
      <c r="C759" s="38" t="s">
        <v>1238</v>
      </c>
      <c r="D759" s="38" t="s">
        <v>1238</v>
      </c>
      <c r="E759" s="38" t="s">
        <v>1234</v>
      </c>
      <c r="F759" s="38">
        <v>1410</v>
      </c>
      <c r="G759" s="202">
        <v>41036</v>
      </c>
      <c r="H759" s="209" t="s">
        <v>1698</v>
      </c>
      <c r="I759" s="10" t="s">
        <v>427</v>
      </c>
      <c r="J759" s="244" t="s">
        <v>428</v>
      </c>
      <c r="K759" s="302">
        <v>96295</v>
      </c>
      <c r="L759" s="19"/>
    </row>
    <row r="760" spans="1:12" s="3" customFormat="1" ht="30">
      <c r="A760" s="106" t="s">
        <v>1207</v>
      </c>
      <c r="B760" s="38" t="s">
        <v>1237</v>
      </c>
      <c r="C760" s="38" t="s">
        <v>1238</v>
      </c>
      <c r="D760" s="38" t="s">
        <v>1238</v>
      </c>
      <c r="E760" s="38" t="s">
        <v>1234</v>
      </c>
      <c r="F760" s="38">
        <v>1411</v>
      </c>
      <c r="G760" s="202">
        <v>41039</v>
      </c>
      <c r="H760" s="209" t="s">
        <v>1699</v>
      </c>
      <c r="I760" s="35" t="s">
        <v>63</v>
      </c>
      <c r="J760" s="243" t="s">
        <v>1700</v>
      </c>
      <c r="K760" s="302">
        <v>95200</v>
      </c>
      <c r="L760" s="19"/>
    </row>
    <row r="761" spans="1:12" s="3" customFormat="1" ht="30">
      <c r="A761" s="106" t="s">
        <v>1207</v>
      </c>
      <c r="B761" s="38" t="s">
        <v>1237</v>
      </c>
      <c r="C761" s="38" t="s">
        <v>1238</v>
      </c>
      <c r="D761" s="38" t="s">
        <v>1238</v>
      </c>
      <c r="E761" s="38" t="s">
        <v>1234</v>
      </c>
      <c r="F761" s="38">
        <v>1412</v>
      </c>
      <c r="G761" s="202">
        <v>41039</v>
      </c>
      <c r="H761" s="209" t="s">
        <v>1701</v>
      </c>
      <c r="I761" s="35" t="s">
        <v>1702</v>
      </c>
      <c r="J761" s="243" t="s">
        <v>1703</v>
      </c>
      <c r="K761" s="302">
        <v>1317857</v>
      </c>
      <c r="L761" s="19"/>
    </row>
    <row r="762" spans="1:12" s="3" customFormat="1" ht="45">
      <c r="A762" s="106" t="s">
        <v>1207</v>
      </c>
      <c r="B762" s="38" t="s">
        <v>1237</v>
      </c>
      <c r="C762" s="38" t="s">
        <v>1238</v>
      </c>
      <c r="D762" s="38" t="s">
        <v>1238</v>
      </c>
      <c r="E762" s="38" t="s">
        <v>1229</v>
      </c>
      <c r="F762" s="38">
        <v>1507</v>
      </c>
      <c r="G762" s="202">
        <v>41039</v>
      </c>
      <c r="H762" s="209" t="s">
        <v>64</v>
      </c>
      <c r="I762" s="10" t="s">
        <v>1704</v>
      </c>
      <c r="J762" s="218" t="s">
        <v>1155</v>
      </c>
      <c r="K762" s="302">
        <v>4500000</v>
      </c>
      <c r="L762" s="19"/>
    </row>
    <row r="763" spans="1:12" s="3" customFormat="1" ht="30">
      <c r="A763" s="106" t="s">
        <v>1207</v>
      </c>
      <c r="B763" s="38" t="s">
        <v>1237</v>
      </c>
      <c r="C763" s="38" t="s">
        <v>1238</v>
      </c>
      <c r="D763" s="38" t="s">
        <v>1238</v>
      </c>
      <c r="E763" s="38" t="s">
        <v>1229</v>
      </c>
      <c r="F763" s="38">
        <v>1508</v>
      </c>
      <c r="G763" s="202">
        <v>41039</v>
      </c>
      <c r="H763" s="209" t="s">
        <v>1705</v>
      </c>
      <c r="I763" s="37" t="s">
        <v>1706</v>
      </c>
      <c r="J763" s="218" t="s">
        <v>1707</v>
      </c>
      <c r="K763" s="302">
        <v>520194</v>
      </c>
      <c r="L763" s="19"/>
    </row>
    <row r="764" spans="1:12" s="3" customFormat="1" ht="30">
      <c r="A764" s="106" t="s">
        <v>1207</v>
      </c>
      <c r="B764" s="38" t="s">
        <v>1237</v>
      </c>
      <c r="C764" s="38" t="s">
        <v>1238</v>
      </c>
      <c r="D764" s="38" t="s">
        <v>1238</v>
      </c>
      <c r="E764" s="38" t="s">
        <v>1229</v>
      </c>
      <c r="F764" s="38">
        <v>1509</v>
      </c>
      <c r="G764" s="202">
        <v>41040</v>
      </c>
      <c r="H764" s="209" t="s">
        <v>1708</v>
      </c>
      <c r="I764" s="10" t="s">
        <v>1709</v>
      </c>
      <c r="J764" s="218" t="s">
        <v>1710</v>
      </c>
      <c r="K764" s="302">
        <v>109991</v>
      </c>
      <c r="L764" s="19"/>
    </row>
    <row r="765" spans="1:12" s="3" customFormat="1" ht="15">
      <c r="A765" s="106" t="s">
        <v>1207</v>
      </c>
      <c r="B765" s="38" t="s">
        <v>1237</v>
      </c>
      <c r="C765" s="38" t="s">
        <v>1238</v>
      </c>
      <c r="D765" s="38" t="s">
        <v>1238</v>
      </c>
      <c r="E765" s="38" t="s">
        <v>1229</v>
      </c>
      <c r="F765" s="38">
        <v>1510</v>
      </c>
      <c r="G765" s="202">
        <v>41043</v>
      </c>
      <c r="H765" s="209" t="s">
        <v>1711</v>
      </c>
      <c r="I765" s="37" t="s">
        <v>431</v>
      </c>
      <c r="J765" s="142" t="s">
        <v>432</v>
      </c>
      <c r="K765" s="302">
        <v>1497853</v>
      </c>
      <c r="L765" s="19"/>
    </row>
    <row r="766" spans="1:12" s="3" customFormat="1" ht="30">
      <c r="A766" s="106" t="s">
        <v>1207</v>
      </c>
      <c r="B766" s="38" t="s">
        <v>1237</v>
      </c>
      <c r="C766" s="38" t="s">
        <v>1238</v>
      </c>
      <c r="D766" s="38" t="s">
        <v>1238</v>
      </c>
      <c r="E766" s="38" t="s">
        <v>1234</v>
      </c>
      <c r="F766" s="38">
        <v>1413</v>
      </c>
      <c r="G766" s="202">
        <v>41046</v>
      </c>
      <c r="H766" s="209" t="s">
        <v>65</v>
      </c>
      <c r="I766" s="37" t="s">
        <v>1706</v>
      </c>
      <c r="J766" s="218" t="s">
        <v>1707</v>
      </c>
      <c r="K766" s="302">
        <v>104432</v>
      </c>
      <c r="L766" s="19"/>
    </row>
    <row r="767" spans="1:12" s="3" customFormat="1" ht="15">
      <c r="A767" s="106" t="s">
        <v>1207</v>
      </c>
      <c r="B767" s="38" t="s">
        <v>1237</v>
      </c>
      <c r="C767" s="38" t="s">
        <v>1238</v>
      </c>
      <c r="D767" s="38" t="s">
        <v>1238</v>
      </c>
      <c r="E767" s="38" t="s">
        <v>1234</v>
      </c>
      <c r="F767" s="38">
        <v>1415</v>
      </c>
      <c r="G767" s="202">
        <v>41047</v>
      </c>
      <c r="H767" s="209" t="s">
        <v>1712</v>
      </c>
      <c r="I767" s="35" t="s">
        <v>1713</v>
      </c>
      <c r="J767" s="218" t="s">
        <v>1714</v>
      </c>
      <c r="K767" s="302">
        <v>46667</v>
      </c>
      <c r="L767" s="19"/>
    </row>
    <row r="768" spans="1:12" s="3" customFormat="1" ht="30">
      <c r="A768" s="106" t="s">
        <v>1207</v>
      </c>
      <c r="B768" s="38" t="s">
        <v>1237</v>
      </c>
      <c r="C768" s="38" t="s">
        <v>1238</v>
      </c>
      <c r="D768" s="38" t="s">
        <v>1238</v>
      </c>
      <c r="E768" s="38" t="s">
        <v>1234</v>
      </c>
      <c r="F768" s="38">
        <v>1416</v>
      </c>
      <c r="G768" s="202">
        <v>41047</v>
      </c>
      <c r="H768" s="209" t="s">
        <v>1715</v>
      </c>
      <c r="I768" s="10" t="s">
        <v>1716</v>
      </c>
      <c r="J768" s="218" t="s">
        <v>1717</v>
      </c>
      <c r="K768" s="302">
        <v>90000</v>
      </c>
      <c r="L768" s="19"/>
    </row>
    <row r="769" spans="1:12" s="3" customFormat="1" ht="15">
      <c r="A769" s="106" t="s">
        <v>1207</v>
      </c>
      <c r="B769" s="38" t="s">
        <v>1237</v>
      </c>
      <c r="C769" s="38" t="s">
        <v>1238</v>
      </c>
      <c r="D769" s="38" t="s">
        <v>1238</v>
      </c>
      <c r="E769" s="38" t="s">
        <v>1234</v>
      </c>
      <c r="F769" s="38">
        <v>1417</v>
      </c>
      <c r="G769" s="202">
        <v>41051</v>
      </c>
      <c r="H769" s="209" t="s">
        <v>1718</v>
      </c>
      <c r="I769" s="35" t="s">
        <v>66</v>
      </c>
      <c r="J769" s="243" t="s">
        <v>1212</v>
      </c>
      <c r="K769" s="302">
        <v>27778</v>
      </c>
      <c r="L769" s="19"/>
    </row>
    <row r="770" spans="1:12" s="3" customFormat="1" ht="15">
      <c r="A770" s="106" t="s">
        <v>1207</v>
      </c>
      <c r="B770" s="38" t="s">
        <v>1237</v>
      </c>
      <c r="C770" s="38" t="s">
        <v>1238</v>
      </c>
      <c r="D770" s="38" t="s">
        <v>1238</v>
      </c>
      <c r="E770" s="38" t="s">
        <v>1234</v>
      </c>
      <c r="F770" s="38">
        <v>1418</v>
      </c>
      <c r="G770" s="202">
        <v>41051</v>
      </c>
      <c r="H770" s="209" t="s">
        <v>1719</v>
      </c>
      <c r="I770" s="35" t="s">
        <v>66</v>
      </c>
      <c r="J770" s="243" t="s">
        <v>1212</v>
      </c>
      <c r="K770" s="302">
        <v>111111</v>
      </c>
      <c r="L770" s="19"/>
    </row>
    <row r="771" spans="1:12" s="3" customFormat="1" ht="30">
      <c r="A771" s="106" t="s">
        <v>1207</v>
      </c>
      <c r="B771" s="38" t="s">
        <v>1237</v>
      </c>
      <c r="C771" s="38" t="s">
        <v>1238</v>
      </c>
      <c r="D771" s="38" t="s">
        <v>1238</v>
      </c>
      <c r="E771" s="38" t="s">
        <v>1234</v>
      </c>
      <c r="F771" s="38">
        <v>1419</v>
      </c>
      <c r="G771" s="202">
        <v>41053</v>
      </c>
      <c r="H771" s="209" t="s">
        <v>1720</v>
      </c>
      <c r="I771" s="35" t="s">
        <v>1721</v>
      </c>
      <c r="J771" s="218" t="s">
        <v>1722</v>
      </c>
      <c r="K771" s="302">
        <v>125628</v>
      </c>
      <c r="L771" s="19"/>
    </row>
    <row r="772" spans="1:12" s="3" customFormat="1" ht="30">
      <c r="A772" s="106" t="s">
        <v>1207</v>
      </c>
      <c r="B772" s="38" t="s">
        <v>1237</v>
      </c>
      <c r="C772" s="38" t="s">
        <v>1238</v>
      </c>
      <c r="D772" s="38" t="s">
        <v>1238</v>
      </c>
      <c r="E772" s="38" t="s">
        <v>1234</v>
      </c>
      <c r="F772" s="38">
        <v>1420</v>
      </c>
      <c r="G772" s="202">
        <v>41053</v>
      </c>
      <c r="H772" s="209" t="s">
        <v>1723</v>
      </c>
      <c r="I772" s="35" t="s">
        <v>1724</v>
      </c>
      <c r="J772" s="218" t="s">
        <v>1725</v>
      </c>
      <c r="K772" s="302">
        <v>78000</v>
      </c>
      <c r="L772" s="19"/>
    </row>
    <row r="773" spans="1:12" s="3" customFormat="1" ht="15">
      <c r="A773" s="106" t="s">
        <v>1207</v>
      </c>
      <c r="B773" s="38" t="s">
        <v>1237</v>
      </c>
      <c r="C773" s="38" t="s">
        <v>1238</v>
      </c>
      <c r="D773" s="38" t="s">
        <v>1238</v>
      </c>
      <c r="E773" s="38" t="s">
        <v>1234</v>
      </c>
      <c r="F773" s="38">
        <v>1422</v>
      </c>
      <c r="G773" s="202">
        <v>41054</v>
      </c>
      <c r="H773" s="209" t="s">
        <v>1726</v>
      </c>
      <c r="I773" s="10" t="s">
        <v>1151</v>
      </c>
      <c r="J773" s="218" t="s">
        <v>1152</v>
      </c>
      <c r="K773" s="302">
        <v>725950</v>
      </c>
      <c r="L773" s="19"/>
    </row>
    <row r="774" spans="1:12" s="3" customFormat="1" ht="30">
      <c r="A774" s="106" t="s">
        <v>1207</v>
      </c>
      <c r="B774" s="38" t="s">
        <v>1237</v>
      </c>
      <c r="C774" s="38" t="s">
        <v>1238</v>
      </c>
      <c r="D774" s="38" t="s">
        <v>1238</v>
      </c>
      <c r="E774" s="38" t="s">
        <v>1234</v>
      </c>
      <c r="F774" s="38">
        <v>1423</v>
      </c>
      <c r="G774" s="202">
        <v>41054</v>
      </c>
      <c r="H774" s="209" t="s">
        <v>1727</v>
      </c>
      <c r="I774" s="37" t="s">
        <v>1208</v>
      </c>
      <c r="J774" s="245" t="s">
        <v>1209</v>
      </c>
      <c r="K774" s="302">
        <v>539667</v>
      </c>
      <c r="L774" s="19"/>
    </row>
    <row r="775" spans="1:12" s="3" customFormat="1" ht="30">
      <c r="A775" s="106" t="s">
        <v>1207</v>
      </c>
      <c r="B775" s="38" t="s">
        <v>1237</v>
      </c>
      <c r="C775" s="38" t="s">
        <v>1238</v>
      </c>
      <c r="D775" s="38" t="s">
        <v>1238</v>
      </c>
      <c r="E775" s="38" t="s">
        <v>1229</v>
      </c>
      <c r="F775" s="38">
        <v>1513</v>
      </c>
      <c r="G775" s="202">
        <v>41054</v>
      </c>
      <c r="H775" s="209" t="s">
        <v>1728</v>
      </c>
      <c r="I775" s="10" t="s">
        <v>1230</v>
      </c>
      <c r="J775" s="243" t="s">
        <v>1231</v>
      </c>
      <c r="K775" s="302">
        <v>479392</v>
      </c>
      <c r="L775" s="19"/>
    </row>
    <row r="776" spans="1:12" s="3" customFormat="1" ht="30">
      <c r="A776" s="106" t="s">
        <v>1207</v>
      </c>
      <c r="B776" s="38" t="s">
        <v>1237</v>
      </c>
      <c r="C776" s="38" t="s">
        <v>1238</v>
      </c>
      <c r="D776" s="38" t="s">
        <v>1238</v>
      </c>
      <c r="E776" s="38" t="s">
        <v>1234</v>
      </c>
      <c r="F776" s="38">
        <v>1424</v>
      </c>
      <c r="G776" s="202">
        <v>41054</v>
      </c>
      <c r="H776" s="209" t="s">
        <v>1729</v>
      </c>
      <c r="I776" s="35" t="s">
        <v>1730</v>
      </c>
      <c r="J776" s="218" t="s">
        <v>1731</v>
      </c>
      <c r="K776" s="302">
        <v>60000</v>
      </c>
      <c r="L776" s="19"/>
    </row>
    <row r="777" spans="1:12" s="3" customFormat="1" ht="30">
      <c r="A777" s="106" t="s">
        <v>1207</v>
      </c>
      <c r="B777" s="38" t="s">
        <v>1237</v>
      </c>
      <c r="C777" s="38" t="s">
        <v>1238</v>
      </c>
      <c r="D777" s="38" t="s">
        <v>1238</v>
      </c>
      <c r="E777" s="38" t="s">
        <v>1234</v>
      </c>
      <c r="F777" s="38">
        <v>1426</v>
      </c>
      <c r="G777" s="202">
        <v>41058</v>
      </c>
      <c r="H777" s="209" t="s">
        <v>1075</v>
      </c>
      <c r="I777" s="10" t="s">
        <v>1732</v>
      </c>
      <c r="J777" s="218" t="s">
        <v>1076</v>
      </c>
      <c r="K777" s="302">
        <v>81396</v>
      </c>
      <c r="L777" s="19"/>
    </row>
    <row r="778" spans="1:12" s="3" customFormat="1" ht="30">
      <c r="A778" s="106" t="s">
        <v>1207</v>
      </c>
      <c r="B778" s="38" t="s">
        <v>1237</v>
      </c>
      <c r="C778" s="38" t="s">
        <v>1238</v>
      </c>
      <c r="D778" s="38" t="s">
        <v>1238</v>
      </c>
      <c r="E778" s="38" t="s">
        <v>1234</v>
      </c>
      <c r="F778" s="38">
        <v>1427</v>
      </c>
      <c r="G778" s="202">
        <v>41059</v>
      </c>
      <c r="H778" s="209" t="s">
        <v>1733</v>
      </c>
      <c r="I778" s="35" t="s">
        <v>63</v>
      </c>
      <c r="J778" s="243" t="s">
        <v>1700</v>
      </c>
      <c r="K778" s="302">
        <v>142800</v>
      </c>
      <c r="L778" s="19"/>
    </row>
    <row r="779" spans="1:12" s="3" customFormat="1" ht="15">
      <c r="A779" s="106" t="s">
        <v>1207</v>
      </c>
      <c r="B779" s="38" t="s">
        <v>1237</v>
      </c>
      <c r="C779" s="38" t="s">
        <v>1238</v>
      </c>
      <c r="D779" s="38" t="s">
        <v>1238</v>
      </c>
      <c r="E779" s="38" t="s">
        <v>1234</v>
      </c>
      <c r="F779" s="38">
        <v>1428</v>
      </c>
      <c r="G779" s="202">
        <v>41059</v>
      </c>
      <c r="H779" s="209" t="s">
        <v>1734</v>
      </c>
      <c r="I779" s="10" t="s">
        <v>1210</v>
      </c>
      <c r="J779" s="244" t="s">
        <v>1211</v>
      </c>
      <c r="K779" s="302">
        <v>23218</v>
      </c>
      <c r="L779" s="19"/>
    </row>
    <row r="780" spans="1:12" s="3" customFormat="1" ht="30">
      <c r="A780" s="106" t="s">
        <v>1207</v>
      </c>
      <c r="B780" s="38" t="s">
        <v>1237</v>
      </c>
      <c r="C780" s="38" t="s">
        <v>1238</v>
      </c>
      <c r="D780" s="38" t="s">
        <v>1238</v>
      </c>
      <c r="E780" s="38" t="s">
        <v>1234</v>
      </c>
      <c r="F780" s="38">
        <v>1429</v>
      </c>
      <c r="G780" s="202">
        <v>41060</v>
      </c>
      <c r="H780" s="209" t="s">
        <v>1735</v>
      </c>
      <c r="I780" s="35" t="s">
        <v>429</v>
      </c>
      <c r="J780" s="243" t="s">
        <v>1051</v>
      </c>
      <c r="K780" s="302">
        <v>83300</v>
      </c>
      <c r="L780" s="19"/>
    </row>
    <row r="781" spans="1:12" s="3" customFormat="1" ht="30">
      <c r="A781" s="106" t="s">
        <v>1207</v>
      </c>
      <c r="B781" s="38" t="s">
        <v>1237</v>
      </c>
      <c r="C781" s="38" t="s">
        <v>1238</v>
      </c>
      <c r="D781" s="38" t="s">
        <v>1238</v>
      </c>
      <c r="E781" s="38" t="s">
        <v>1234</v>
      </c>
      <c r="F781" s="38">
        <v>1430</v>
      </c>
      <c r="G781" s="202">
        <v>41060</v>
      </c>
      <c r="H781" s="209" t="s">
        <v>1736</v>
      </c>
      <c r="I781" s="10" t="s">
        <v>1210</v>
      </c>
      <c r="J781" s="244" t="s">
        <v>1211</v>
      </c>
      <c r="K781" s="302">
        <v>39100</v>
      </c>
      <c r="L781" s="19"/>
    </row>
    <row r="782" spans="1:12" s="3" customFormat="1" ht="15">
      <c r="A782" s="106" t="s">
        <v>1207</v>
      </c>
      <c r="B782" s="38" t="s">
        <v>1237</v>
      </c>
      <c r="C782" s="38" t="s">
        <v>1238</v>
      </c>
      <c r="D782" s="38" t="s">
        <v>1238</v>
      </c>
      <c r="E782" s="38" t="s">
        <v>1234</v>
      </c>
      <c r="F782" s="38">
        <v>1431</v>
      </c>
      <c r="G782" s="202">
        <v>41060</v>
      </c>
      <c r="H782" s="209" t="s">
        <v>67</v>
      </c>
      <c r="I782" s="35" t="s">
        <v>1737</v>
      </c>
      <c r="J782" s="218" t="s">
        <v>1072</v>
      </c>
      <c r="K782" s="302">
        <v>44444</v>
      </c>
      <c r="L782" s="19"/>
    </row>
    <row r="783" spans="1:12" s="3" customFormat="1" ht="15">
      <c r="A783" s="106" t="s">
        <v>1207</v>
      </c>
      <c r="B783" s="38" t="s">
        <v>1237</v>
      </c>
      <c r="C783" s="38" t="s">
        <v>1238</v>
      </c>
      <c r="D783" s="38" t="s">
        <v>1238</v>
      </c>
      <c r="E783" s="38" t="s">
        <v>1234</v>
      </c>
      <c r="F783" s="38">
        <v>1432</v>
      </c>
      <c r="G783" s="202">
        <v>41060</v>
      </c>
      <c r="H783" s="209" t="s">
        <v>1738</v>
      </c>
      <c r="I783" s="35" t="s">
        <v>1737</v>
      </c>
      <c r="J783" s="218" t="s">
        <v>1072</v>
      </c>
      <c r="K783" s="302">
        <v>44444</v>
      </c>
      <c r="L783" s="19"/>
    </row>
    <row r="784" spans="1:12" s="3" customFormat="1" ht="15">
      <c r="A784" s="106" t="s">
        <v>1207</v>
      </c>
      <c r="B784" s="38" t="s">
        <v>1237</v>
      </c>
      <c r="C784" s="38" t="s">
        <v>1238</v>
      </c>
      <c r="D784" s="38" t="s">
        <v>1238</v>
      </c>
      <c r="E784" s="38" t="s">
        <v>1234</v>
      </c>
      <c r="F784" s="38">
        <v>1433</v>
      </c>
      <c r="G784" s="202">
        <v>41060</v>
      </c>
      <c r="H784" s="209" t="s">
        <v>1739</v>
      </c>
      <c r="I784" s="35" t="s">
        <v>1730</v>
      </c>
      <c r="J784" s="218" t="s">
        <v>1731</v>
      </c>
      <c r="K784" s="302">
        <v>90000</v>
      </c>
      <c r="L784" s="19"/>
    </row>
    <row r="785" spans="1:12" s="3" customFormat="1" ht="15">
      <c r="A785" s="106" t="s">
        <v>1207</v>
      </c>
      <c r="B785" s="38" t="s">
        <v>1237</v>
      </c>
      <c r="C785" s="38" t="s">
        <v>1238</v>
      </c>
      <c r="D785" s="38" t="s">
        <v>1238</v>
      </c>
      <c r="E785" s="38" t="s">
        <v>1234</v>
      </c>
      <c r="F785" s="38">
        <v>1434</v>
      </c>
      <c r="G785" s="202">
        <v>41060</v>
      </c>
      <c r="H785" s="209" t="s">
        <v>68</v>
      </c>
      <c r="I785" s="35" t="s">
        <v>1737</v>
      </c>
      <c r="J785" s="218" t="s">
        <v>1072</v>
      </c>
      <c r="K785" s="302">
        <v>133333</v>
      </c>
      <c r="L785" s="19"/>
    </row>
    <row r="786" spans="1:12" s="3" customFormat="1" ht="15">
      <c r="A786" s="37" t="s">
        <v>1207</v>
      </c>
      <c r="B786" s="12" t="s">
        <v>1164</v>
      </c>
      <c r="C786" s="12" t="s">
        <v>1238</v>
      </c>
      <c r="D786" s="5" t="s">
        <v>1238</v>
      </c>
      <c r="E786" s="5" t="s">
        <v>1176</v>
      </c>
      <c r="F786" s="45">
        <v>285124</v>
      </c>
      <c r="G786" s="246">
        <v>41053</v>
      </c>
      <c r="H786" s="233" t="s">
        <v>1740</v>
      </c>
      <c r="I786" s="35" t="s">
        <v>1213</v>
      </c>
      <c r="J786" s="52" t="s">
        <v>1214</v>
      </c>
      <c r="K786" s="312">
        <v>154500</v>
      </c>
      <c r="L786" s="19"/>
    </row>
    <row r="787" spans="1:12" s="3" customFormat="1" ht="15">
      <c r="A787" s="37" t="s">
        <v>1207</v>
      </c>
      <c r="B787" s="12" t="s">
        <v>1164</v>
      </c>
      <c r="C787" s="12" t="s">
        <v>1238</v>
      </c>
      <c r="D787" s="5" t="s">
        <v>1238</v>
      </c>
      <c r="E787" s="5" t="s">
        <v>1176</v>
      </c>
      <c r="F787" s="45">
        <v>32912</v>
      </c>
      <c r="G787" s="246">
        <v>41059</v>
      </c>
      <c r="H787" s="233" t="s">
        <v>1741</v>
      </c>
      <c r="I787" s="35" t="s">
        <v>1213</v>
      </c>
      <c r="J787" s="52" t="s">
        <v>1214</v>
      </c>
      <c r="K787" s="312">
        <v>233641</v>
      </c>
      <c r="L787" s="19"/>
    </row>
    <row r="788" spans="1:12" s="3" customFormat="1" ht="15">
      <c r="A788" s="37" t="s">
        <v>1207</v>
      </c>
      <c r="B788" s="12" t="s">
        <v>1164</v>
      </c>
      <c r="C788" s="12" t="s">
        <v>1238</v>
      </c>
      <c r="D788" s="5" t="s">
        <v>1238</v>
      </c>
      <c r="E788" s="5" t="s">
        <v>1176</v>
      </c>
      <c r="F788" s="45">
        <v>1109423</v>
      </c>
      <c r="G788" s="246">
        <v>41053</v>
      </c>
      <c r="H788" s="233" t="s">
        <v>1742</v>
      </c>
      <c r="I788" s="35" t="s">
        <v>1743</v>
      </c>
      <c r="J788" s="52" t="s">
        <v>1744</v>
      </c>
      <c r="K788" s="312">
        <v>166250</v>
      </c>
      <c r="L788" s="19"/>
    </row>
    <row r="789" spans="1:12" s="3" customFormat="1" ht="15">
      <c r="A789" s="37" t="s">
        <v>1207</v>
      </c>
      <c r="B789" s="12" t="s">
        <v>1164</v>
      </c>
      <c r="C789" s="12" t="s">
        <v>1238</v>
      </c>
      <c r="D789" s="5" t="s">
        <v>1238</v>
      </c>
      <c r="E789" s="5" t="s">
        <v>1176</v>
      </c>
      <c r="F789" s="45">
        <v>9396528</v>
      </c>
      <c r="G789" s="246">
        <v>41053</v>
      </c>
      <c r="H789" s="233" t="s">
        <v>1745</v>
      </c>
      <c r="I789" s="35" t="s">
        <v>1215</v>
      </c>
      <c r="J789" s="52" t="s">
        <v>1216</v>
      </c>
      <c r="K789" s="312">
        <v>1655653</v>
      </c>
      <c r="L789" s="19"/>
    </row>
    <row r="790" spans="1:12" s="3" customFormat="1" ht="15">
      <c r="A790" s="37" t="s">
        <v>1207</v>
      </c>
      <c r="B790" s="12" t="s">
        <v>1164</v>
      </c>
      <c r="C790" s="12" t="s">
        <v>1238</v>
      </c>
      <c r="D790" s="5" t="s">
        <v>1238</v>
      </c>
      <c r="E790" s="5" t="s">
        <v>1176</v>
      </c>
      <c r="F790" s="45">
        <v>9430833</v>
      </c>
      <c r="G790" s="246">
        <v>41059</v>
      </c>
      <c r="H790" s="233" t="s">
        <v>1746</v>
      </c>
      <c r="I790" s="35" t="s">
        <v>1215</v>
      </c>
      <c r="J790" s="52" t="s">
        <v>1216</v>
      </c>
      <c r="K790" s="312">
        <v>1241247</v>
      </c>
      <c r="L790" s="19"/>
    </row>
    <row r="791" spans="1:12" s="3" customFormat="1" ht="15">
      <c r="A791" s="37" t="s">
        <v>1207</v>
      </c>
      <c r="B791" s="12" t="s">
        <v>1164</v>
      </c>
      <c r="C791" s="12" t="s">
        <v>1238</v>
      </c>
      <c r="D791" s="5" t="s">
        <v>1238</v>
      </c>
      <c r="E791" s="5" t="s">
        <v>1176</v>
      </c>
      <c r="F791" s="45">
        <v>9370151</v>
      </c>
      <c r="G791" s="246">
        <v>41046</v>
      </c>
      <c r="H791" s="233" t="s">
        <v>1747</v>
      </c>
      <c r="I791" s="35" t="s">
        <v>1215</v>
      </c>
      <c r="J791" s="52" t="s">
        <v>1216</v>
      </c>
      <c r="K791" s="312">
        <v>285644</v>
      </c>
      <c r="L791" s="19"/>
    </row>
    <row r="792" spans="1:12" s="3" customFormat="1" ht="15">
      <c r="A792" s="37" t="s">
        <v>1207</v>
      </c>
      <c r="B792" s="12" t="s">
        <v>1164</v>
      </c>
      <c r="C792" s="12" t="s">
        <v>1238</v>
      </c>
      <c r="D792" s="5" t="s">
        <v>1238</v>
      </c>
      <c r="E792" s="5" t="s">
        <v>1176</v>
      </c>
      <c r="F792" s="45">
        <v>1550267</v>
      </c>
      <c r="G792" s="246">
        <v>41053</v>
      </c>
      <c r="H792" s="233" t="s">
        <v>1748</v>
      </c>
      <c r="I792" s="35" t="s">
        <v>1182</v>
      </c>
      <c r="J792" s="52" t="s">
        <v>1172</v>
      </c>
      <c r="K792" s="312">
        <v>30812</v>
      </c>
      <c r="L792" s="19"/>
    </row>
    <row r="793" spans="1:12" s="3" customFormat="1" ht="15">
      <c r="A793" s="37" t="s">
        <v>1207</v>
      </c>
      <c r="B793" s="12" t="s">
        <v>1164</v>
      </c>
      <c r="C793" s="12" t="s">
        <v>1238</v>
      </c>
      <c r="D793" s="5" t="s">
        <v>1238</v>
      </c>
      <c r="E793" s="5" t="s">
        <v>1176</v>
      </c>
      <c r="F793" s="45">
        <v>1550279</v>
      </c>
      <c r="G793" s="246">
        <v>41053</v>
      </c>
      <c r="H793" s="233" t="s">
        <v>1749</v>
      </c>
      <c r="I793" s="35" t="s">
        <v>1182</v>
      </c>
      <c r="J793" s="52" t="s">
        <v>1172</v>
      </c>
      <c r="K793" s="312">
        <v>594419</v>
      </c>
      <c r="L793" s="19"/>
    </row>
    <row r="794" spans="1:12" s="3" customFormat="1" ht="15">
      <c r="A794" s="37" t="s">
        <v>1207</v>
      </c>
      <c r="B794" s="12" t="s">
        <v>1164</v>
      </c>
      <c r="C794" s="12" t="s">
        <v>1238</v>
      </c>
      <c r="D794" s="5" t="s">
        <v>1238</v>
      </c>
      <c r="E794" s="5" t="s">
        <v>1176</v>
      </c>
      <c r="F794" s="45">
        <v>1554662</v>
      </c>
      <c r="G794" s="246">
        <v>41058</v>
      </c>
      <c r="H794" s="233" t="s">
        <v>1750</v>
      </c>
      <c r="I794" s="35" t="s">
        <v>1182</v>
      </c>
      <c r="J794" s="52" t="s">
        <v>1172</v>
      </c>
      <c r="K794" s="312">
        <v>3042</v>
      </c>
      <c r="L794" s="19"/>
    </row>
    <row r="795" spans="1:12" s="3" customFormat="1" ht="15">
      <c r="A795" s="37" t="s">
        <v>1207</v>
      </c>
      <c r="B795" s="12" t="s">
        <v>1164</v>
      </c>
      <c r="C795" s="12" t="s">
        <v>1238</v>
      </c>
      <c r="D795" s="5" t="s">
        <v>1238</v>
      </c>
      <c r="E795" s="5" t="s">
        <v>1176</v>
      </c>
      <c r="F795" s="45">
        <v>1550281</v>
      </c>
      <c r="G795" s="246">
        <v>41053</v>
      </c>
      <c r="H795" s="233" t="s">
        <v>1751</v>
      </c>
      <c r="I795" s="35" t="s">
        <v>1182</v>
      </c>
      <c r="J795" s="52" t="s">
        <v>1172</v>
      </c>
      <c r="K795" s="312">
        <v>20219</v>
      </c>
      <c r="L795" s="19"/>
    </row>
    <row r="796" spans="1:12" s="3" customFormat="1" ht="15">
      <c r="A796" s="37" t="s">
        <v>1207</v>
      </c>
      <c r="B796" s="12" t="s">
        <v>1164</v>
      </c>
      <c r="C796" s="12" t="s">
        <v>1238</v>
      </c>
      <c r="D796" s="5" t="s">
        <v>1238</v>
      </c>
      <c r="E796" s="5" t="s">
        <v>1176</v>
      </c>
      <c r="F796" s="45">
        <v>1550282</v>
      </c>
      <c r="G796" s="246">
        <v>41053</v>
      </c>
      <c r="H796" s="233" t="s">
        <v>1752</v>
      </c>
      <c r="I796" s="35" t="s">
        <v>1182</v>
      </c>
      <c r="J796" s="52" t="s">
        <v>1172</v>
      </c>
      <c r="K796" s="312">
        <v>1075443</v>
      </c>
      <c r="L796" s="19"/>
    </row>
    <row r="797" spans="1:12" s="3" customFormat="1" ht="30">
      <c r="A797" s="37" t="s">
        <v>1207</v>
      </c>
      <c r="B797" s="5" t="s">
        <v>1239</v>
      </c>
      <c r="C797" s="5" t="s">
        <v>1753</v>
      </c>
      <c r="D797" s="246">
        <v>41039</v>
      </c>
      <c r="E797" s="12" t="s">
        <v>1229</v>
      </c>
      <c r="F797" s="12">
        <v>1511</v>
      </c>
      <c r="G797" s="187">
        <v>41047</v>
      </c>
      <c r="H797" s="233" t="s">
        <v>69</v>
      </c>
      <c r="I797" s="35" t="s">
        <v>1754</v>
      </c>
      <c r="J797" s="52" t="s">
        <v>1074</v>
      </c>
      <c r="K797" s="312">
        <v>200682</v>
      </c>
      <c r="L797" s="19"/>
    </row>
    <row r="798" spans="1:12" s="3" customFormat="1" ht="30">
      <c r="A798" s="37" t="s">
        <v>1207</v>
      </c>
      <c r="B798" s="12" t="s">
        <v>1239</v>
      </c>
      <c r="C798" s="5" t="s">
        <v>1755</v>
      </c>
      <c r="D798" s="247">
        <v>41040</v>
      </c>
      <c r="E798" s="12" t="s">
        <v>1276</v>
      </c>
      <c r="F798" s="141" t="s">
        <v>1191</v>
      </c>
      <c r="G798" s="247">
        <v>39268</v>
      </c>
      <c r="H798" s="249" t="s">
        <v>1756</v>
      </c>
      <c r="I798" s="37" t="s">
        <v>1757</v>
      </c>
      <c r="J798" s="142" t="s">
        <v>434</v>
      </c>
      <c r="K798" s="333" t="s">
        <v>1758</v>
      </c>
      <c r="L798" s="19"/>
    </row>
    <row r="799" spans="1:12" s="3" customFormat="1" ht="30">
      <c r="A799" s="37" t="s">
        <v>1207</v>
      </c>
      <c r="B799" s="12" t="s">
        <v>1191</v>
      </c>
      <c r="C799" s="54" t="s">
        <v>1238</v>
      </c>
      <c r="D799" s="55">
        <v>41036</v>
      </c>
      <c r="E799" s="12" t="s">
        <v>1759</v>
      </c>
      <c r="F799" s="54">
        <v>870305</v>
      </c>
      <c r="G799" s="247">
        <v>41036</v>
      </c>
      <c r="H799" s="249" t="s">
        <v>1760</v>
      </c>
      <c r="I799" s="37" t="s">
        <v>1761</v>
      </c>
      <c r="J799" s="142" t="s">
        <v>1762</v>
      </c>
      <c r="K799" s="333">
        <v>40000</v>
      </c>
      <c r="L799" s="19"/>
    </row>
    <row r="800" spans="1:12" s="3" customFormat="1" ht="15">
      <c r="A800" s="37" t="s">
        <v>1207</v>
      </c>
      <c r="B800" s="12" t="s">
        <v>1239</v>
      </c>
      <c r="C800" s="54" t="s">
        <v>1763</v>
      </c>
      <c r="D800" s="55">
        <v>41012</v>
      </c>
      <c r="E800" s="12" t="s">
        <v>1276</v>
      </c>
      <c r="F800" s="54" t="s">
        <v>1191</v>
      </c>
      <c r="G800" s="247">
        <v>41012</v>
      </c>
      <c r="H800" s="249" t="s">
        <v>1277</v>
      </c>
      <c r="I800" s="37" t="s">
        <v>1278</v>
      </c>
      <c r="J800" s="142" t="s">
        <v>1279</v>
      </c>
      <c r="K800" s="333">
        <v>166667</v>
      </c>
      <c r="L800" s="19"/>
    </row>
    <row r="801" spans="1:12" s="3" customFormat="1" ht="15">
      <c r="A801" s="37" t="s">
        <v>1207</v>
      </c>
      <c r="B801" s="12" t="s">
        <v>1239</v>
      </c>
      <c r="C801" s="54" t="s">
        <v>1764</v>
      </c>
      <c r="D801" s="55">
        <v>40996</v>
      </c>
      <c r="E801" s="5" t="s">
        <v>1276</v>
      </c>
      <c r="F801" s="54" t="s">
        <v>1191</v>
      </c>
      <c r="G801" s="247">
        <v>40996</v>
      </c>
      <c r="H801" s="249" t="s">
        <v>1277</v>
      </c>
      <c r="I801" s="37" t="s">
        <v>1078</v>
      </c>
      <c r="J801" s="142" t="s">
        <v>433</v>
      </c>
      <c r="K801" s="333">
        <v>166667</v>
      </c>
      <c r="L801" s="19"/>
    </row>
    <row r="802" spans="1:12" s="3" customFormat="1" ht="15.75" thickBot="1">
      <c r="A802" s="40" t="s">
        <v>1207</v>
      </c>
      <c r="B802" s="143" t="s">
        <v>1239</v>
      </c>
      <c r="C802" s="144" t="s">
        <v>1765</v>
      </c>
      <c r="D802" s="145">
        <v>40946</v>
      </c>
      <c r="E802" s="41" t="s">
        <v>1276</v>
      </c>
      <c r="F802" s="144" t="s">
        <v>1191</v>
      </c>
      <c r="G802" s="248">
        <v>40946</v>
      </c>
      <c r="H802" s="269" t="s">
        <v>1277</v>
      </c>
      <c r="I802" s="40" t="s">
        <v>1766</v>
      </c>
      <c r="J802" s="146" t="s">
        <v>1767</v>
      </c>
      <c r="K802" s="334">
        <v>444444</v>
      </c>
      <c r="L802" s="19"/>
    </row>
    <row r="803" spans="1:12" s="3" customFormat="1" ht="30">
      <c r="A803" s="107" t="s">
        <v>1047</v>
      </c>
      <c r="B803" s="87" t="s">
        <v>1163</v>
      </c>
      <c r="C803" s="70" t="s">
        <v>1191</v>
      </c>
      <c r="D803" s="89" t="s">
        <v>1191</v>
      </c>
      <c r="E803" s="167" t="s">
        <v>1234</v>
      </c>
      <c r="F803" s="70">
        <v>1214</v>
      </c>
      <c r="G803" s="91">
        <v>41031</v>
      </c>
      <c r="H803" s="207" t="s">
        <v>1645</v>
      </c>
      <c r="I803" s="90" t="s">
        <v>1646</v>
      </c>
      <c r="J803" s="108" t="s">
        <v>1647</v>
      </c>
      <c r="K803" s="329">
        <v>611110</v>
      </c>
      <c r="L803" s="19"/>
    </row>
    <row r="804" spans="1:12" s="3" customFormat="1" ht="30">
      <c r="A804" s="78" t="s">
        <v>1047</v>
      </c>
      <c r="B804" s="13" t="s">
        <v>1237</v>
      </c>
      <c r="C804" s="111" t="s">
        <v>1191</v>
      </c>
      <c r="D804" s="110" t="s">
        <v>1191</v>
      </c>
      <c r="E804" s="14" t="s">
        <v>1234</v>
      </c>
      <c r="F804" s="111">
        <v>1215</v>
      </c>
      <c r="G804" s="79">
        <v>41031</v>
      </c>
      <c r="H804" s="258" t="s">
        <v>1648</v>
      </c>
      <c r="I804" s="77" t="s">
        <v>1050</v>
      </c>
      <c r="J804" s="112" t="s">
        <v>1051</v>
      </c>
      <c r="K804" s="310">
        <v>83300</v>
      </c>
      <c r="L804" s="19"/>
    </row>
    <row r="805" spans="1:11" ht="15">
      <c r="A805" s="78" t="s">
        <v>1047</v>
      </c>
      <c r="B805" s="13" t="s">
        <v>1237</v>
      </c>
      <c r="C805" s="111" t="s">
        <v>1191</v>
      </c>
      <c r="D805" s="110" t="s">
        <v>1191</v>
      </c>
      <c r="E805" s="14" t="s">
        <v>1234</v>
      </c>
      <c r="F805" s="111">
        <v>1216</v>
      </c>
      <c r="G805" s="79">
        <v>41032</v>
      </c>
      <c r="H805" s="258" t="s">
        <v>1649</v>
      </c>
      <c r="I805" s="77" t="s">
        <v>1650</v>
      </c>
      <c r="J805" s="112" t="s">
        <v>1651</v>
      </c>
      <c r="K805" s="310">
        <v>414715</v>
      </c>
    </row>
    <row r="806" spans="1:11" ht="15">
      <c r="A806" s="78" t="s">
        <v>1047</v>
      </c>
      <c r="B806" s="13" t="s">
        <v>1237</v>
      </c>
      <c r="C806" s="111" t="s">
        <v>1191</v>
      </c>
      <c r="D806" s="110" t="s">
        <v>1191</v>
      </c>
      <c r="E806" s="14" t="s">
        <v>1234</v>
      </c>
      <c r="F806" s="111">
        <v>1217</v>
      </c>
      <c r="G806" s="79">
        <v>41033</v>
      </c>
      <c r="H806" s="258" t="s">
        <v>1652</v>
      </c>
      <c r="I806" s="77" t="s">
        <v>1050</v>
      </c>
      <c r="J806" s="112" t="s">
        <v>1051</v>
      </c>
      <c r="K806" s="310">
        <v>83300</v>
      </c>
    </row>
    <row r="807" spans="1:11" ht="30">
      <c r="A807" s="78" t="s">
        <v>1047</v>
      </c>
      <c r="B807" s="13" t="s">
        <v>1178</v>
      </c>
      <c r="C807" s="111" t="s">
        <v>1653</v>
      </c>
      <c r="D807" s="110">
        <v>41033</v>
      </c>
      <c r="E807" s="14" t="s">
        <v>1234</v>
      </c>
      <c r="F807" s="111">
        <v>1218</v>
      </c>
      <c r="G807" s="79">
        <v>41033</v>
      </c>
      <c r="H807" s="209" t="s">
        <v>1654</v>
      </c>
      <c r="I807" s="77" t="s">
        <v>1655</v>
      </c>
      <c r="J807" s="112" t="s">
        <v>1656</v>
      </c>
      <c r="K807" s="310">
        <v>541450</v>
      </c>
    </row>
    <row r="808" spans="1:11" ht="30">
      <c r="A808" s="78" t="s">
        <v>1047</v>
      </c>
      <c r="B808" s="13" t="s">
        <v>1163</v>
      </c>
      <c r="C808" s="111" t="s">
        <v>1191</v>
      </c>
      <c r="D808" s="110" t="s">
        <v>1191</v>
      </c>
      <c r="E808" s="14" t="s">
        <v>1234</v>
      </c>
      <c r="F808" s="111">
        <v>1219</v>
      </c>
      <c r="G808" s="79">
        <v>41033</v>
      </c>
      <c r="H808" s="209" t="s">
        <v>1657</v>
      </c>
      <c r="I808" s="77" t="s">
        <v>70</v>
      </c>
      <c r="J808" s="93" t="s">
        <v>1034</v>
      </c>
      <c r="K808" s="310">
        <v>133333</v>
      </c>
    </row>
    <row r="809" spans="1:11" ht="30">
      <c r="A809" s="78" t="s">
        <v>1047</v>
      </c>
      <c r="B809" s="13" t="s">
        <v>1237</v>
      </c>
      <c r="C809" s="111" t="s">
        <v>1191</v>
      </c>
      <c r="D809" s="110" t="s">
        <v>1191</v>
      </c>
      <c r="E809" s="14" t="s">
        <v>1229</v>
      </c>
      <c r="F809" s="111">
        <v>909</v>
      </c>
      <c r="G809" s="79">
        <v>41033</v>
      </c>
      <c r="H809" s="209" t="s">
        <v>71</v>
      </c>
      <c r="I809" s="77" t="s">
        <v>1658</v>
      </c>
      <c r="J809" s="93" t="s">
        <v>1141</v>
      </c>
      <c r="K809" s="310">
        <v>47356</v>
      </c>
    </row>
    <row r="810" spans="1:11" ht="15">
      <c r="A810" s="78" t="s">
        <v>1047</v>
      </c>
      <c r="B810" s="13" t="s">
        <v>1237</v>
      </c>
      <c r="C810" s="111" t="s">
        <v>1191</v>
      </c>
      <c r="D810" s="110" t="s">
        <v>1191</v>
      </c>
      <c r="E810" s="14" t="s">
        <v>1229</v>
      </c>
      <c r="F810" s="111">
        <v>910</v>
      </c>
      <c r="G810" s="79">
        <v>41033</v>
      </c>
      <c r="H810" s="209" t="s">
        <v>1659</v>
      </c>
      <c r="I810" s="77" t="s">
        <v>1031</v>
      </c>
      <c r="J810" s="93" t="s">
        <v>1032</v>
      </c>
      <c r="K810" s="310">
        <v>220150</v>
      </c>
    </row>
    <row r="811" spans="1:11" ht="15">
      <c r="A811" s="78" t="s">
        <v>1047</v>
      </c>
      <c r="B811" s="13" t="s">
        <v>1237</v>
      </c>
      <c r="C811" s="111" t="s">
        <v>1191</v>
      </c>
      <c r="D811" s="110" t="s">
        <v>1191</v>
      </c>
      <c r="E811" s="14" t="s">
        <v>1234</v>
      </c>
      <c r="F811" s="111">
        <v>1220</v>
      </c>
      <c r="G811" s="79">
        <v>41033</v>
      </c>
      <c r="H811" s="233" t="s">
        <v>1660</v>
      </c>
      <c r="I811" s="77" t="s">
        <v>1210</v>
      </c>
      <c r="J811" s="93" t="s">
        <v>253</v>
      </c>
      <c r="K811" s="310">
        <v>23218</v>
      </c>
    </row>
    <row r="812" spans="1:11" ht="30">
      <c r="A812" s="78" t="s">
        <v>1047</v>
      </c>
      <c r="B812" s="13" t="s">
        <v>1237</v>
      </c>
      <c r="C812" s="111" t="s">
        <v>1191</v>
      </c>
      <c r="D812" s="110" t="s">
        <v>1191</v>
      </c>
      <c r="E812" s="14" t="s">
        <v>1234</v>
      </c>
      <c r="F812" s="111">
        <v>1221</v>
      </c>
      <c r="G812" s="79">
        <v>41033</v>
      </c>
      <c r="H812" s="209" t="s">
        <v>254</v>
      </c>
      <c r="I812" s="77" t="s">
        <v>255</v>
      </c>
      <c r="J812" s="93" t="s">
        <v>256</v>
      </c>
      <c r="K812" s="310">
        <v>422831</v>
      </c>
    </row>
    <row r="813" spans="1:11" ht="30">
      <c r="A813" s="78" t="s">
        <v>1047</v>
      </c>
      <c r="B813" s="13" t="s">
        <v>1189</v>
      </c>
      <c r="C813" s="111" t="s">
        <v>257</v>
      </c>
      <c r="D813" s="110">
        <v>41037</v>
      </c>
      <c r="E813" s="14" t="s">
        <v>1052</v>
      </c>
      <c r="F813" s="111" t="s">
        <v>1052</v>
      </c>
      <c r="G813" s="111" t="s">
        <v>1052</v>
      </c>
      <c r="H813" s="233" t="s">
        <v>258</v>
      </c>
      <c r="I813" s="77" t="s">
        <v>259</v>
      </c>
      <c r="J813" s="93" t="s">
        <v>260</v>
      </c>
      <c r="K813" s="310">
        <v>11741400</v>
      </c>
    </row>
    <row r="814" spans="1:11" ht="30">
      <c r="A814" s="78" t="s">
        <v>1047</v>
      </c>
      <c r="B814" s="13" t="s">
        <v>1189</v>
      </c>
      <c r="C814" s="111" t="s">
        <v>261</v>
      </c>
      <c r="D814" s="110">
        <v>41037</v>
      </c>
      <c r="E814" s="14" t="s">
        <v>1052</v>
      </c>
      <c r="F814" s="111" t="s">
        <v>1052</v>
      </c>
      <c r="G814" s="111" t="s">
        <v>1052</v>
      </c>
      <c r="H814" s="233" t="s">
        <v>262</v>
      </c>
      <c r="I814" s="77" t="s">
        <v>263</v>
      </c>
      <c r="J814" s="93" t="s">
        <v>264</v>
      </c>
      <c r="K814" s="310">
        <v>489225</v>
      </c>
    </row>
    <row r="815" spans="1:11" ht="30">
      <c r="A815" s="78" t="s">
        <v>1047</v>
      </c>
      <c r="B815" s="13" t="s">
        <v>1189</v>
      </c>
      <c r="C815" s="111" t="s">
        <v>261</v>
      </c>
      <c r="D815" s="110">
        <v>41037</v>
      </c>
      <c r="E815" s="14" t="s">
        <v>1052</v>
      </c>
      <c r="F815" s="111" t="s">
        <v>1052</v>
      </c>
      <c r="G815" s="111" t="s">
        <v>1052</v>
      </c>
      <c r="H815" s="233" t="s">
        <v>265</v>
      </c>
      <c r="I815" s="77" t="s">
        <v>266</v>
      </c>
      <c r="J815" s="93" t="s">
        <v>267</v>
      </c>
      <c r="K815" s="310">
        <v>489225</v>
      </c>
    </row>
    <row r="816" spans="1:11" ht="30">
      <c r="A816" s="78" t="s">
        <v>1047</v>
      </c>
      <c r="B816" s="13" t="s">
        <v>1178</v>
      </c>
      <c r="C816" s="111" t="s">
        <v>268</v>
      </c>
      <c r="D816" s="110">
        <v>40996</v>
      </c>
      <c r="E816" s="14" t="s">
        <v>1234</v>
      </c>
      <c r="F816" s="111">
        <v>1224</v>
      </c>
      <c r="G816" s="79">
        <v>41039</v>
      </c>
      <c r="H816" s="209" t="s">
        <v>269</v>
      </c>
      <c r="I816" s="77" t="s">
        <v>270</v>
      </c>
      <c r="J816" s="93" t="s">
        <v>271</v>
      </c>
      <c r="K816" s="310">
        <v>221836</v>
      </c>
    </row>
    <row r="817" spans="1:11" ht="30">
      <c r="A817" s="78" t="s">
        <v>1047</v>
      </c>
      <c r="B817" s="13" t="s">
        <v>1189</v>
      </c>
      <c r="C817" s="111" t="s">
        <v>272</v>
      </c>
      <c r="D817" s="110">
        <v>41038</v>
      </c>
      <c r="E817" s="14" t="s">
        <v>1234</v>
      </c>
      <c r="F817" s="111">
        <v>1225</v>
      </c>
      <c r="G817" s="79">
        <v>41039</v>
      </c>
      <c r="H817" s="209" t="s">
        <v>214</v>
      </c>
      <c r="I817" s="77" t="s">
        <v>1048</v>
      </c>
      <c r="J817" s="93" t="s">
        <v>1049</v>
      </c>
      <c r="K817" s="310">
        <v>4865494</v>
      </c>
    </row>
    <row r="818" spans="1:11" ht="30">
      <c r="A818" s="78" t="s">
        <v>1047</v>
      </c>
      <c r="B818" s="13" t="s">
        <v>1233</v>
      </c>
      <c r="C818" s="111" t="s">
        <v>215</v>
      </c>
      <c r="D818" s="110">
        <v>41054</v>
      </c>
      <c r="E818" s="14" t="s">
        <v>1052</v>
      </c>
      <c r="F818" s="111" t="s">
        <v>1052</v>
      </c>
      <c r="G818" s="111" t="s">
        <v>1052</v>
      </c>
      <c r="H818" s="233" t="s">
        <v>216</v>
      </c>
      <c r="I818" s="77" t="s">
        <v>217</v>
      </c>
      <c r="J818" s="93" t="s">
        <v>1231</v>
      </c>
      <c r="K818" s="310">
        <v>1875000</v>
      </c>
    </row>
    <row r="819" spans="1:11" ht="30">
      <c r="A819" s="78" t="s">
        <v>1047</v>
      </c>
      <c r="B819" s="13" t="s">
        <v>1233</v>
      </c>
      <c r="C819" s="111" t="s">
        <v>215</v>
      </c>
      <c r="D819" s="110">
        <v>41054</v>
      </c>
      <c r="E819" s="14" t="s">
        <v>1052</v>
      </c>
      <c r="F819" s="111" t="s">
        <v>1052</v>
      </c>
      <c r="G819" s="111" t="s">
        <v>1052</v>
      </c>
      <c r="H819" s="233" t="s">
        <v>218</v>
      </c>
      <c r="I819" s="77" t="s">
        <v>219</v>
      </c>
      <c r="J819" s="93" t="s">
        <v>220</v>
      </c>
      <c r="K819" s="310">
        <v>1875000</v>
      </c>
    </row>
    <row r="820" spans="1:11" ht="30">
      <c r="A820" s="78" t="s">
        <v>1047</v>
      </c>
      <c r="B820" s="13" t="s">
        <v>1163</v>
      </c>
      <c r="C820" s="111" t="s">
        <v>221</v>
      </c>
      <c r="D820" s="110">
        <v>41043</v>
      </c>
      <c r="E820" s="14" t="s">
        <v>1052</v>
      </c>
      <c r="F820" s="111" t="s">
        <v>1052</v>
      </c>
      <c r="G820" s="79">
        <v>41042</v>
      </c>
      <c r="H820" s="209" t="s">
        <v>222</v>
      </c>
      <c r="I820" s="77" t="s">
        <v>1235</v>
      </c>
      <c r="J820" s="93" t="s">
        <v>1236</v>
      </c>
      <c r="K820" s="310">
        <v>385835</v>
      </c>
    </row>
    <row r="821" spans="1:11" ht="15">
      <c r="A821" s="78" t="s">
        <v>1047</v>
      </c>
      <c r="B821" s="13" t="s">
        <v>1237</v>
      </c>
      <c r="C821" s="111" t="s">
        <v>1191</v>
      </c>
      <c r="D821" s="110" t="s">
        <v>1191</v>
      </c>
      <c r="E821" s="14" t="s">
        <v>1234</v>
      </c>
      <c r="F821" s="111">
        <v>1226</v>
      </c>
      <c r="G821" s="79">
        <v>41043</v>
      </c>
      <c r="H821" s="209" t="s">
        <v>72</v>
      </c>
      <c r="I821" s="77" t="s">
        <v>1050</v>
      </c>
      <c r="J821" s="93" t="s">
        <v>1051</v>
      </c>
      <c r="K821" s="310">
        <v>59500</v>
      </c>
    </row>
    <row r="822" spans="1:11" ht="30">
      <c r="A822" s="78" t="s">
        <v>1047</v>
      </c>
      <c r="B822" s="13" t="s">
        <v>1237</v>
      </c>
      <c r="C822" s="111" t="s">
        <v>1191</v>
      </c>
      <c r="D822" s="110" t="s">
        <v>1191</v>
      </c>
      <c r="E822" s="14" t="s">
        <v>1234</v>
      </c>
      <c r="F822" s="111">
        <v>1227</v>
      </c>
      <c r="G822" s="79">
        <v>41045</v>
      </c>
      <c r="H822" s="233" t="s">
        <v>223</v>
      </c>
      <c r="I822" s="77" t="s">
        <v>224</v>
      </c>
      <c r="J822" s="93" t="s">
        <v>225</v>
      </c>
      <c r="K822" s="310">
        <v>395758</v>
      </c>
    </row>
    <row r="823" spans="1:11" ht="30">
      <c r="A823" s="78" t="s">
        <v>1047</v>
      </c>
      <c r="B823" s="13" t="s">
        <v>1163</v>
      </c>
      <c r="C823" s="111" t="s">
        <v>1191</v>
      </c>
      <c r="D823" s="110" t="s">
        <v>1191</v>
      </c>
      <c r="E823" s="14" t="s">
        <v>1234</v>
      </c>
      <c r="F823" s="111">
        <v>1228</v>
      </c>
      <c r="G823" s="79">
        <v>41047</v>
      </c>
      <c r="H823" s="258" t="s">
        <v>226</v>
      </c>
      <c r="I823" s="77" t="s">
        <v>1053</v>
      </c>
      <c r="J823" s="93" t="s">
        <v>1152</v>
      </c>
      <c r="K823" s="310">
        <v>487661</v>
      </c>
    </row>
    <row r="824" spans="1:11" ht="45">
      <c r="A824" s="78" t="s">
        <v>1047</v>
      </c>
      <c r="B824" s="13" t="s">
        <v>1163</v>
      </c>
      <c r="C824" s="111" t="s">
        <v>1191</v>
      </c>
      <c r="D824" s="110" t="s">
        <v>1191</v>
      </c>
      <c r="E824" s="14" t="s">
        <v>1234</v>
      </c>
      <c r="F824" s="111">
        <v>1229</v>
      </c>
      <c r="G824" s="79">
        <v>41047</v>
      </c>
      <c r="H824" s="258" t="s">
        <v>227</v>
      </c>
      <c r="I824" s="77" t="s">
        <v>1053</v>
      </c>
      <c r="J824" s="93" t="s">
        <v>1152</v>
      </c>
      <c r="K824" s="310">
        <v>487661</v>
      </c>
    </row>
    <row r="825" spans="1:11" ht="15">
      <c r="A825" s="78" t="s">
        <v>1047</v>
      </c>
      <c r="B825" s="13" t="s">
        <v>1239</v>
      </c>
      <c r="C825" s="111" t="s">
        <v>1191</v>
      </c>
      <c r="D825" s="110" t="s">
        <v>1191</v>
      </c>
      <c r="E825" s="14" t="s">
        <v>1234</v>
      </c>
      <c r="F825" s="111">
        <v>1230</v>
      </c>
      <c r="G825" s="79">
        <v>41051</v>
      </c>
      <c r="H825" s="233" t="s">
        <v>228</v>
      </c>
      <c r="I825" s="77" t="s">
        <v>229</v>
      </c>
      <c r="J825" s="93" t="s">
        <v>230</v>
      </c>
      <c r="K825" s="310">
        <v>571200</v>
      </c>
    </row>
    <row r="826" spans="1:11" ht="15">
      <c r="A826" s="78" t="s">
        <v>1047</v>
      </c>
      <c r="B826" s="13" t="s">
        <v>1237</v>
      </c>
      <c r="C826" s="111" t="s">
        <v>1191</v>
      </c>
      <c r="D826" s="110" t="s">
        <v>1191</v>
      </c>
      <c r="E826" s="14" t="s">
        <v>1229</v>
      </c>
      <c r="F826" s="111">
        <v>911</v>
      </c>
      <c r="G826" s="79">
        <v>41052</v>
      </c>
      <c r="H826" s="233" t="s">
        <v>73</v>
      </c>
      <c r="I826" s="77" t="s">
        <v>1230</v>
      </c>
      <c r="J826" s="93" t="s">
        <v>1231</v>
      </c>
      <c r="K826" s="310">
        <v>32021</v>
      </c>
    </row>
    <row r="827" spans="1:11" ht="30">
      <c r="A827" s="78" t="s">
        <v>1047</v>
      </c>
      <c r="B827" s="13" t="s">
        <v>1042</v>
      </c>
      <c r="C827" s="111" t="s">
        <v>1238</v>
      </c>
      <c r="D827" s="110" t="s">
        <v>1238</v>
      </c>
      <c r="E827" s="14" t="s">
        <v>1276</v>
      </c>
      <c r="F827" s="111" t="s">
        <v>1052</v>
      </c>
      <c r="G827" s="79">
        <v>41054</v>
      </c>
      <c r="H827" s="209" t="s">
        <v>74</v>
      </c>
      <c r="I827" s="77" t="s">
        <v>1043</v>
      </c>
      <c r="J827" s="93" t="s">
        <v>1044</v>
      </c>
      <c r="K827" s="310">
        <v>180000</v>
      </c>
    </row>
    <row r="828" spans="1:11" ht="30">
      <c r="A828" s="78" t="s">
        <v>1047</v>
      </c>
      <c r="B828" s="13" t="s">
        <v>1042</v>
      </c>
      <c r="C828" s="111" t="s">
        <v>1238</v>
      </c>
      <c r="D828" s="110" t="s">
        <v>1238</v>
      </c>
      <c r="E828" s="14" t="s">
        <v>1052</v>
      </c>
      <c r="F828" s="111" t="s">
        <v>1052</v>
      </c>
      <c r="G828" s="79">
        <v>41025</v>
      </c>
      <c r="H828" s="209" t="s">
        <v>75</v>
      </c>
      <c r="I828" s="10" t="s">
        <v>231</v>
      </c>
      <c r="J828" s="93" t="s">
        <v>1250</v>
      </c>
      <c r="K828" s="310">
        <v>184168</v>
      </c>
    </row>
    <row r="829" spans="1:11" ht="30">
      <c r="A829" s="78" t="s">
        <v>1047</v>
      </c>
      <c r="B829" s="13" t="s">
        <v>1239</v>
      </c>
      <c r="C829" s="111" t="s">
        <v>1191</v>
      </c>
      <c r="D829" s="110" t="s">
        <v>1191</v>
      </c>
      <c r="E829" s="14" t="s">
        <v>1234</v>
      </c>
      <c r="F829" s="111">
        <v>1232</v>
      </c>
      <c r="G829" s="79">
        <v>41057</v>
      </c>
      <c r="H829" s="233" t="s">
        <v>232</v>
      </c>
      <c r="I829" s="77" t="s">
        <v>1235</v>
      </c>
      <c r="J829" s="93" t="s">
        <v>1236</v>
      </c>
      <c r="K829" s="310">
        <v>151466</v>
      </c>
    </row>
    <row r="830" spans="1:11" ht="30">
      <c r="A830" s="78" t="s">
        <v>1047</v>
      </c>
      <c r="B830" s="13" t="s">
        <v>1237</v>
      </c>
      <c r="C830" s="111" t="s">
        <v>1191</v>
      </c>
      <c r="D830" s="110" t="s">
        <v>1191</v>
      </c>
      <c r="E830" s="14" t="s">
        <v>1234</v>
      </c>
      <c r="F830" s="111">
        <v>1234</v>
      </c>
      <c r="G830" s="79">
        <v>41059</v>
      </c>
      <c r="H830" s="258" t="s">
        <v>233</v>
      </c>
      <c r="I830" s="77" t="s">
        <v>234</v>
      </c>
      <c r="J830" s="112" t="s">
        <v>1036</v>
      </c>
      <c r="K830" s="310">
        <v>154700</v>
      </c>
    </row>
    <row r="831" spans="1:11" ht="15">
      <c r="A831" s="78" t="s">
        <v>1047</v>
      </c>
      <c r="B831" s="13" t="s">
        <v>1237</v>
      </c>
      <c r="C831" s="111" t="s">
        <v>1191</v>
      </c>
      <c r="D831" s="110" t="s">
        <v>1191</v>
      </c>
      <c r="E831" s="14" t="s">
        <v>1234</v>
      </c>
      <c r="F831" s="111">
        <v>1235</v>
      </c>
      <c r="G831" s="79">
        <v>41059</v>
      </c>
      <c r="H831" s="209" t="s">
        <v>235</v>
      </c>
      <c r="I831" s="77" t="s">
        <v>1210</v>
      </c>
      <c r="J831" s="93" t="s">
        <v>1211</v>
      </c>
      <c r="K831" s="310">
        <v>23218</v>
      </c>
    </row>
    <row r="832" spans="1:11" ht="15">
      <c r="A832" s="78" t="s">
        <v>1047</v>
      </c>
      <c r="B832" s="13" t="s">
        <v>1237</v>
      </c>
      <c r="C832" s="111" t="s">
        <v>1191</v>
      </c>
      <c r="D832" s="110" t="s">
        <v>1191</v>
      </c>
      <c r="E832" s="14" t="s">
        <v>1234</v>
      </c>
      <c r="F832" s="111">
        <v>1236</v>
      </c>
      <c r="G832" s="79">
        <v>41060</v>
      </c>
      <c r="H832" s="258" t="s">
        <v>76</v>
      </c>
      <c r="I832" s="77" t="s">
        <v>236</v>
      </c>
      <c r="J832" s="93" t="s">
        <v>237</v>
      </c>
      <c r="K832" s="310">
        <v>756840</v>
      </c>
    </row>
    <row r="833" spans="1:11" ht="30">
      <c r="A833" s="78" t="s">
        <v>1047</v>
      </c>
      <c r="B833" s="13" t="s">
        <v>1164</v>
      </c>
      <c r="C833" s="111" t="s">
        <v>1238</v>
      </c>
      <c r="D833" s="110" t="s">
        <v>1238</v>
      </c>
      <c r="E833" s="5" t="s">
        <v>1170</v>
      </c>
      <c r="F833" s="74">
        <v>554558</v>
      </c>
      <c r="G833" s="79">
        <v>41039</v>
      </c>
      <c r="H833" s="233" t="s">
        <v>238</v>
      </c>
      <c r="I833" s="10" t="s">
        <v>77</v>
      </c>
      <c r="J833" s="147" t="s">
        <v>1056</v>
      </c>
      <c r="K833" s="126">
        <f>120906+809144</f>
        <v>930050</v>
      </c>
    </row>
    <row r="834" spans="1:11" ht="30">
      <c r="A834" s="78" t="s">
        <v>1047</v>
      </c>
      <c r="B834" s="13" t="s">
        <v>1164</v>
      </c>
      <c r="C834" s="111" t="s">
        <v>1238</v>
      </c>
      <c r="D834" s="110" t="s">
        <v>1238</v>
      </c>
      <c r="E834" s="14" t="s">
        <v>1054</v>
      </c>
      <c r="F834" s="74" t="s">
        <v>239</v>
      </c>
      <c r="G834" s="79">
        <v>41039</v>
      </c>
      <c r="H834" s="233" t="s">
        <v>240</v>
      </c>
      <c r="I834" s="7" t="s">
        <v>1055</v>
      </c>
      <c r="J834" s="94" t="s">
        <v>1216</v>
      </c>
      <c r="K834" s="126">
        <f>507977+1608593+161+511</f>
        <v>2117242</v>
      </c>
    </row>
    <row r="835" spans="1:11" ht="15">
      <c r="A835" s="78" t="s">
        <v>1047</v>
      </c>
      <c r="B835" s="13" t="s">
        <v>1164</v>
      </c>
      <c r="C835" s="111" t="s">
        <v>1238</v>
      </c>
      <c r="D835" s="110" t="s">
        <v>1238</v>
      </c>
      <c r="E835" s="14" t="s">
        <v>241</v>
      </c>
      <c r="F835" s="76" t="s">
        <v>242</v>
      </c>
      <c r="G835" s="76">
        <v>41057</v>
      </c>
      <c r="H835" s="233" t="s">
        <v>78</v>
      </c>
      <c r="I835" s="7" t="s">
        <v>1055</v>
      </c>
      <c r="J835" s="94" t="s">
        <v>1216</v>
      </c>
      <c r="K835" s="126">
        <f>15250+129064+485526</f>
        <v>629840</v>
      </c>
    </row>
    <row r="836" spans="1:11" ht="15">
      <c r="A836" s="78" t="s">
        <v>1047</v>
      </c>
      <c r="B836" s="13" t="s">
        <v>1164</v>
      </c>
      <c r="C836" s="111" t="s">
        <v>1238</v>
      </c>
      <c r="D836" s="110" t="s">
        <v>1238</v>
      </c>
      <c r="E836" s="14" t="s">
        <v>243</v>
      </c>
      <c r="F836" s="74" t="s">
        <v>244</v>
      </c>
      <c r="G836" s="79">
        <v>41057</v>
      </c>
      <c r="H836" s="209" t="s">
        <v>245</v>
      </c>
      <c r="I836" s="7" t="s">
        <v>1057</v>
      </c>
      <c r="J836" s="94" t="s">
        <v>1214</v>
      </c>
      <c r="K836" s="126">
        <f>13808+51944+9250</f>
        <v>75002</v>
      </c>
    </row>
    <row r="837" spans="1:11" ht="15">
      <c r="A837" s="78" t="s">
        <v>1047</v>
      </c>
      <c r="B837" s="13" t="s">
        <v>1164</v>
      </c>
      <c r="C837" s="111" t="s">
        <v>1238</v>
      </c>
      <c r="D837" s="110" t="s">
        <v>1238</v>
      </c>
      <c r="E837" s="5" t="s">
        <v>1165</v>
      </c>
      <c r="F837" s="74">
        <v>801281</v>
      </c>
      <c r="G837" s="79">
        <v>41057</v>
      </c>
      <c r="H837" s="209" t="s">
        <v>246</v>
      </c>
      <c r="I837" s="10" t="s">
        <v>1057</v>
      </c>
      <c r="J837" s="147" t="s">
        <v>1214</v>
      </c>
      <c r="K837" s="126">
        <f>8112+54288</f>
        <v>62400</v>
      </c>
    </row>
    <row r="838" spans="1:11" ht="30">
      <c r="A838" s="78" t="s">
        <v>1047</v>
      </c>
      <c r="B838" s="13" t="s">
        <v>1164</v>
      </c>
      <c r="C838" s="111" t="s">
        <v>1238</v>
      </c>
      <c r="D838" s="110" t="s">
        <v>1238</v>
      </c>
      <c r="E838" s="5" t="s">
        <v>1165</v>
      </c>
      <c r="F838" s="74">
        <v>696976</v>
      </c>
      <c r="G838" s="79">
        <v>41057</v>
      </c>
      <c r="H838" s="209" t="s">
        <v>247</v>
      </c>
      <c r="I838" s="10" t="s">
        <v>1057</v>
      </c>
      <c r="J838" s="147" t="s">
        <v>1214</v>
      </c>
      <c r="K838" s="126">
        <f>37968+120232</f>
        <v>158200</v>
      </c>
    </row>
    <row r="839" spans="1:11" ht="15">
      <c r="A839" s="78" t="s">
        <v>1047</v>
      </c>
      <c r="B839" s="13" t="s">
        <v>1164</v>
      </c>
      <c r="C839" s="111" t="s">
        <v>1238</v>
      </c>
      <c r="D839" s="110" t="s">
        <v>1238</v>
      </c>
      <c r="E839" s="14" t="s">
        <v>1170</v>
      </c>
      <c r="F839" s="74" t="s">
        <v>248</v>
      </c>
      <c r="G839" s="79">
        <v>41052</v>
      </c>
      <c r="H839" s="209" t="s">
        <v>249</v>
      </c>
      <c r="I839" s="7" t="s">
        <v>1171</v>
      </c>
      <c r="J839" s="94" t="s">
        <v>1172</v>
      </c>
      <c r="K839" s="126">
        <f>1389+5223+86735+326289</f>
        <v>419636</v>
      </c>
    </row>
    <row r="840" spans="1:11" ht="15.75" thickBot="1">
      <c r="A840" s="84" t="s">
        <v>1047</v>
      </c>
      <c r="B840" s="43" t="s">
        <v>1164</v>
      </c>
      <c r="C840" s="130" t="s">
        <v>1238</v>
      </c>
      <c r="D840" s="113" t="s">
        <v>1238</v>
      </c>
      <c r="E840" s="139" t="s">
        <v>1170</v>
      </c>
      <c r="F840" s="86" t="s">
        <v>250</v>
      </c>
      <c r="G840" s="85">
        <v>41053</v>
      </c>
      <c r="H840" s="216" t="s">
        <v>251</v>
      </c>
      <c r="I840" s="156" t="s">
        <v>1171</v>
      </c>
      <c r="J840" s="148" t="s">
        <v>1172</v>
      </c>
      <c r="K840" s="319">
        <f>2272+8546+251361+945596</f>
        <v>1207775</v>
      </c>
    </row>
    <row r="841" spans="1:11" ht="30">
      <c r="A841" s="149" t="s">
        <v>1295</v>
      </c>
      <c r="B841" s="87" t="s">
        <v>1299</v>
      </c>
      <c r="C841" s="23" t="s">
        <v>1296</v>
      </c>
      <c r="D841" s="23" t="s">
        <v>1296</v>
      </c>
      <c r="E841" s="150" t="s">
        <v>1334</v>
      </c>
      <c r="F841" s="23">
        <v>5</v>
      </c>
      <c r="G841" s="150">
        <v>41059</v>
      </c>
      <c r="H841" s="207" t="s">
        <v>1027</v>
      </c>
      <c r="I841" s="107" t="s">
        <v>79</v>
      </c>
      <c r="J841" s="92" t="s">
        <v>1028</v>
      </c>
      <c r="K841" s="335">
        <v>88889</v>
      </c>
    </row>
    <row r="842" spans="1:11" ht="30">
      <c r="A842" s="7" t="s">
        <v>1295</v>
      </c>
      <c r="B842" s="13" t="s">
        <v>1299</v>
      </c>
      <c r="C842" s="6" t="s">
        <v>1029</v>
      </c>
      <c r="D842" s="151">
        <v>41001</v>
      </c>
      <c r="E842" s="6" t="s">
        <v>1297</v>
      </c>
      <c r="F842" s="6">
        <v>238</v>
      </c>
      <c r="G842" s="135">
        <v>41003</v>
      </c>
      <c r="H842" s="209" t="s">
        <v>1030</v>
      </c>
      <c r="I842" s="78" t="s">
        <v>80</v>
      </c>
      <c r="J842" s="8" t="s">
        <v>895</v>
      </c>
      <c r="K842" s="152">
        <v>119000</v>
      </c>
    </row>
    <row r="843" spans="1:11" ht="15">
      <c r="A843" s="7" t="s">
        <v>1295</v>
      </c>
      <c r="B843" s="13" t="s">
        <v>1233</v>
      </c>
      <c r="C843" s="6" t="s">
        <v>1304</v>
      </c>
      <c r="D843" s="135">
        <v>40452</v>
      </c>
      <c r="E843" s="135" t="s">
        <v>1334</v>
      </c>
      <c r="F843" s="6">
        <v>246</v>
      </c>
      <c r="G843" s="135">
        <v>41058</v>
      </c>
      <c r="H843" s="233" t="s">
        <v>896</v>
      </c>
      <c r="I843" s="7" t="s">
        <v>81</v>
      </c>
      <c r="J843" s="8" t="s">
        <v>897</v>
      </c>
      <c r="K843" s="155">
        <v>240000</v>
      </c>
    </row>
    <row r="844" spans="1:11" ht="15">
      <c r="A844" s="7" t="s">
        <v>1295</v>
      </c>
      <c r="B844" s="134" t="s">
        <v>1237</v>
      </c>
      <c r="C844" s="6" t="s">
        <v>1296</v>
      </c>
      <c r="D844" s="6" t="s">
        <v>1296</v>
      </c>
      <c r="E844" s="6" t="s">
        <v>1229</v>
      </c>
      <c r="F844" s="6">
        <v>1652</v>
      </c>
      <c r="G844" s="135">
        <v>41031</v>
      </c>
      <c r="H844" s="209" t="s">
        <v>898</v>
      </c>
      <c r="I844" s="7" t="s">
        <v>899</v>
      </c>
      <c r="J844" s="8" t="s">
        <v>1319</v>
      </c>
      <c r="K844" s="152">
        <v>46410</v>
      </c>
    </row>
    <row r="845" spans="1:11" ht="15">
      <c r="A845" s="7" t="s">
        <v>1295</v>
      </c>
      <c r="B845" s="134" t="s">
        <v>1237</v>
      </c>
      <c r="C845" s="6" t="s">
        <v>1296</v>
      </c>
      <c r="D845" s="6" t="s">
        <v>1296</v>
      </c>
      <c r="E845" s="6" t="s">
        <v>1229</v>
      </c>
      <c r="F845" s="6">
        <v>1653</v>
      </c>
      <c r="G845" s="135">
        <v>41032</v>
      </c>
      <c r="H845" s="233" t="s">
        <v>1328</v>
      </c>
      <c r="I845" s="7" t="s">
        <v>1230</v>
      </c>
      <c r="J845" s="8" t="s">
        <v>1231</v>
      </c>
      <c r="K845" s="155">
        <v>47799</v>
      </c>
    </row>
    <row r="846" spans="1:11" ht="30">
      <c r="A846" s="7" t="s">
        <v>1295</v>
      </c>
      <c r="B846" s="134" t="s">
        <v>1237</v>
      </c>
      <c r="C846" s="6" t="s">
        <v>1296</v>
      </c>
      <c r="D846" s="6" t="s">
        <v>1296</v>
      </c>
      <c r="E846" s="6" t="s">
        <v>1229</v>
      </c>
      <c r="F846" s="6">
        <v>1654</v>
      </c>
      <c r="G846" s="135">
        <v>41032</v>
      </c>
      <c r="H846" s="233" t="s">
        <v>82</v>
      </c>
      <c r="I846" s="7" t="s">
        <v>1230</v>
      </c>
      <c r="J846" s="8" t="s">
        <v>1231</v>
      </c>
      <c r="K846" s="155">
        <v>52053</v>
      </c>
    </row>
    <row r="847" spans="1:11" ht="15">
      <c r="A847" s="7" t="s">
        <v>1295</v>
      </c>
      <c r="B847" s="13" t="s">
        <v>1237</v>
      </c>
      <c r="C847" s="6" t="s">
        <v>1296</v>
      </c>
      <c r="D847" s="6" t="s">
        <v>1296</v>
      </c>
      <c r="E847" s="6" t="s">
        <v>1229</v>
      </c>
      <c r="F847" s="6">
        <v>1655</v>
      </c>
      <c r="G847" s="135">
        <v>41058</v>
      </c>
      <c r="H847" s="233" t="s">
        <v>900</v>
      </c>
      <c r="I847" s="7" t="s">
        <v>1230</v>
      </c>
      <c r="J847" s="8" t="s">
        <v>1231</v>
      </c>
      <c r="K847" s="155">
        <v>74938</v>
      </c>
    </row>
    <row r="848" spans="1:11" ht="15">
      <c r="A848" s="7" t="s">
        <v>1295</v>
      </c>
      <c r="B848" s="134" t="s">
        <v>1233</v>
      </c>
      <c r="C848" s="6" t="s">
        <v>1333</v>
      </c>
      <c r="D848" s="151">
        <v>40982</v>
      </c>
      <c r="E848" s="6" t="s">
        <v>1229</v>
      </c>
      <c r="F848" s="6">
        <v>1657</v>
      </c>
      <c r="G848" s="135">
        <v>41043</v>
      </c>
      <c r="H848" s="209" t="s">
        <v>901</v>
      </c>
      <c r="I848" s="78" t="s">
        <v>1230</v>
      </c>
      <c r="J848" s="8" t="s">
        <v>1231</v>
      </c>
      <c r="K848" s="152">
        <v>402834</v>
      </c>
    </row>
    <row r="849" spans="1:11" ht="15">
      <c r="A849" s="7" t="s">
        <v>1295</v>
      </c>
      <c r="B849" s="134" t="s">
        <v>1237</v>
      </c>
      <c r="C849" s="6" t="s">
        <v>1296</v>
      </c>
      <c r="D849" s="6" t="s">
        <v>1296</v>
      </c>
      <c r="E849" s="6" t="s">
        <v>1229</v>
      </c>
      <c r="F849" s="6">
        <v>1659</v>
      </c>
      <c r="G849" s="135">
        <v>41052</v>
      </c>
      <c r="H849" s="209" t="s">
        <v>83</v>
      </c>
      <c r="I849" s="78" t="s">
        <v>902</v>
      </c>
      <c r="J849" s="8" t="s">
        <v>903</v>
      </c>
      <c r="K849" s="152">
        <v>659970</v>
      </c>
    </row>
    <row r="850" spans="1:11" ht="15">
      <c r="A850" s="7" t="s">
        <v>1295</v>
      </c>
      <c r="B850" s="134" t="s">
        <v>1237</v>
      </c>
      <c r="C850" s="6" t="s">
        <v>1296</v>
      </c>
      <c r="D850" s="6" t="s">
        <v>1296</v>
      </c>
      <c r="E850" s="6" t="s">
        <v>1229</v>
      </c>
      <c r="F850" s="6">
        <v>1660</v>
      </c>
      <c r="G850" s="135">
        <v>41053</v>
      </c>
      <c r="H850" s="209" t="s">
        <v>1328</v>
      </c>
      <c r="I850" s="78" t="s">
        <v>1230</v>
      </c>
      <c r="J850" s="8" t="s">
        <v>1231</v>
      </c>
      <c r="K850" s="152">
        <v>30593</v>
      </c>
    </row>
    <row r="851" spans="1:11" ht="15">
      <c r="A851" s="7" t="s">
        <v>1295</v>
      </c>
      <c r="B851" s="134" t="s">
        <v>1237</v>
      </c>
      <c r="C851" s="6" t="s">
        <v>1296</v>
      </c>
      <c r="D851" s="6" t="s">
        <v>1296</v>
      </c>
      <c r="E851" s="6" t="s">
        <v>1229</v>
      </c>
      <c r="F851" s="6">
        <v>1661</v>
      </c>
      <c r="G851" s="135">
        <v>41053</v>
      </c>
      <c r="H851" s="209" t="s">
        <v>1328</v>
      </c>
      <c r="I851" s="78" t="s">
        <v>1157</v>
      </c>
      <c r="J851" s="8" t="s">
        <v>1158</v>
      </c>
      <c r="K851" s="152">
        <v>40919</v>
      </c>
    </row>
    <row r="852" spans="1:11" ht="30">
      <c r="A852" s="7" t="s">
        <v>1295</v>
      </c>
      <c r="B852" s="9" t="s">
        <v>904</v>
      </c>
      <c r="C852" s="6" t="s">
        <v>1296</v>
      </c>
      <c r="D852" s="6" t="s">
        <v>1296</v>
      </c>
      <c r="E852" s="6" t="s">
        <v>1229</v>
      </c>
      <c r="F852" s="6">
        <v>1662</v>
      </c>
      <c r="G852" s="135">
        <v>41054</v>
      </c>
      <c r="H852" s="209" t="s">
        <v>84</v>
      </c>
      <c r="I852" s="7" t="s">
        <v>85</v>
      </c>
      <c r="J852" s="8" t="s">
        <v>905</v>
      </c>
      <c r="K852" s="152">
        <v>921060</v>
      </c>
    </row>
    <row r="853" spans="1:11" ht="30">
      <c r="A853" s="7" t="s">
        <v>1295</v>
      </c>
      <c r="B853" s="134" t="s">
        <v>1237</v>
      </c>
      <c r="C853" s="6" t="s">
        <v>1296</v>
      </c>
      <c r="D853" s="6" t="s">
        <v>1296</v>
      </c>
      <c r="E853" s="6" t="s">
        <v>1229</v>
      </c>
      <c r="F853" s="6">
        <v>1663</v>
      </c>
      <c r="G853" s="135">
        <v>41057</v>
      </c>
      <c r="H853" s="209" t="s">
        <v>86</v>
      </c>
      <c r="I853" s="78" t="s">
        <v>430</v>
      </c>
      <c r="J853" s="8" t="s">
        <v>1303</v>
      </c>
      <c r="K853" s="152">
        <v>389130</v>
      </c>
    </row>
    <row r="854" spans="1:11" ht="30">
      <c r="A854" s="7" t="s">
        <v>1295</v>
      </c>
      <c r="B854" s="134" t="s">
        <v>1237</v>
      </c>
      <c r="C854" s="6" t="s">
        <v>1296</v>
      </c>
      <c r="D854" s="6" t="s">
        <v>1296</v>
      </c>
      <c r="E854" s="6" t="s">
        <v>1229</v>
      </c>
      <c r="F854" s="6">
        <v>1664</v>
      </c>
      <c r="G854" s="135">
        <v>41058</v>
      </c>
      <c r="H854" s="209" t="s">
        <v>87</v>
      </c>
      <c r="I854" s="78" t="s">
        <v>1230</v>
      </c>
      <c r="J854" s="8" t="s">
        <v>1231</v>
      </c>
      <c r="K854" s="152">
        <v>19000</v>
      </c>
    </row>
    <row r="855" spans="1:11" ht="15">
      <c r="A855" s="7" t="s">
        <v>1295</v>
      </c>
      <c r="B855" s="13" t="s">
        <v>1237</v>
      </c>
      <c r="C855" s="6" t="s">
        <v>1296</v>
      </c>
      <c r="D855" s="6" t="s">
        <v>1296</v>
      </c>
      <c r="E855" s="6" t="s">
        <v>1229</v>
      </c>
      <c r="F855" s="6">
        <v>1666</v>
      </c>
      <c r="G855" s="135">
        <v>41058</v>
      </c>
      <c r="H855" s="233" t="s">
        <v>906</v>
      </c>
      <c r="I855" s="7" t="s">
        <v>1230</v>
      </c>
      <c r="J855" s="8" t="s">
        <v>1231</v>
      </c>
      <c r="K855" s="155">
        <v>27844</v>
      </c>
    </row>
    <row r="856" spans="1:11" ht="15">
      <c r="A856" s="7" t="s">
        <v>1295</v>
      </c>
      <c r="B856" s="134" t="s">
        <v>1237</v>
      </c>
      <c r="C856" s="6" t="s">
        <v>1296</v>
      </c>
      <c r="D856" s="6" t="s">
        <v>1296</v>
      </c>
      <c r="E856" s="6" t="s">
        <v>1234</v>
      </c>
      <c r="F856" s="6">
        <v>1667</v>
      </c>
      <c r="G856" s="135">
        <v>41058</v>
      </c>
      <c r="H856" s="233" t="s">
        <v>907</v>
      </c>
      <c r="I856" s="78" t="s">
        <v>1210</v>
      </c>
      <c r="J856" s="154" t="s">
        <v>1211</v>
      </c>
      <c r="K856" s="155">
        <v>23218</v>
      </c>
    </row>
    <row r="857" spans="1:11" ht="30">
      <c r="A857" s="7" t="s">
        <v>1295</v>
      </c>
      <c r="B857" s="13" t="s">
        <v>1299</v>
      </c>
      <c r="C857" s="6" t="s">
        <v>1296</v>
      </c>
      <c r="D857" s="6" t="s">
        <v>1296</v>
      </c>
      <c r="E857" s="6" t="s">
        <v>1229</v>
      </c>
      <c r="F857" s="6">
        <v>1668</v>
      </c>
      <c r="G857" s="135">
        <v>41058</v>
      </c>
      <c r="H857" s="233" t="s">
        <v>908</v>
      </c>
      <c r="I857" s="78" t="s">
        <v>1330</v>
      </c>
      <c r="J857" s="8" t="s">
        <v>1300</v>
      </c>
      <c r="K857" s="155">
        <v>34254</v>
      </c>
    </row>
    <row r="858" spans="1:11" ht="30">
      <c r="A858" s="7" t="s">
        <v>1295</v>
      </c>
      <c r="B858" s="13" t="s">
        <v>1299</v>
      </c>
      <c r="C858" s="6" t="s">
        <v>1296</v>
      </c>
      <c r="D858" s="6" t="s">
        <v>1296</v>
      </c>
      <c r="E858" s="6" t="s">
        <v>1229</v>
      </c>
      <c r="F858" s="6">
        <v>1669</v>
      </c>
      <c r="G858" s="135">
        <v>41058</v>
      </c>
      <c r="H858" s="233" t="s">
        <v>909</v>
      </c>
      <c r="I858" s="78" t="s">
        <v>1330</v>
      </c>
      <c r="J858" s="8" t="s">
        <v>1300</v>
      </c>
      <c r="K858" s="155">
        <v>64227</v>
      </c>
    </row>
    <row r="859" spans="1:11" ht="30">
      <c r="A859" s="7" t="s">
        <v>1295</v>
      </c>
      <c r="B859" s="13" t="s">
        <v>1299</v>
      </c>
      <c r="C859" s="6" t="s">
        <v>1296</v>
      </c>
      <c r="D859" s="6" t="s">
        <v>1296</v>
      </c>
      <c r="E859" s="6" t="s">
        <v>1229</v>
      </c>
      <c r="F859" s="6">
        <v>1670</v>
      </c>
      <c r="G859" s="135">
        <v>41058</v>
      </c>
      <c r="H859" s="233" t="s">
        <v>910</v>
      </c>
      <c r="I859" s="78" t="s">
        <v>1330</v>
      </c>
      <c r="J859" s="8" t="s">
        <v>1300</v>
      </c>
      <c r="K859" s="155">
        <v>64227</v>
      </c>
    </row>
    <row r="860" spans="1:11" ht="30">
      <c r="A860" s="7" t="s">
        <v>1295</v>
      </c>
      <c r="B860" s="13" t="s">
        <v>1299</v>
      </c>
      <c r="C860" s="6" t="s">
        <v>1296</v>
      </c>
      <c r="D860" s="6" t="s">
        <v>1296</v>
      </c>
      <c r="E860" s="6" t="s">
        <v>1229</v>
      </c>
      <c r="F860" s="6">
        <v>1671</v>
      </c>
      <c r="G860" s="135">
        <v>41058</v>
      </c>
      <c r="H860" s="233" t="s">
        <v>911</v>
      </c>
      <c r="I860" s="78" t="s">
        <v>1330</v>
      </c>
      <c r="J860" s="8" t="s">
        <v>1300</v>
      </c>
      <c r="K860" s="155">
        <v>128452</v>
      </c>
    </row>
    <row r="861" spans="1:11" ht="15">
      <c r="A861" s="7" t="s">
        <v>1295</v>
      </c>
      <c r="B861" s="13" t="s">
        <v>1237</v>
      </c>
      <c r="C861" s="6" t="s">
        <v>1296</v>
      </c>
      <c r="D861" s="6" t="s">
        <v>1296</v>
      </c>
      <c r="E861" s="6" t="s">
        <v>1229</v>
      </c>
      <c r="F861" s="6">
        <v>1672</v>
      </c>
      <c r="G861" s="135">
        <v>41059</v>
      </c>
      <c r="H861" s="233" t="s">
        <v>906</v>
      </c>
      <c r="I861" s="7" t="s">
        <v>430</v>
      </c>
      <c r="J861" s="8" t="s">
        <v>1303</v>
      </c>
      <c r="K861" s="155">
        <v>59762</v>
      </c>
    </row>
    <row r="862" spans="1:11" ht="15">
      <c r="A862" s="7" t="s">
        <v>1295</v>
      </c>
      <c r="B862" s="13" t="s">
        <v>1237</v>
      </c>
      <c r="C862" s="6" t="s">
        <v>1296</v>
      </c>
      <c r="D862" s="6" t="s">
        <v>1296</v>
      </c>
      <c r="E862" s="6" t="s">
        <v>1229</v>
      </c>
      <c r="F862" s="6">
        <v>1673</v>
      </c>
      <c r="G862" s="135">
        <v>41059</v>
      </c>
      <c r="H862" s="233" t="s">
        <v>912</v>
      </c>
      <c r="I862" s="7" t="s">
        <v>1230</v>
      </c>
      <c r="J862" s="8" t="s">
        <v>1231</v>
      </c>
      <c r="K862" s="155">
        <v>55687</v>
      </c>
    </row>
    <row r="863" spans="1:11" ht="15">
      <c r="A863" s="7" t="s">
        <v>1295</v>
      </c>
      <c r="B863" s="13" t="s">
        <v>1237</v>
      </c>
      <c r="C863" s="6" t="s">
        <v>1296</v>
      </c>
      <c r="D863" s="6" t="s">
        <v>1296</v>
      </c>
      <c r="E863" s="6" t="s">
        <v>1229</v>
      </c>
      <c r="F863" s="6">
        <v>1674</v>
      </c>
      <c r="G863" s="135">
        <v>41059</v>
      </c>
      <c r="H863" s="233" t="s">
        <v>912</v>
      </c>
      <c r="I863" s="7" t="s">
        <v>430</v>
      </c>
      <c r="J863" s="8" t="s">
        <v>1303</v>
      </c>
      <c r="K863" s="155">
        <v>170313</v>
      </c>
    </row>
    <row r="864" spans="1:11" ht="15">
      <c r="A864" s="7" t="s">
        <v>1295</v>
      </c>
      <c r="B864" s="13" t="s">
        <v>1237</v>
      </c>
      <c r="C864" s="6" t="s">
        <v>1296</v>
      </c>
      <c r="D864" s="6" t="s">
        <v>1296</v>
      </c>
      <c r="E864" s="6" t="s">
        <v>1229</v>
      </c>
      <c r="F864" s="6">
        <v>1675</v>
      </c>
      <c r="G864" s="135">
        <v>41059</v>
      </c>
      <c r="H864" s="233" t="s">
        <v>913</v>
      </c>
      <c r="I864" s="7" t="s">
        <v>430</v>
      </c>
      <c r="J864" s="8" t="s">
        <v>1303</v>
      </c>
      <c r="K864" s="155">
        <v>468958</v>
      </c>
    </row>
    <row r="865" spans="1:11" ht="15">
      <c r="A865" s="7" t="s">
        <v>1295</v>
      </c>
      <c r="B865" s="13" t="s">
        <v>1237</v>
      </c>
      <c r="C865" s="6" t="s">
        <v>1296</v>
      </c>
      <c r="D865" s="6" t="s">
        <v>1296</v>
      </c>
      <c r="E865" s="6" t="s">
        <v>1229</v>
      </c>
      <c r="F865" s="6">
        <v>1676</v>
      </c>
      <c r="G865" s="135">
        <v>41059</v>
      </c>
      <c r="H865" s="233" t="s">
        <v>914</v>
      </c>
      <c r="I865" s="7" t="s">
        <v>1230</v>
      </c>
      <c r="J865" s="8" t="s">
        <v>1231</v>
      </c>
      <c r="K865" s="155">
        <v>26204</v>
      </c>
    </row>
    <row r="866" spans="1:11" ht="15">
      <c r="A866" s="7" t="s">
        <v>1295</v>
      </c>
      <c r="B866" s="134" t="s">
        <v>1233</v>
      </c>
      <c r="C866" s="6" t="s">
        <v>1333</v>
      </c>
      <c r="D866" s="151">
        <v>40982</v>
      </c>
      <c r="E866" s="6" t="s">
        <v>1229</v>
      </c>
      <c r="F866" s="6">
        <v>1677</v>
      </c>
      <c r="G866" s="135">
        <v>41060</v>
      </c>
      <c r="H866" s="233" t="s">
        <v>915</v>
      </c>
      <c r="I866" s="7" t="s">
        <v>1230</v>
      </c>
      <c r="J866" s="8" t="s">
        <v>1231</v>
      </c>
      <c r="K866" s="155">
        <v>190269</v>
      </c>
    </row>
    <row r="867" spans="1:11" ht="15">
      <c r="A867" s="7" t="s">
        <v>1295</v>
      </c>
      <c r="B867" s="134" t="s">
        <v>1233</v>
      </c>
      <c r="C867" s="6" t="s">
        <v>1333</v>
      </c>
      <c r="D867" s="151">
        <v>40982</v>
      </c>
      <c r="E867" s="6" t="s">
        <v>1229</v>
      </c>
      <c r="F867" s="6">
        <v>1678</v>
      </c>
      <c r="G867" s="135">
        <v>41060</v>
      </c>
      <c r="H867" s="233" t="s">
        <v>916</v>
      </c>
      <c r="I867" s="7" t="s">
        <v>1230</v>
      </c>
      <c r="J867" s="8" t="s">
        <v>1231</v>
      </c>
      <c r="K867" s="155">
        <v>188108</v>
      </c>
    </row>
    <row r="868" spans="1:11" ht="30">
      <c r="A868" s="7" t="s">
        <v>1295</v>
      </c>
      <c r="B868" s="13" t="s">
        <v>1237</v>
      </c>
      <c r="C868" s="6" t="s">
        <v>1296</v>
      </c>
      <c r="D868" s="6" t="s">
        <v>1296</v>
      </c>
      <c r="E868" s="6" t="s">
        <v>1229</v>
      </c>
      <c r="F868" s="6">
        <v>1679</v>
      </c>
      <c r="G868" s="135">
        <v>41060</v>
      </c>
      <c r="H868" s="233" t="s">
        <v>88</v>
      </c>
      <c r="I868" s="7" t="s">
        <v>1157</v>
      </c>
      <c r="J868" s="8" t="s">
        <v>1158</v>
      </c>
      <c r="K868" s="155">
        <v>25085</v>
      </c>
    </row>
    <row r="869" spans="1:11" ht="15">
      <c r="A869" s="7" t="s">
        <v>1295</v>
      </c>
      <c r="B869" s="134" t="s">
        <v>1233</v>
      </c>
      <c r="C869" s="6" t="s">
        <v>1333</v>
      </c>
      <c r="D869" s="151">
        <v>40982</v>
      </c>
      <c r="E869" s="6" t="s">
        <v>1229</v>
      </c>
      <c r="F869" s="6">
        <v>1680</v>
      </c>
      <c r="G869" s="135">
        <v>41060</v>
      </c>
      <c r="H869" s="233" t="s">
        <v>89</v>
      </c>
      <c r="I869" s="7" t="s">
        <v>1230</v>
      </c>
      <c r="J869" s="8" t="s">
        <v>1231</v>
      </c>
      <c r="K869" s="155">
        <v>345212</v>
      </c>
    </row>
    <row r="870" spans="1:11" ht="30">
      <c r="A870" s="7" t="s">
        <v>1295</v>
      </c>
      <c r="B870" s="134" t="s">
        <v>1233</v>
      </c>
      <c r="C870" s="6" t="s">
        <v>1333</v>
      </c>
      <c r="D870" s="151">
        <v>40982</v>
      </c>
      <c r="E870" s="6" t="s">
        <v>1229</v>
      </c>
      <c r="F870" s="6">
        <v>1681</v>
      </c>
      <c r="G870" s="135">
        <v>41060</v>
      </c>
      <c r="H870" s="233" t="s">
        <v>917</v>
      </c>
      <c r="I870" s="7" t="s">
        <v>1230</v>
      </c>
      <c r="J870" s="8" t="s">
        <v>1231</v>
      </c>
      <c r="K870" s="155">
        <v>585816</v>
      </c>
    </row>
    <row r="871" spans="1:11" ht="15">
      <c r="A871" s="7" t="s">
        <v>1295</v>
      </c>
      <c r="B871" s="134" t="s">
        <v>1237</v>
      </c>
      <c r="C871" s="6" t="s">
        <v>1296</v>
      </c>
      <c r="D871" s="6" t="s">
        <v>1296</v>
      </c>
      <c r="E871" s="6" t="s">
        <v>1234</v>
      </c>
      <c r="F871" s="6">
        <v>1756</v>
      </c>
      <c r="G871" s="135">
        <v>40935</v>
      </c>
      <c r="H871" s="209" t="s">
        <v>918</v>
      </c>
      <c r="I871" s="78" t="s">
        <v>919</v>
      </c>
      <c r="J871" s="8" t="s">
        <v>920</v>
      </c>
      <c r="K871" s="152">
        <v>928200</v>
      </c>
    </row>
    <row r="872" spans="1:11" ht="30">
      <c r="A872" s="7" t="s">
        <v>1295</v>
      </c>
      <c r="B872" s="134" t="s">
        <v>1239</v>
      </c>
      <c r="C872" s="6" t="s">
        <v>1304</v>
      </c>
      <c r="D872" s="135">
        <v>41011</v>
      </c>
      <c r="E872" s="6" t="s">
        <v>1234</v>
      </c>
      <c r="F872" s="6">
        <v>1799</v>
      </c>
      <c r="G872" s="135">
        <v>41024</v>
      </c>
      <c r="H872" s="209" t="s">
        <v>921</v>
      </c>
      <c r="I872" s="78" t="s">
        <v>922</v>
      </c>
      <c r="J872" s="8" t="s">
        <v>1951</v>
      </c>
      <c r="K872" s="152">
        <v>2586465</v>
      </c>
    </row>
    <row r="873" spans="1:11" ht="30">
      <c r="A873" s="7" t="s">
        <v>1295</v>
      </c>
      <c r="B873" s="134" t="s">
        <v>1233</v>
      </c>
      <c r="C873" s="6" t="s">
        <v>923</v>
      </c>
      <c r="D873" s="135">
        <v>40193</v>
      </c>
      <c r="E873" s="6" t="s">
        <v>1234</v>
      </c>
      <c r="F873" s="6">
        <v>1806</v>
      </c>
      <c r="G873" s="135">
        <v>41032</v>
      </c>
      <c r="H873" s="209" t="s">
        <v>90</v>
      </c>
      <c r="I873" s="7" t="s">
        <v>924</v>
      </c>
      <c r="J873" s="8" t="s">
        <v>1236</v>
      </c>
      <c r="K873" s="152">
        <v>444704</v>
      </c>
    </row>
    <row r="874" spans="1:11" ht="15">
      <c r="A874" s="7" t="s">
        <v>1295</v>
      </c>
      <c r="B874" s="134" t="s">
        <v>1237</v>
      </c>
      <c r="C874" s="6" t="s">
        <v>1296</v>
      </c>
      <c r="D874" s="6" t="s">
        <v>1296</v>
      </c>
      <c r="E874" s="6" t="s">
        <v>1234</v>
      </c>
      <c r="F874" s="6">
        <v>1808</v>
      </c>
      <c r="G874" s="135">
        <v>41032</v>
      </c>
      <c r="H874" s="209" t="s">
        <v>925</v>
      </c>
      <c r="I874" s="78" t="s">
        <v>91</v>
      </c>
      <c r="J874" s="8" t="s">
        <v>926</v>
      </c>
      <c r="K874" s="152">
        <v>11781</v>
      </c>
    </row>
    <row r="875" spans="1:11" ht="30">
      <c r="A875" s="7" t="s">
        <v>1295</v>
      </c>
      <c r="B875" s="134" t="s">
        <v>927</v>
      </c>
      <c r="C875" s="6" t="s">
        <v>928</v>
      </c>
      <c r="D875" s="151">
        <v>40998</v>
      </c>
      <c r="E875" s="6" t="s">
        <v>1234</v>
      </c>
      <c r="F875" s="6">
        <v>1809</v>
      </c>
      <c r="G875" s="135">
        <v>41033</v>
      </c>
      <c r="H875" s="209" t="s">
        <v>929</v>
      </c>
      <c r="I875" s="78" t="s">
        <v>930</v>
      </c>
      <c r="J875" s="8" t="s">
        <v>931</v>
      </c>
      <c r="K875" s="152">
        <v>352845</v>
      </c>
    </row>
    <row r="876" spans="1:11" ht="30">
      <c r="A876" s="7" t="s">
        <v>1295</v>
      </c>
      <c r="B876" s="13" t="s">
        <v>1299</v>
      </c>
      <c r="C876" s="6" t="s">
        <v>1296</v>
      </c>
      <c r="D876" s="6" t="s">
        <v>1296</v>
      </c>
      <c r="E876" s="6" t="s">
        <v>1234</v>
      </c>
      <c r="F876" s="6">
        <v>1810</v>
      </c>
      <c r="G876" s="135">
        <v>41033</v>
      </c>
      <c r="H876" s="209" t="s">
        <v>932</v>
      </c>
      <c r="I876" s="78" t="s">
        <v>933</v>
      </c>
      <c r="J876" s="153" t="s">
        <v>934</v>
      </c>
      <c r="K876" s="152">
        <v>277778</v>
      </c>
    </row>
    <row r="877" spans="1:11" ht="15">
      <c r="A877" s="7" t="s">
        <v>1295</v>
      </c>
      <c r="B877" s="13" t="s">
        <v>1233</v>
      </c>
      <c r="C877" s="6" t="s">
        <v>1304</v>
      </c>
      <c r="D877" s="135">
        <v>40452</v>
      </c>
      <c r="E877" s="6" t="s">
        <v>1234</v>
      </c>
      <c r="F877" s="6">
        <v>1811</v>
      </c>
      <c r="G877" s="135">
        <v>41033</v>
      </c>
      <c r="H877" s="209" t="s">
        <v>935</v>
      </c>
      <c r="I877" s="78" t="s">
        <v>1332</v>
      </c>
      <c r="J877" s="8" t="s">
        <v>442</v>
      </c>
      <c r="K877" s="152">
        <v>120000</v>
      </c>
    </row>
    <row r="878" spans="1:11" ht="15">
      <c r="A878" s="7" t="s">
        <v>1295</v>
      </c>
      <c r="B878" s="13" t="s">
        <v>1233</v>
      </c>
      <c r="C878" s="6" t="s">
        <v>1304</v>
      </c>
      <c r="D878" s="135">
        <v>40452</v>
      </c>
      <c r="E878" s="6" t="s">
        <v>1234</v>
      </c>
      <c r="F878" s="6">
        <v>1812</v>
      </c>
      <c r="G878" s="135">
        <v>41039</v>
      </c>
      <c r="H878" s="209" t="s">
        <v>936</v>
      </c>
      <c r="I878" s="78" t="s">
        <v>937</v>
      </c>
      <c r="J878" s="8" t="s">
        <v>443</v>
      </c>
      <c r="K878" s="152">
        <v>60000</v>
      </c>
    </row>
    <row r="879" spans="1:11" ht="15">
      <c r="A879" s="7" t="s">
        <v>1295</v>
      </c>
      <c r="B879" s="13" t="s">
        <v>1233</v>
      </c>
      <c r="C879" s="6" t="s">
        <v>1304</v>
      </c>
      <c r="D879" s="135">
        <v>40452</v>
      </c>
      <c r="E879" s="6" t="s">
        <v>1234</v>
      </c>
      <c r="F879" s="6">
        <v>1813</v>
      </c>
      <c r="G879" s="135">
        <v>41039</v>
      </c>
      <c r="H879" s="209" t="s">
        <v>935</v>
      </c>
      <c r="I879" s="78" t="s">
        <v>1332</v>
      </c>
      <c r="J879" s="8" t="s">
        <v>442</v>
      </c>
      <c r="K879" s="152">
        <v>120000</v>
      </c>
    </row>
    <row r="880" spans="1:11" ht="15">
      <c r="A880" s="7" t="s">
        <v>1295</v>
      </c>
      <c r="B880" s="13" t="s">
        <v>1233</v>
      </c>
      <c r="C880" s="6" t="s">
        <v>1304</v>
      </c>
      <c r="D880" s="135">
        <v>40452</v>
      </c>
      <c r="E880" s="6" t="s">
        <v>1234</v>
      </c>
      <c r="F880" s="6">
        <v>1814</v>
      </c>
      <c r="G880" s="135">
        <v>41039</v>
      </c>
      <c r="H880" s="209" t="s">
        <v>938</v>
      </c>
      <c r="I880" s="78" t="s">
        <v>937</v>
      </c>
      <c r="J880" s="8" t="s">
        <v>443</v>
      </c>
      <c r="K880" s="152">
        <v>120000</v>
      </c>
    </row>
    <row r="881" spans="1:11" ht="30">
      <c r="A881" s="7" t="s">
        <v>1295</v>
      </c>
      <c r="B881" s="134" t="s">
        <v>1239</v>
      </c>
      <c r="C881" s="6" t="s">
        <v>928</v>
      </c>
      <c r="D881" s="151">
        <v>41036</v>
      </c>
      <c r="E881" s="6" t="s">
        <v>1234</v>
      </c>
      <c r="F881" s="6">
        <v>1815</v>
      </c>
      <c r="G881" s="135">
        <v>41046</v>
      </c>
      <c r="H881" s="209" t="s">
        <v>939</v>
      </c>
      <c r="I881" s="78" t="s">
        <v>940</v>
      </c>
      <c r="J881" s="8" t="s">
        <v>1329</v>
      </c>
      <c r="K881" s="152">
        <v>546855</v>
      </c>
    </row>
    <row r="882" spans="1:11" ht="15">
      <c r="A882" s="7" t="s">
        <v>1295</v>
      </c>
      <c r="B882" s="134" t="s">
        <v>1237</v>
      </c>
      <c r="C882" s="6" t="s">
        <v>1296</v>
      </c>
      <c r="D882" s="6" t="s">
        <v>1296</v>
      </c>
      <c r="E882" s="6" t="s">
        <v>1234</v>
      </c>
      <c r="F882" s="6">
        <v>1816</v>
      </c>
      <c r="G882" s="135">
        <v>41046</v>
      </c>
      <c r="H882" s="209" t="s">
        <v>941</v>
      </c>
      <c r="I882" s="78" t="s">
        <v>942</v>
      </c>
      <c r="J882" s="8" t="s">
        <v>943</v>
      </c>
      <c r="K882" s="152">
        <v>100780</v>
      </c>
    </row>
    <row r="883" spans="1:11" ht="30">
      <c r="A883" s="7" t="s">
        <v>1295</v>
      </c>
      <c r="B883" s="134" t="s">
        <v>1237</v>
      </c>
      <c r="C883" s="6" t="s">
        <v>1296</v>
      </c>
      <c r="D883" s="6" t="s">
        <v>1296</v>
      </c>
      <c r="E883" s="6" t="s">
        <v>1234</v>
      </c>
      <c r="F883" s="6">
        <v>1817</v>
      </c>
      <c r="G883" s="135">
        <v>41046</v>
      </c>
      <c r="H883" s="209" t="s">
        <v>944</v>
      </c>
      <c r="I883" s="78" t="s">
        <v>945</v>
      </c>
      <c r="J883" s="8" t="s">
        <v>1331</v>
      </c>
      <c r="K883" s="152">
        <v>142800</v>
      </c>
    </row>
    <row r="884" spans="1:11" ht="30">
      <c r="A884" s="7" t="s">
        <v>1295</v>
      </c>
      <c r="B884" s="134" t="s">
        <v>1237</v>
      </c>
      <c r="C884" s="6" t="s">
        <v>1296</v>
      </c>
      <c r="D884" s="6" t="s">
        <v>1296</v>
      </c>
      <c r="E884" s="6" t="s">
        <v>1234</v>
      </c>
      <c r="F884" s="6">
        <v>1818</v>
      </c>
      <c r="G884" s="135">
        <v>41047</v>
      </c>
      <c r="H884" s="209" t="s">
        <v>946</v>
      </c>
      <c r="I884" s="78" t="s">
        <v>940</v>
      </c>
      <c r="J884" s="8" t="s">
        <v>1329</v>
      </c>
      <c r="K884" s="152">
        <v>390823</v>
      </c>
    </row>
    <row r="885" spans="1:11" ht="30">
      <c r="A885" s="7" t="s">
        <v>1295</v>
      </c>
      <c r="B885" s="134" t="s">
        <v>1237</v>
      </c>
      <c r="C885" s="6" t="s">
        <v>1296</v>
      </c>
      <c r="D885" s="6" t="s">
        <v>1296</v>
      </c>
      <c r="E885" s="6" t="s">
        <v>1234</v>
      </c>
      <c r="F885" s="6">
        <v>1819</v>
      </c>
      <c r="G885" s="135">
        <v>41052</v>
      </c>
      <c r="H885" s="209" t="s">
        <v>947</v>
      </c>
      <c r="I885" s="78" t="s">
        <v>948</v>
      </c>
      <c r="J885" s="8" t="s">
        <v>1132</v>
      </c>
      <c r="K885" s="152">
        <v>384698</v>
      </c>
    </row>
    <row r="886" spans="1:11" ht="15">
      <c r="A886" s="7" t="s">
        <v>1295</v>
      </c>
      <c r="B886" s="134" t="s">
        <v>1237</v>
      </c>
      <c r="C886" s="6" t="s">
        <v>1296</v>
      </c>
      <c r="D886" s="6" t="s">
        <v>1296</v>
      </c>
      <c r="E886" s="6" t="s">
        <v>1234</v>
      </c>
      <c r="F886" s="6">
        <v>1820</v>
      </c>
      <c r="G886" s="135">
        <v>41053</v>
      </c>
      <c r="H886" s="209" t="s">
        <v>949</v>
      </c>
      <c r="I886" s="78" t="s">
        <v>950</v>
      </c>
      <c r="J886" s="8" t="s">
        <v>1331</v>
      </c>
      <c r="K886" s="152">
        <v>404600</v>
      </c>
    </row>
    <row r="887" spans="1:11" ht="15">
      <c r="A887" s="7" t="s">
        <v>1295</v>
      </c>
      <c r="B887" s="13" t="s">
        <v>1233</v>
      </c>
      <c r="C887" s="6" t="s">
        <v>1304</v>
      </c>
      <c r="D887" s="135">
        <v>40452</v>
      </c>
      <c r="E887" s="6" t="s">
        <v>1234</v>
      </c>
      <c r="F887" s="6">
        <v>1821</v>
      </c>
      <c r="G887" s="135">
        <v>41053</v>
      </c>
      <c r="H887" s="209" t="s">
        <v>935</v>
      </c>
      <c r="I887" s="7" t="s">
        <v>1332</v>
      </c>
      <c r="J887" s="8" t="s">
        <v>442</v>
      </c>
      <c r="K887" s="155">
        <v>120000</v>
      </c>
    </row>
    <row r="888" spans="1:11" ht="15">
      <c r="A888" s="7" t="s">
        <v>1295</v>
      </c>
      <c r="B888" s="134" t="s">
        <v>1237</v>
      </c>
      <c r="C888" s="6" t="s">
        <v>1296</v>
      </c>
      <c r="D888" s="6" t="s">
        <v>1296</v>
      </c>
      <c r="E888" s="6" t="s">
        <v>1234</v>
      </c>
      <c r="F888" s="6">
        <v>1822</v>
      </c>
      <c r="G888" s="135">
        <v>41057</v>
      </c>
      <c r="H888" s="233" t="s">
        <v>951</v>
      </c>
      <c r="I888" s="78" t="s">
        <v>1210</v>
      </c>
      <c r="J888" s="154" t="s">
        <v>1211</v>
      </c>
      <c r="K888" s="155">
        <v>23218</v>
      </c>
    </row>
    <row r="889" spans="1:11" ht="15">
      <c r="A889" s="7" t="s">
        <v>1295</v>
      </c>
      <c r="B889" s="134" t="s">
        <v>1237</v>
      </c>
      <c r="C889" s="6" t="s">
        <v>1296</v>
      </c>
      <c r="D889" s="6" t="s">
        <v>1296</v>
      </c>
      <c r="E889" s="6" t="s">
        <v>1234</v>
      </c>
      <c r="F889" s="14">
        <v>1823</v>
      </c>
      <c r="G889" s="135">
        <v>41057</v>
      </c>
      <c r="H889" s="233" t="s">
        <v>952</v>
      </c>
      <c r="I889" s="78" t="s">
        <v>1210</v>
      </c>
      <c r="J889" s="154" t="s">
        <v>1211</v>
      </c>
      <c r="K889" s="155">
        <v>23218</v>
      </c>
    </row>
    <row r="890" spans="1:11" ht="30">
      <c r="A890" s="7" t="s">
        <v>1295</v>
      </c>
      <c r="B890" s="13" t="s">
        <v>1299</v>
      </c>
      <c r="C890" s="6" t="s">
        <v>1296</v>
      </c>
      <c r="D890" s="6" t="s">
        <v>1296</v>
      </c>
      <c r="E890" s="6" t="s">
        <v>1234</v>
      </c>
      <c r="F890" s="6">
        <v>1824</v>
      </c>
      <c r="G890" s="135">
        <v>41058</v>
      </c>
      <c r="H890" s="233" t="s">
        <v>932</v>
      </c>
      <c r="I890" s="7" t="s">
        <v>933</v>
      </c>
      <c r="J890" s="8" t="s">
        <v>934</v>
      </c>
      <c r="K890" s="155">
        <v>227778</v>
      </c>
    </row>
    <row r="891" spans="1:11" ht="30">
      <c r="A891" s="7" t="s">
        <v>1295</v>
      </c>
      <c r="B891" s="13" t="s">
        <v>1164</v>
      </c>
      <c r="C891" s="6" t="s">
        <v>1296</v>
      </c>
      <c r="D891" s="135" t="s">
        <v>1296</v>
      </c>
      <c r="E891" s="6" t="s">
        <v>1297</v>
      </c>
      <c r="F891" s="6">
        <v>19123</v>
      </c>
      <c r="G891" s="135">
        <v>41039</v>
      </c>
      <c r="H891" s="233" t="s">
        <v>92</v>
      </c>
      <c r="I891" s="7" t="s">
        <v>1327</v>
      </c>
      <c r="J891" s="8" t="s">
        <v>1214</v>
      </c>
      <c r="K891" s="155">
        <v>708678</v>
      </c>
    </row>
    <row r="892" spans="1:11" ht="30">
      <c r="A892" s="7" t="s">
        <v>1295</v>
      </c>
      <c r="B892" s="13" t="s">
        <v>1164</v>
      </c>
      <c r="C892" s="6" t="s">
        <v>1296</v>
      </c>
      <c r="D892" s="135" t="s">
        <v>1296</v>
      </c>
      <c r="E892" s="6" t="s">
        <v>1297</v>
      </c>
      <c r="F892" s="6">
        <v>23237</v>
      </c>
      <c r="G892" s="135">
        <v>41036</v>
      </c>
      <c r="H892" s="233" t="s">
        <v>953</v>
      </c>
      <c r="I892" s="7" t="s">
        <v>1327</v>
      </c>
      <c r="J892" s="8" t="s">
        <v>1214</v>
      </c>
      <c r="K892" s="152">
        <v>146450</v>
      </c>
    </row>
    <row r="893" spans="1:11" ht="30">
      <c r="A893" s="7" t="s">
        <v>1295</v>
      </c>
      <c r="B893" s="13" t="s">
        <v>1164</v>
      </c>
      <c r="C893" s="6" t="s">
        <v>1296</v>
      </c>
      <c r="D893" s="135" t="s">
        <v>1296</v>
      </c>
      <c r="E893" s="6" t="s">
        <v>1297</v>
      </c>
      <c r="F893" s="6">
        <v>33912</v>
      </c>
      <c r="G893" s="135">
        <v>41051</v>
      </c>
      <c r="H893" s="233" t="s">
        <v>838</v>
      </c>
      <c r="I893" s="7" t="s">
        <v>1327</v>
      </c>
      <c r="J893" s="8" t="s">
        <v>1214</v>
      </c>
      <c r="K893" s="155">
        <v>316291</v>
      </c>
    </row>
    <row r="894" spans="1:11" ht="30">
      <c r="A894" s="7" t="s">
        <v>1295</v>
      </c>
      <c r="B894" s="13" t="s">
        <v>1239</v>
      </c>
      <c r="C894" s="6" t="s">
        <v>839</v>
      </c>
      <c r="D894" s="135">
        <v>41052</v>
      </c>
      <c r="E894" s="6" t="s">
        <v>1297</v>
      </c>
      <c r="F894" s="6">
        <v>535735</v>
      </c>
      <c r="G894" s="135">
        <v>41044</v>
      </c>
      <c r="H894" s="233" t="s">
        <v>840</v>
      </c>
      <c r="I894" s="7" t="s">
        <v>942</v>
      </c>
      <c r="J894" s="8" t="s">
        <v>943</v>
      </c>
      <c r="K894" s="155">
        <v>830924</v>
      </c>
    </row>
    <row r="895" spans="1:11" ht="30">
      <c r="A895" s="7" t="s">
        <v>1295</v>
      </c>
      <c r="B895" s="13" t="s">
        <v>1164</v>
      </c>
      <c r="C895" s="6" t="s">
        <v>1296</v>
      </c>
      <c r="D895" s="135" t="s">
        <v>1238</v>
      </c>
      <c r="E895" s="6" t="s">
        <v>1297</v>
      </c>
      <c r="F895" s="6">
        <v>864583</v>
      </c>
      <c r="G895" s="135">
        <v>41051</v>
      </c>
      <c r="H895" s="233" t="s">
        <v>841</v>
      </c>
      <c r="I895" s="7" t="s">
        <v>1327</v>
      </c>
      <c r="J895" s="8" t="s">
        <v>1214</v>
      </c>
      <c r="K895" s="155">
        <v>107000</v>
      </c>
    </row>
    <row r="896" spans="1:11" ht="30">
      <c r="A896" s="7" t="s">
        <v>1295</v>
      </c>
      <c r="B896" s="13" t="s">
        <v>1164</v>
      </c>
      <c r="C896" s="6" t="s">
        <v>1296</v>
      </c>
      <c r="D896" s="135" t="s">
        <v>1296</v>
      </c>
      <c r="E896" s="6" t="s">
        <v>1297</v>
      </c>
      <c r="F896" s="6">
        <v>900126</v>
      </c>
      <c r="G896" s="135">
        <v>41051</v>
      </c>
      <c r="H896" s="233" t="s">
        <v>842</v>
      </c>
      <c r="I896" s="7" t="s">
        <v>1327</v>
      </c>
      <c r="J896" s="8" t="s">
        <v>1214</v>
      </c>
      <c r="K896" s="155">
        <v>15300</v>
      </c>
    </row>
    <row r="897" spans="1:11" ht="30">
      <c r="A897" s="7" t="s">
        <v>1295</v>
      </c>
      <c r="B897" s="13" t="s">
        <v>1164</v>
      </c>
      <c r="C897" s="6" t="s">
        <v>1296</v>
      </c>
      <c r="D897" s="135" t="s">
        <v>1238</v>
      </c>
      <c r="E897" s="6" t="s">
        <v>1297</v>
      </c>
      <c r="F897" s="6">
        <v>1138582</v>
      </c>
      <c r="G897" s="135">
        <v>41054</v>
      </c>
      <c r="H897" s="233" t="s">
        <v>843</v>
      </c>
      <c r="I897" s="7" t="s">
        <v>1327</v>
      </c>
      <c r="J897" s="8" t="s">
        <v>1214</v>
      </c>
      <c r="K897" s="155">
        <v>65100</v>
      </c>
    </row>
    <row r="898" spans="1:11" ht="30">
      <c r="A898" s="7" t="s">
        <v>1295</v>
      </c>
      <c r="B898" s="13" t="s">
        <v>1164</v>
      </c>
      <c r="C898" s="6" t="s">
        <v>1296</v>
      </c>
      <c r="D898" s="135" t="s">
        <v>1296</v>
      </c>
      <c r="E898" s="6" t="s">
        <v>1297</v>
      </c>
      <c r="F898" s="6">
        <v>3318836</v>
      </c>
      <c r="G898" s="135">
        <v>41031</v>
      </c>
      <c r="H898" s="233" t="s">
        <v>93</v>
      </c>
      <c r="I898" s="7" t="s">
        <v>1326</v>
      </c>
      <c r="J898" s="8" t="s">
        <v>1298</v>
      </c>
      <c r="K898" s="155">
        <v>303400</v>
      </c>
    </row>
    <row r="899" spans="1:11" ht="30">
      <c r="A899" s="7" t="s">
        <v>1295</v>
      </c>
      <c r="B899" s="134" t="s">
        <v>1164</v>
      </c>
      <c r="C899" s="6" t="s">
        <v>1296</v>
      </c>
      <c r="D899" s="6" t="s">
        <v>1296</v>
      </c>
      <c r="E899" s="6" t="s">
        <v>1297</v>
      </c>
      <c r="F899" s="6">
        <v>4487414</v>
      </c>
      <c r="G899" s="135">
        <v>41031</v>
      </c>
      <c r="H899" s="209" t="s">
        <v>844</v>
      </c>
      <c r="I899" s="78" t="s">
        <v>1326</v>
      </c>
      <c r="J899" s="8" t="s">
        <v>1298</v>
      </c>
      <c r="K899" s="152">
        <v>899700</v>
      </c>
    </row>
    <row r="900" spans="1:11" ht="30">
      <c r="A900" s="7" t="s">
        <v>1295</v>
      </c>
      <c r="B900" s="13" t="s">
        <v>1164</v>
      </c>
      <c r="C900" s="6" t="s">
        <v>1296</v>
      </c>
      <c r="D900" s="135" t="s">
        <v>1296</v>
      </c>
      <c r="E900" s="6" t="s">
        <v>1297</v>
      </c>
      <c r="F900" s="6">
        <v>4543687</v>
      </c>
      <c r="G900" s="135">
        <v>41031</v>
      </c>
      <c r="H900" s="233" t="s">
        <v>845</v>
      </c>
      <c r="I900" s="7" t="s">
        <v>1326</v>
      </c>
      <c r="J900" s="8" t="s">
        <v>1298</v>
      </c>
      <c r="K900" s="155">
        <v>1255500</v>
      </c>
    </row>
    <row r="901" spans="1:11" ht="30">
      <c r="A901" s="7" t="s">
        <v>1295</v>
      </c>
      <c r="B901" s="13" t="s">
        <v>1299</v>
      </c>
      <c r="C901" s="6" t="s">
        <v>1296</v>
      </c>
      <c r="D901" s="6" t="s">
        <v>1296</v>
      </c>
      <c r="E901" s="6" t="s">
        <v>1297</v>
      </c>
      <c r="F901" s="6">
        <v>5221273</v>
      </c>
      <c r="G901" s="135">
        <v>41036</v>
      </c>
      <c r="H901" s="233" t="s">
        <v>846</v>
      </c>
      <c r="I901" s="78" t="s">
        <v>1330</v>
      </c>
      <c r="J901" s="8" t="s">
        <v>1300</v>
      </c>
      <c r="K901" s="155">
        <v>29971</v>
      </c>
    </row>
    <row r="902" spans="1:11" ht="30">
      <c r="A902" s="7" t="s">
        <v>1295</v>
      </c>
      <c r="B902" s="13" t="s">
        <v>1299</v>
      </c>
      <c r="C902" s="6" t="s">
        <v>1296</v>
      </c>
      <c r="D902" s="6" t="s">
        <v>1296</v>
      </c>
      <c r="E902" s="6" t="s">
        <v>1297</v>
      </c>
      <c r="F902" s="6">
        <v>5221273</v>
      </c>
      <c r="G902" s="135">
        <v>41036</v>
      </c>
      <c r="H902" s="233" t="s">
        <v>847</v>
      </c>
      <c r="I902" s="78" t="s">
        <v>1330</v>
      </c>
      <c r="J902" s="8" t="s">
        <v>1300</v>
      </c>
      <c r="K902" s="155">
        <v>29971</v>
      </c>
    </row>
    <row r="903" spans="1:11" ht="30">
      <c r="A903" s="7" t="s">
        <v>1295</v>
      </c>
      <c r="B903" s="13" t="s">
        <v>1164</v>
      </c>
      <c r="C903" s="6" t="s">
        <v>1296</v>
      </c>
      <c r="D903" s="135" t="s">
        <v>1296</v>
      </c>
      <c r="E903" s="6" t="s">
        <v>1297</v>
      </c>
      <c r="F903" s="6">
        <v>9445247</v>
      </c>
      <c r="G903" s="135">
        <v>41060</v>
      </c>
      <c r="H903" s="233" t="s">
        <v>848</v>
      </c>
      <c r="I903" s="7" t="s">
        <v>1150</v>
      </c>
      <c r="J903" s="8" t="s">
        <v>1216</v>
      </c>
      <c r="K903" s="155">
        <v>1091</v>
      </c>
    </row>
    <row r="904" spans="1:11" ht="30">
      <c r="A904" s="7" t="s">
        <v>1295</v>
      </c>
      <c r="B904" s="134" t="s">
        <v>1164</v>
      </c>
      <c r="C904" s="6" t="s">
        <v>1296</v>
      </c>
      <c r="D904" s="135" t="s">
        <v>1296</v>
      </c>
      <c r="E904" s="6" t="s">
        <v>1297</v>
      </c>
      <c r="F904" s="6">
        <v>9445248</v>
      </c>
      <c r="G904" s="135">
        <v>41060</v>
      </c>
      <c r="H904" s="233" t="s">
        <v>848</v>
      </c>
      <c r="I904" s="7" t="s">
        <v>1150</v>
      </c>
      <c r="J904" s="8" t="s">
        <v>1216</v>
      </c>
      <c r="K904" s="155">
        <v>3087603</v>
      </c>
    </row>
    <row r="905" spans="1:11" ht="30">
      <c r="A905" s="7" t="s">
        <v>1295</v>
      </c>
      <c r="B905" s="13" t="s">
        <v>1164</v>
      </c>
      <c r="C905" s="6" t="s">
        <v>1296</v>
      </c>
      <c r="D905" s="135" t="s">
        <v>1238</v>
      </c>
      <c r="E905" s="6" t="s">
        <v>1297</v>
      </c>
      <c r="F905" s="6">
        <v>35107268</v>
      </c>
      <c r="G905" s="135">
        <v>41033</v>
      </c>
      <c r="H905" s="233" t="s">
        <v>849</v>
      </c>
      <c r="I905" s="7" t="s">
        <v>850</v>
      </c>
      <c r="J905" s="8" t="s">
        <v>1256</v>
      </c>
      <c r="K905" s="155">
        <v>183000</v>
      </c>
    </row>
    <row r="906" spans="1:11" ht="30">
      <c r="A906" s="7" t="s">
        <v>1295</v>
      </c>
      <c r="B906" s="13" t="s">
        <v>1164</v>
      </c>
      <c r="C906" s="6" t="s">
        <v>1296</v>
      </c>
      <c r="D906" s="135" t="s">
        <v>1238</v>
      </c>
      <c r="E906" s="6" t="s">
        <v>1297</v>
      </c>
      <c r="F906" s="6">
        <v>35107269</v>
      </c>
      <c r="G906" s="135">
        <v>41033</v>
      </c>
      <c r="H906" s="233" t="s">
        <v>849</v>
      </c>
      <c r="I906" s="7" t="s">
        <v>850</v>
      </c>
      <c r="J906" s="8" t="s">
        <v>1256</v>
      </c>
      <c r="K906" s="155">
        <v>50200</v>
      </c>
    </row>
    <row r="907" spans="1:11" ht="30.75" thickBot="1">
      <c r="A907" s="156" t="s">
        <v>1295</v>
      </c>
      <c r="B907" s="136" t="s">
        <v>927</v>
      </c>
      <c r="C907" s="137" t="s">
        <v>851</v>
      </c>
      <c r="D907" s="138">
        <v>40875</v>
      </c>
      <c r="E907" s="137" t="s">
        <v>852</v>
      </c>
      <c r="F907" s="137"/>
      <c r="G907" s="138">
        <v>41030</v>
      </c>
      <c r="H907" s="238" t="s">
        <v>853</v>
      </c>
      <c r="I907" s="156" t="s">
        <v>854</v>
      </c>
      <c r="J907" s="95" t="s">
        <v>855</v>
      </c>
      <c r="K907" s="336">
        <v>9300000</v>
      </c>
    </row>
    <row r="908" spans="1:11" ht="30">
      <c r="A908" s="157" t="s">
        <v>781</v>
      </c>
      <c r="B908" s="158" t="s">
        <v>273</v>
      </c>
      <c r="C908" s="159" t="s">
        <v>1238</v>
      </c>
      <c r="D908" s="160" t="s">
        <v>1238</v>
      </c>
      <c r="E908" s="159" t="s">
        <v>1234</v>
      </c>
      <c r="F908" s="161">
        <v>294</v>
      </c>
      <c r="G908" s="162">
        <v>41031</v>
      </c>
      <c r="H908" s="270" t="s">
        <v>274</v>
      </c>
      <c r="I908" s="286" t="s">
        <v>275</v>
      </c>
      <c r="J908" s="299" t="s">
        <v>276</v>
      </c>
      <c r="K908" s="337">
        <v>359380</v>
      </c>
    </row>
    <row r="909" spans="1:11" ht="30">
      <c r="A909" s="7" t="s">
        <v>781</v>
      </c>
      <c r="B909" s="13" t="s">
        <v>1233</v>
      </c>
      <c r="C909" s="6" t="s">
        <v>277</v>
      </c>
      <c r="D909" s="135">
        <v>40857</v>
      </c>
      <c r="E909" s="6" t="s">
        <v>1234</v>
      </c>
      <c r="F909" s="6">
        <v>295</v>
      </c>
      <c r="G909" s="135">
        <v>41031</v>
      </c>
      <c r="H909" s="233" t="s">
        <v>805</v>
      </c>
      <c r="I909" s="7" t="s">
        <v>1235</v>
      </c>
      <c r="J909" s="8" t="s">
        <v>1236</v>
      </c>
      <c r="K909" s="155">
        <v>172857</v>
      </c>
    </row>
    <row r="910" spans="1:11" ht="30">
      <c r="A910" s="7" t="s">
        <v>781</v>
      </c>
      <c r="B910" s="13" t="s">
        <v>278</v>
      </c>
      <c r="C910" s="6" t="s">
        <v>279</v>
      </c>
      <c r="D910" s="135">
        <v>41026</v>
      </c>
      <c r="E910" s="6" t="s">
        <v>1234</v>
      </c>
      <c r="F910" s="6">
        <v>296</v>
      </c>
      <c r="G910" s="135">
        <v>41031</v>
      </c>
      <c r="H910" s="233" t="s">
        <v>280</v>
      </c>
      <c r="I910" s="7" t="s">
        <v>281</v>
      </c>
      <c r="J910" s="8" t="s">
        <v>282</v>
      </c>
      <c r="K910" s="155">
        <v>1011500</v>
      </c>
    </row>
    <row r="911" spans="1:11" ht="30">
      <c r="A911" s="7" t="s">
        <v>781</v>
      </c>
      <c r="B911" s="13" t="s">
        <v>1239</v>
      </c>
      <c r="C911" s="6" t="s">
        <v>283</v>
      </c>
      <c r="D911" s="135">
        <v>40053</v>
      </c>
      <c r="E911" s="6" t="s">
        <v>1234</v>
      </c>
      <c r="F911" s="6">
        <v>297</v>
      </c>
      <c r="G911" s="135">
        <v>41031</v>
      </c>
      <c r="H911" s="233" t="s">
        <v>94</v>
      </c>
      <c r="I911" s="7" t="s">
        <v>284</v>
      </c>
      <c r="J911" s="8" t="s">
        <v>285</v>
      </c>
      <c r="K911" s="155">
        <v>88533</v>
      </c>
    </row>
    <row r="912" spans="1:11" ht="30">
      <c r="A912" s="7" t="s">
        <v>781</v>
      </c>
      <c r="B912" s="13" t="s">
        <v>1239</v>
      </c>
      <c r="C912" s="6" t="s">
        <v>283</v>
      </c>
      <c r="D912" s="135">
        <v>40053</v>
      </c>
      <c r="E912" s="6" t="s">
        <v>1234</v>
      </c>
      <c r="F912" s="6">
        <v>298</v>
      </c>
      <c r="G912" s="135">
        <v>41031</v>
      </c>
      <c r="H912" s="233" t="s">
        <v>95</v>
      </c>
      <c r="I912" s="7" t="s">
        <v>286</v>
      </c>
      <c r="J912" s="8" t="s">
        <v>287</v>
      </c>
      <c r="K912" s="155">
        <v>67020</v>
      </c>
    </row>
    <row r="913" spans="1:11" ht="45">
      <c r="A913" s="7" t="s">
        <v>781</v>
      </c>
      <c r="B913" s="13" t="s">
        <v>1239</v>
      </c>
      <c r="C913" s="6" t="s">
        <v>288</v>
      </c>
      <c r="D913" s="135">
        <v>38582</v>
      </c>
      <c r="E913" s="6" t="s">
        <v>1234</v>
      </c>
      <c r="F913" s="6">
        <v>299</v>
      </c>
      <c r="G913" s="135">
        <v>41032</v>
      </c>
      <c r="H913" s="233" t="s">
        <v>96</v>
      </c>
      <c r="I913" s="7" t="s">
        <v>289</v>
      </c>
      <c r="J913" s="8" t="s">
        <v>290</v>
      </c>
      <c r="K913" s="155">
        <v>230334</v>
      </c>
    </row>
    <row r="914" spans="1:11" ht="45">
      <c r="A914" s="7" t="s">
        <v>781</v>
      </c>
      <c r="B914" s="13" t="s">
        <v>273</v>
      </c>
      <c r="C914" s="6" t="s">
        <v>1238</v>
      </c>
      <c r="D914" s="135" t="s">
        <v>1238</v>
      </c>
      <c r="E914" s="6" t="s">
        <v>1234</v>
      </c>
      <c r="F914" s="6">
        <v>300</v>
      </c>
      <c r="G914" s="135">
        <v>41032</v>
      </c>
      <c r="H914" s="233" t="s">
        <v>97</v>
      </c>
      <c r="I914" s="7" t="s">
        <v>1151</v>
      </c>
      <c r="J914" s="8" t="s">
        <v>1152</v>
      </c>
      <c r="K914" s="155">
        <v>90000</v>
      </c>
    </row>
    <row r="915" spans="1:11" ht="45">
      <c r="A915" s="7" t="s">
        <v>781</v>
      </c>
      <c r="B915" s="13" t="s">
        <v>1239</v>
      </c>
      <c r="C915" s="6" t="s">
        <v>293</v>
      </c>
      <c r="D915" s="135">
        <v>40424</v>
      </c>
      <c r="E915" s="6" t="s">
        <v>1234</v>
      </c>
      <c r="F915" s="6">
        <v>302</v>
      </c>
      <c r="G915" s="135">
        <v>41032</v>
      </c>
      <c r="H915" s="233" t="s">
        <v>294</v>
      </c>
      <c r="I915" s="7" t="s">
        <v>1235</v>
      </c>
      <c r="J915" s="8" t="s">
        <v>1236</v>
      </c>
      <c r="K915" s="155">
        <v>732000</v>
      </c>
    </row>
    <row r="916" spans="1:11" ht="30">
      <c r="A916" s="7" t="s">
        <v>781</v>
      </c>
      <c r="B916" s="13" t="s">
        <v>1233</v>
      </c>
      <c r="C916" s="6" t="s">
        <v>277</v>
      </c>
      <c r="D916" s="135">
        <v>40857</v>
      </c>
      <c r="E916" s="6" t="s">
        <v>1234</v>
      </c>
      <c r="F916" s="6">
        <v>303</v>
      </c>
      <c r="G916" s="135">
        <v>41032</v>
      </c>
      <c r="H916" s="233" t="s">
        <v>805</v>
      </c>
      <c r="I916" s="7" t="s">
        <v>1235</v>
      </c>
      <c r="J916" s="8" t="s">
        <v>1236</v>
      </c>
      <c r="K916" s="155">
        <v>437357</v>
      </c>
    </row>
    <row r="917" spans="1:11" ht="60">
      <c r="A917" s="7" t="s">
        <v>781</v>
      </c>
      <c r="B917" s="13" t="s">
        <v>1239</v>
      </c>
      <c r="C917" s="6" t="s">
        <v>295</v>
      </c>
      <c r="D917" s="135">
        <v>40991</v>
      </c>
      <c r="E917" s="6" t="s">
        <v>1234</v>
      </c>
      <c r="F917" s="6">
        <v>304</v>
      </c>
      <c r="G917" s="135">
        <v>40975</v>
      </c>
      <c r="H917" s="233" t="s">
        <v>296</v>
      </c>
      <c r="I917" s="7" t="s">
        <v>297</v>
      </c>
      <c r="J917" s="8" t="s">
        <v>298</v>
      </c>
      <c r="K917" s="155">
        <v>1741740</v>
      </c>
    </row>
    <row r="918" spans="1:11" ht="60">
      <c r="A918" s="7" t="s">
        <v>781</v>
      </c>
      <c r="B918" s="13" t="s">
        <v>1239</v>
      </c>
      <c r="C918" s="6" t="s">
        <v>295</v>
      </c>
      <c r="D918" s="135">
        <v>40991</v>
      </c>
      <c r="E918" s="6" t="s">
        <v>1234</v>
      </c>
      <c r="F918" s="6">
        <v>305</v>
      </c>
      <c r="G918" s="135">
        <v>40975</v>
      </c>
      <c r="H918" s="233" t="s">
        <v>299</v>
      </c>
      <c r="I918" s="7" t="s">
        <v>297</v>
      </c>
      <c r="J918" s="8" t="s">
        <v>298</v>
      </c>
      <c r="K918" s="155">
        <v>4493720</v>
      </c>
    </row>
    <row r="919" spans="1:11" ht="60">
      <c r="A919" s="7" t="s">
        <v>781</v>
      </c>
      <c r="B919" s="13" t="s">
        <v>1237</v>
      </c>
      <c r="C919" s="6" t="s">
        <v>1238</v>
      </c>
      <c r="D919" s="135" t="s">
        <v>1238</v>
      </c>
      <c r="E919" s="6" t="s">
        <v>1234</v>
      </c>
      <c r="F919" s="6">
        <v>306</v>
      </c>
      <c r="G919" s="135">
        <v>40975</v>
      </c>
      <c r="H919" s="233" t="s">
        <v>300</v>
      </c>
      <c r="I919" s="7" t="s">
        <v>301</v>
      </c>
      <c r="J919" s="8" t="s">
        <v>302</v>
      </c>
      <c r="K919" s="155">
        <v>758030</v>
      </c>
    </row>
    <row r="920" spans="1:11" ht="45">
      <c r="A920" s="7" t="s">
        <v>781</v>
      </c>
      <c r="B920" s="13" t="s">
        <v>1239</v>
      </c>
      <c r="C920" s="6" t="s">
        <v>303</v>
      </c>
      <c r="D920" s="135">
        <v>41024</v>
      </c>
      <c r="E920" s="6" t="s">
        <v>1234</v>
      </c>
      <c r="F920" s="6">
        <v>307</v>
      </c>
      <c r="G920" s="135">
        <v>41036</v>
      </c>
      <c r="H920" s="233" t="s">
        <v>98</v>
      </c>
      <c r="I920" s="7" t="s">
        <v>304</v>
      </c>
      <c r="J920" s="8" t="s">
        <v>305</v>
      </c>
      <c r="K920" s="155">
        <v>809200</v>
      </c>
    </row>
    <row r="921" spans="1:11" ht="45">
      <c r="A921" s="7" t="s">
        <v>781</v>
      </c>
      <c r="B921" s="13" t="s">
        <v>1239</v>
      </c>
      <c r="C921" s="6" t="s">
        <v>306</v>
      </c>
      <c r="D921" s="135">
        <v>41024</v>
      </c>
      <c r="E921" s="6" t="s">
        <v>1234</v>
      </c>
      <c r="F921" s="6">
        <v>308</v>
      </c>
      <c r="G921" s="135">
        <v>41036</v>
      </c>
      <c r="H921" s="233" t="s">
        <v>307</v>
      </c>
      <c r="I921" s="7" t="s">
        <v>304</v>
      </c>
      <c r="J921" s="8" t="s">
        <v>305</v>
      </c>
      <c r="K921" s="155">
        <v>1974110</v>
      </c>
    </row>
    <row r="922" spans="1:11" ht="45">
      <c r="A922" s="7" t="s">
        <v>781</v>
      </c>
      <c r="B922" s="13" t="s">
        <v>1237</v>
      </c>
      <c r="C922" s="6" t="s">
        <v>1238</v>
      </c>
      <c r="D922" s="135" t="s">
        <v>1238</v>
      </c>
      <c r="E922" s="6" t="s">
        <v>1234</v>
      </c>
      <c r="F922" s="6">
        <v>309</v>
      </c>
      <c r="G922" s="135">
        <v>41037</v>
      </c>
      <c r="H922" s="233" t="s">
        <v>308</v>
      </c>
      <c r="I922" s="7" t="s">
        <v>309</v>
      </c>
      <c r="J922" s="8" t="s">
        <v>310</v>
      </c>
      <c r="K922" s="155">
        <v>39600</v>
      </c>
    </row>
    <row r="923" spans="1:11" ht="30">
      <c r="A923" s="7" t="s">
        <v>781</v>
      </c>
      <c r="B923" s="13" t="s">
        <v>1233</v>
      </c>
      <c r="C923" s="6" t="s">
        <v>277</v>
      </c>
      <c r="D923" s="135">
        <v>40857</v>
      </c>
      <c r="E923" s="6" t="s">
        <v>1234</v>
      </c>
      <c r="F923" s="6">
        <v>311</v>
      </c>
      <c r="G923" s="135">
        <v>41037</v>
      </c>
      <c r="H923" s="233" t="s">
        <v>806</v>
      </c>
      <c r="I923" s="7" t="s">
        <v>1235</v>
      </c>
      <c r="J923" s="8" t="s">
        <v>1236</v>
      </c>
      <c r="K923" s="155">
        <v>245862</v>
      </c>
    </row>
    <row r="924" spans="1:11" ht="30">
      <c r="A924" s="7" t="s">
        <v>781</v>
      </c>
      <c r="B924" s="13" t="s">
        <v>1233</v>
      </c>
      <c r="C924" s="6" t="s">
        <v>277</v>
      </c>
      <c r="D924" s="135">
        <v>40857</v>
      </c>
      <c r="E924" s="6" t="s">
        <v>1234</v>
      </c>
      <c r="F924" s="6">
        <v>312</v>
      </c>
      <c r="G924" s="135">
        <v>41037</v>
      </c>
      <c r="H924" s="233" t="s">
        <v>806</v>
      </c>
      <c r="I924" s="7" t="s">
        <v>1235</v>
      </c>
      <c r="J924" s="8" t="s">
        <v>1236</v>
      </c>
      <c r="K924" s="155">
        <v>245862</v>
      </c>
    </row>
    <row r="925" spans="1:11" ht="30">
      <c r="A925" s="7" t="s">
        <v>781</v>
      </c>
      <c r="B925" s="13" t="s">
        <v>1239</v>
      </c>
      <c r="C925" s="6" t="s">
        <v>311</v>
      </c>
      <c r="D925" s="135">
        <v>39580</v>
      </c>
      <c r="E925" s="6" t="s">
        <v>1234</v>
      </c>
      <c r="F925" s="6"/>
      <c r="G925" s="135">
        <v>41038</v>
      </c>
      <c r="H925" s="233" t="s">
        <v>645</v>
      </c>
      <c r="I925" s="7" t="s">
        <v>312</v>
      </c>
      <c r="J925" s="8" t="s">
        <v>313</v>
      </c>
      <c r="K925" s="155">
        <v>18900</v>
      </c>
    </row>
    <row r="926" spans="1:11" ht="30">
      <c r="A926" s="7" t="s">
        <v>781</v>
      </c>
      <c r="B926" s="13" t="s">
        <v>1233</v>
      </c>
      <c r="C926" s="6" t="s">
        <v>277</v>
      </c>
      <c r="D926" s="135">
        <v>40857</v>
      </c>
      <c r="E926" s="6" t="s">
        <v>1234</v>
      </c>
      <c r="F926" s="6">
        <v>314</v>
      </c>
      <c r="G926" s="135">
        <v>41038</v>
      </c>
      <c r="H926" s="233" t="s">
        <v>807</v>
      </c>
      <c r="I926" s="7" t="s">
        <v>1235</v>
      </c>
      <c r="J926" s="8" t="s">
        <v>1236</v>
      </c>
      <c r="K926" s="155">
        <v>492378</v>
      </c>
    </row>
    <row r="927" spans="1:11" ht="75">
      <c r="A927" s="7" t="s">
        <v>781</v>
      </c>
      <c r="B927" s="13" t="s">
        <v>1237</v>
      </c>
      <c r="C927" s="6" t="s">
        <v>1238</v>
      </c>
      <c r="D927" s="135" t="s">
        <v>1238</v>
      </c>
      <c r="E927" s="6" t="s">
        <v>1234</v>
      </c>
      <c r="F927" s="6">
        <v>315</v>
      </c>
      <c r="G927" s="135">
        <v>41038</v>
      </c>
      <c r="H927" s="233" t="s">
        <v>314</v>
      </c>
      <c r="I927" s="7" t="s">
        <v>315</v>
      </c>
      <c r="J927" s="8" t="s">
        <v>316</v>
      </c>
      <c r="K927" s="155">
        <v>399600</v>
      </c>
    </row>
    <row r="928" spans="1:11" ht="60">
      <c r="A928" s="7" t="s">
        <v>781</v>
      </c>
      <c r="B928" s="13" t="s">
        <v>1237</v>
      </c>
      <c r="C928" s="6" t="s">
        <v>1238</v>
      </c>
      <c r="D928" s="135" t="s">
        <v>1238</v>
      </c>
      <c r="E928" s="6" t="s">
        <v>1234</v>
      </c>
      <c r="F928" s="6">
        <v>316</v>
      </c>
      <c r="G928" s="135">
        <v>41038</v>
      </c>
      <c r="H928" s="233" t="s">
        <v>99</v>
      </c>
      <c r="I928" s="7" t="s">
        <v>317</v>
      </c>
      <c r="J928" s="8" t="s">
        <v>318</v>
      </c>
      <c r="K928" s="155">
        <v>332605</v>
      </c>
    </row>
    <row r="929" spans="1:11" ht="45">
      <c r="A929" s="7" t="s">
        <v>781</v>
      </c>
      <c r="B929" s="13" t="s">
        <v>1237</v>
      </c>
      <c r="C929" s="6" t="s">
        <v>1238</v>
      </c>
      <c r="D929" s="135" t="s">
        <v>1238</v>
      </c>
      <c r="E929" s="6" t="s">
        <v>1234</v>
      </c>
      <c r="F929" s="6">
        <v>317</v>
      </c>
      <c r="G929" s="135">
        <v>41038</v>
      </c>
      <c r="H929" s="233" t="s">
        <v>100</v>
      </c>
      <c r="I929" s="7" t="s">
        <v>319</v>
      </c>
      <c r="J929" s="8" t="s">
        <v>320</v>
      </c>
      <c r="K929" s="155">
        <v>142800</v>
      </c>
    </row>
    <row r="930" spans="1:11" ht="60">
      <c r="A930" s="7" t="s">
        <v>781</v>
      </c>
      <c r="B930" s="13" t="s">
        <v>291</v>
      </c>
      <c r="C930" s="6" t="s">
        <v>292</v>
      </c>
      <c r="D930" s="135">
        <v>40625</v>
      </c>
      <c r="E930" s="6" t="s">
        <v>1234</v>
      </c>
      <c r="F930" s="6">
        <v>318</v>
      </c>
      <c r="G930" s="135">
        <v>41040</v>
      </c>
      <c r="H930" s="233" t="s">
        <v>321</v>
      </c>
      <c r="I930" s="7" t="s">
        <v>1151</v>
      </c>
      <c r="J930" s="8" t="s">
        <v>1152</v>
      </c>
      <c r="K930" s="155">
        <v>503083</v>
      </c>
    </row>
    <row r="931" spans="1:11" ht="30">
      <c r="A931" s="7" t="s">
        <v>781</v>
      </c>
      <c r="B931" s="13" t="s">
        <v>1237</v>
      </c>
      <c r="C931" s="6" t="s">
        <v>1238</v>
      </c>
      <c r="D931" s="135" t="s">
        <v>1238</v>
      </c>
      <c r="E931" s="6" t="s">
        <v>1229</v>
      </c>
      <c r="F931" s="6">
        <v>76</v>
      </c>
      <c r="G931" s="135">
        <v>41040</v>
      </c>
      <c r="H931" s="233" t="s">
        <v>322</v>
      </c>
      <c r="I931" s="7" t="s">
        <v>323</v>
      </c>
      <c r="J931" s="8" t="s">
        <v>324</v>
      </c>
      <c r="K931" s="155">
        <v>133875</v>
      </c>
    </row>
    <row r="932" spans="1:11" ht="30">
      <c r="A932" s="7" t="s">
        <v>781</v>
      </c>
      <c r="B932" s="13" t="s">
        <v>1233</v>
      </c>
      <c r="C932" s="6" t="s">
        <v>277</v>
      </c>
      <c r="D932" s="135">
        <v>40857</v>
      </c>
      <c r="E932" s="6" t="s">
        <v>1234</v>
      </c>
      <c r="F932" s="6">
        <v>319</v>
      </c>
      <c r="G932" s="135">
        <v>41040</v>
      </c>
      <c r="H932" s="233" t="s">
        <v>808</v>
      </c>
      <c r="I932" s="7" t="s">
        <v>1235</v>
      </c>
      <c r="J932" s="8" t="s">
        <v>1236</v>
      </c>
      <c r="K932" s="155">
        <v>456705</v>
      </c>
    </row>
    <row r="933" spans="1:11" ht="60">
      <c r="A933" s="7" t="s">
        <v>781</v>
      </c>
      <c r="B933" s="13" t="s">
        <v>1237</v>
      </c>
      <c r="C933" s="6" t="s">
        <v>1238</v>
      </c>
      <c r="D933" s="135" t="s">
        <v>1238</v>
      </c>
      <c r="E933" s="6" t="s">
        <v>1234</v>
      </c>
      <c r="F933" s="6">
        <v>320</v>
      </c>
      <c r="G933" s="135">
        <v>41040</v>
      </c>
      <c r="H933" s="233" t="s">
        <v>101</v>
      </c>
      <c r="I933" s="7" t="s">
        <v>301</v>
      </c>
      <c r="J933" s="8" t="s">
        <v>302</v>
      </c>
      <c r="K933" s="155">
        <v>1380995</v>
      </c>
    </row>
    <row r="934" spans="1:11" ht="30">
      <c r="A934" s="7" t="s">
        <v>781</v>
      </c>
      <c r="B934" s="13" t="s">
        <v>1239</v>
      </c>
      <c r="C934" s="6" t="s">
        <v>283</v>
      </c>
      <c r="D934" s="135">
        <v>40053</v>
      </c>
      <c r="E934" s="6" t="s">
        <v>1234</v>
      </c>
      <c r="F934" s="6">
        <v>321</v>
      </c>
      <c r="G934" s="135">
        <v>41040</v>
      </c>
      <c r="H934" s="233" t="s">
        <v>325</v>
      </c>
      <c r="I934" s="7" t="s">
        <v>326</v>
      </c>
      <c r="J934" s="8" t="s">
        <v>327</v>
      </c>
      <c r="K934" s="155">
        <v>127556</v>
      </c>
    </row>
    <row r="935" spans="1:11" ht="45">
      <c r="A935" s="7" t="s">
        <v>781</v>
      </c>
      <c r="B935" s="13" t="s">
        <v>273</v>
      </c>
      <c r="C935" s="6" t="s">
        <v>1238</v>
      </c>
      <c r="D935" s="135" t="s">
        <v>1238</v>
      </c>
      <c r="E935" s="6" t="s">
        <v>1234</v>
      </c>
      <c r="F935" s="6">
        <v>322</v>
      </c>
      <c r="G935" s="135">
        <v>41040</v>
      </c>
      <c r="H935" s="233" t="s">
        <v>328</v>
      </c>
      <c r="I935" s="7" t="s">
        <v>102</v>
      </c>
      <c r="J935" s="8" t="s">
        <v>329</v>
      </c>
      <c r="K935" s="155">
        <v>106836</v>
      </c>
    </row>
    <row r="936" spans="1:11" ht="45">
      <c r="A936" s="7" t="s">
        <v>781</v>
      </c>
      <c r="B936" s="13" t="s">
        <v>1237</v>
      </c>
      <c r="C936" s="6" t="s">
        <v>1238</v>
      </c>
      <c r="D936" s="135" t="s">
        <v>1238</v>
      </c>
      <c r="E936" s="6" t="s">
        <v>1234</v>
      </c>
      <c r="F936" s="6">
        <v>323</v>
      </c>
      <c r="G936" s="135">
        <v>41040</v>
      </c>
      <c r="H936" s="233" t="s">
        <v>330</v>
      </c>
      <c r="I936" s="7" t="s">
        <v>331</v>
      </c>
      <c r="J936" s="8" t="s">
        <v>313</v>
      </c>
      <c r="K936" s="155">
        <v>100000</v>
      </c>
    </row>
    <row r="937" spans="1:11" ht="45">
      <c r="A937" s="7" t="s">
        <v>781</v>
      </c>
      <c r="B937" s="13" t="s">
        <v>1239</v>
      </c>
      <c r="C937" s="6" t="s">
        <v>332</v>
      </c>
      <c r="D937" s="135">
        <v>41043</v>
      </c>
      <c r="E937" s="6" t="s">
        <v>1234</v>
      </c>
      <c r="F937" s="6">
        <v>324</v>
      </c>
      <c r="G937" s="135">
        <v>41043</v>
      </c>
      <c r="H937" s="233" t="s">
        <v>333</v>
      </c>
      <c r="I937" s="7" t="s">
        <v>319</v>
      </c>
      <c r="J937" s="8" t="s">
        <v>320</v>
      </c>
      <c r="K937" s="155">
        <v>142800</v>
      </c>
    </row>
    <row r="938" spans="1:11" ht="45">
      <c r="A938" s="7" t="s">
        <v>781</v>
      </c>
      <c r="B938" s="13" t="s">
        <v>273</v>
      </c>
      <c r="C938" s="6" t="s">
        <v>1238</v>
      </c>
      <c r="D938" s="135" t="s">
        <v>1238</v>
      </c>
      <c r="E938" s="6" t="s">
        <v>1229</v>
      </c>
      <c r="F938" s="6">
        <v>77</v>
      </c>
      <c r="G938" s="135">
        <v>41045</v>
      </c>
      <c r="H938" s="233" t="s">
        <v>334</v>
      </c>
      <c r="I938" s="7" t="s">
        <v>335</v>
      </c>
      <c r="J938" s="8" t="s">
        <v>1155</v>
      </c>
      <c r="K938" s="155">
        <v>306772</v>
      </c>
    </row>
    <row r="939" spans="1:11" ht="45">
      <c r="A939" s="7" t="s">
        <v>781</v>
      </c>
      <c r="B939" s="13" t="s">
        <v>273</v>
      </c>
      <c r="C939" s="6" t="s">
        <v>1238</v>
      </c>
      <c r="D939" s="135" t="s">
        <v>1238</v>
      </c>
      <c r="E939" s="6" t="s">
        <v>1229</v>
      </c>
      <c r="F939" s="6">
        <v>78</v>
      </c>
      <c r="G939" s="135">
        <v>41045</v>
      </c>
      <c r="H939" s="233" t="s">
        <v>336</v>
      </c>
      <c r="I939" s="7" t="s">
        <v>335</v>
      </c>
      <c r="J939" s="8" t="s">
        <v>1155</v>
      </c>
      <c r="K939" s="155">
        <v>95675</v>
      </c>
    </row>
    <row r="940" spans="1:11" ht="30">
      <c r="A940" s="7" t="s">
        <v>781</v>
      </c>
      <c r="B940" s="13" t="s">
        <v>1233</v>
      </c>
      <c r="C940" s="6" t="s">
        <v>277</v>
      </c>
      <c r="D940" s="135">
        <v>40857</v>
      </c>
      <c r="E940" s="6" t="s">
        <v>1234</v>
      </c>
      <c r="F940" s="6">
        <v>325</v>
      </c>
      <c r="G940" s="135">
        <v>41046</v>
      </c>
      <c r="H940" s="233" t="s">
        <v>809</v>
      </c>
      <c r="I940" s="7" t="s">
        <v>1235</v>
      </c>
      <c r="J940" s="8" t="s">
        <v>1236</v>
      </c>
      <c r="K940" s="155">
        <v>255604</v>
      </c>
    </row>
    <row r="941" spans="1:11" ht="30">
      <c r="A941" s="7" t="s">
        <v>781</v>
      </c>
      <c r="B941" s="13" t="s">
        <v>1233</v>
      </c>
      <c r="C941" s="6" t="s">
        <v>277</v>
      </c>
      <c r="D941" s="135">
        <v>40857</v>
      </c>
      <c r="E941" s="6" t="s">
        <v>1234</v>
      </c>
      <c r="F941" s="6">
        <v>326</v>
      </c>
      <c r="G941" s="135">
        <v>41046</v>
      </c>
      <c r="H941" s="233" t="s">
        <v>810</v>
      </c>
      <c r="I941" s="7" t="s">
        <v>1235</v>
      </c>
      <c r="J941" s="8" t="s">
        <v>1236</v>
      </c>
      <c r="K941" s="155">
        <v>296412</v>
      </c>
    </row>
    <row r="942" spans="1:11" ht="30">
      <c r="A942" s="7" t="s">
        <v>781</v>
      </c>
      <c r="B942" s="13" t="s">
        <v>1233</v>
      </c>
      <c r="C942" s="6" t="s">
        <v>277</v>
      </c>
      <c r="D942" s="135">
        <v>40857</v>
      </c>
      <c r="E942" s="6" t="s">
        <v>1234</v>
      </c>
      <c r="F942" s="6">
        <v>327</v>
      </c>
      <c r="G942" s="135">
        <v>41046</v>
      </c>
      <c r="H942" s="233" t="s">
        <v>810</v>
      </c>
      <c r="I942" s="7" t="s">
        <v>1235</v>
      </c>
      <c r="J942" s="8" t="s">
        <v>1236</v>
      </c>
      <c r="K942" s="155">
        <v>296412</v>
      </c>
    </row>
    <row r="943" spans="1:11" ht="30">
      <c r="A943" s="7" t="s">
        <v>781</v>
      </c>
      <c r="B943" s="13" t="s">
        <v>1237</v>
      </c>
      <c r="C943" s="6" t="s">
        <v>1238</v>
      </c>
      <c r="D943" s="135" t="s">
        <v>1238</v>
      </c>
      <c r="E943" s="6" t="s">
        <v>1229</v>
      </c>
      <c r="F943" s="6">
        <v>79</v>
      </c>
      <c r="G943" s="135">
        <v>41046</v>
      </c>
      <c r="H943" s="233" t="s">
        <v>337</v>
      </c>
      <c r="I943" s="7" t="s">
        <v>338</v>
      </c>
      <c r="J943" s="8" t="s">
        <v>339</v>
      </c>
      <c r="K943" s="155">
        <v>630700</v>
      </c>
    </row>
    <row r="944" spans="1:11" ht="30">
      <c r="A944" s="7" t="s">
        <v>781</v>
      </c>
      <c r="B944" s="13" t="s">
        <v>273</v>
      </c>
      <c r="C944" s="6" t="s">
        <v>1238</v>
      </c>
      <c r="D944" s="135" t="s">
        <v>1238</v>
      </c>
      <c r="E944" s="6" t="s">
        <v>1229</v>
      </c>
      <c r="F944" s="6">
        <v>80</v>
      </c>
      <c r="G944" s="135">
        <v>41046</v>
      </c>
      <c r="H944" s="233" t="s">
        <v>340</v>
      </c>
      <c r="I944" s="7" t="s">
        <v>341</v>
      </c>
      <c r="J944" s="8" t="s">
        <v>342</v>
      </c>
      <c r="K944" s="155">
        <v>553945</v>
      </c>
    </row>
    <row r="945" spans="1:11" ht="60">
      <c r="A945" s="7" t="s">
        <v>781</v>
      </c>
      <c r="B945" s="13" t="s">
        <v>1237</v>
      </c>
      <c r="C945" s="6" t="s">
        <v>1238</v>
      </c>
      <c r="D945" s="135" t="s">
        <v>1238</v>
      </c>
      <c r="E945" s="6" t="s">
        <v>1234</v>
      </c>
      <c r="F945" s="6">
        <v>328</v>
      </c>
      <c r="G945" s="135">
        <v>41046</v>
      </c>
      <c r="H945" s="233" t="s">
        <v>103</v>
      </c>
      <c r="I945" s="7" t="s">
        <v>317</v>
      </c>
      <c r="J945" s="8" t="s">
        <v>318</v>
      </c>
      <c r="K945" s="155">
        <v>1442964</v>
      </c>
    </row>
    <row r="946" spans="1:11" ht="60">
      <c r="A946" s="7" t="s">
        <v>781</v>
      </c>
      <c r="B946" s="13" t="s">
        <v>291</v>
      </c>
      <c r="C946" s="6" t="s">
        <v>292</v>
      </c>
      <c r="D946" s="135">
        <v>40625</v>
      </c>
      <c r="E946" s="6" t="s">
        <v>1234</v>
      </c>
      <c r="F946" s="6">
        <v>329</v>
      </c>
      <c r="G946" s="135">
        <v>41046</v>
      </c>
      <c r="H946" s="233" t="s">
        <v>343</v>
      </c>
      <c r="I946" s="7" t="s">
        <v>344</v>
      </c>
      <c r="J946" s="8" t="s">
        <v>345</v>
      </c>
      <c r="K946" s="155">
        <v>299280</v>
      </c>
    </row>
    <row r="947" spans="1:11" ht="30">
      <c r="A947" s="7" t="s">
        <v>781</v>
      </c>
      <c r="B947" s="13" t="s">
        <v>291</v>
      </c>
      <c r="C947" s="6" t="s">
        <v>292</v>
      </c>
      <c r="D947" s="135">
        <v>40625</v>
      </c>
      <c r="E947" s="6" t="s">
        <v>1234</v>
      </c>
      <c r="F947" s="6">
        <v>330</v>
      </c>
      <c r="G947" s="135">
        <v>41046</v>
      </c>
      <c r="H947" s="233" t="s">
        <v>346</v>
      </c>
      <c r="I947" s="7" t="s">
        <v>347</v>
      </c>
      <c r="J947" s="8" t="s">
        <v>348</v>
      </c>
      <c r="K947" s="155">
        <v>57429</v>
      </c>
    </row>
    <row r="948" spans="1:11" ht="30">
      <c r="A948" s="7" t="s">
        <v>781</v>
      </c>
      <c r="B948" s="13" t="s">
        <v>291</v>
      </c>
      <c r="C948" s="6" t="s">
        <v>292</v>
      </c>
      <c r="D948" s="135">
        <v>40625</v>
      </c>
      <c r="E948" s="6" t="s">
        <v>1234</v>
      </c>
      <c r="F948" s="6">
        <v>331</v>
      </c>
      <c r="G948" s="135">
        <v>41046</v>
      </c>
      <c r="H948" s="233" t="s">
        <v>349</v>
      </c>
      <c r="I948" s="7" t="s">
        <v>347</v>
      </c>
      <c r="J948" s="8" t="s">
        <v>348</v>
      </c>
      <c r="K948" s="155">
        <v>57429</v>
      </c>
    </row>
    <row r="949" spans="1:11" ht="120">
      <c r="A949" s="7" t="s">
        <v>781</v>
      </c>
      <c r="B949" s="13" t="s">
        <v>273</v>
      </c>
      <c r="C949" s="6" t="s">
        <v>1238</v>
      </c>
      <c r="D949" s="135" t="s">
        <v>1238</v>
      </c>
      <c r="E949" s="6" t="s">
        <v>1234</v>
      </c>
      <c r="F949" s="6">
        <v>332</v>
      </c>
      <c r="G949" s="135">
        <v>41046</v>
      </c>
      <c r="H949" s="233" t="s">
        <v>350</v>
      </c>
      <c r="I949" s="7" t="s">
        <v>102</v>
      </c>
      <c r="J949" s="8" t="s">
        <v>329</v>
      </c>
      <c r="K949" s="155">
        <v>160000</v>
      </c>
    </row>
    <row r="950" spans="1:11" ht="105">
      <c r="A950" s="7" t="s">
        <v>781</v>
      </c>
      <c r="B950" s="13" t="s">
        <v>273</v>
      </c>
      <c r="C950" s="6" t="s">
        <v>1238</v>
      </c>
      <c r="D950" s="135" t="s">
        <v>1238</v>
      </c>
      <c r="E950" s="6" t="s">
        <v>1234</v>
      </c>
      <c r="F950" s="6">
        <v>333</v>
      </c>
      <c r="G950" s="135">
        <v>41046</v>
      </c>
      <c r="H950" s="233" t="s">
        <v>351</v>
      </c>
      <c r="I950" s="7" t="s">
        <v>102</v>
      </c>
      <c r="J950" s="8" t="s">
        <v>329</v>
      </c>
      <c r="K950" s="155">
        <v>480000</v>
      </c>
    </row>
    <row r="951" spans="1:11" ht="30">
      <c r="A951" s="7" t="s">
        <v>781</v>
      </c>
      <c r="B951" s="13" t="s">
        <v>1239</v>
      </c>
      <c r="C951" s="6" t="s">
        <v>352</v>
      </c>
      <c r="D951" s="135">
        <v>41045</v>
      </c>
      <c r="E951" s="6" t="s">
        <v>1229</v>
      </c>
      <c r="F951" s="6">
        <v>81</v>
      </c>
      <c r="G951" s="135">
        <v>41047</v>
      </c>
      <c r="H951" s="233" t="s">
        <v>811</v>
      </c>
      <c r="I951" s="7" t="s">
        <v>353</v>
      </c>
      <c r="J951" s="8" t="s">
        <v>354</v>
      </c>
      <c r="K951" s="155">
        <v>475810</v>
      </c>
    </row>
    <row r="952" spans="1:11" ht="30">
      <c r="A952" s="7" t="s">
        <v>781</v>
      </c>
      <c r="B952" s="13" t="s">
        <v>1233</v>
      </c>
      <c r="C952" s="6" t="s">
        <v>277</v>
      </c>
      <c r="D952" s="135">
        <v>40857</v>
      </c>
      <c r="E952" s="6" t="s">
        <v>1234</v>
      </c>
      <c r="F952" s="6">
        <v>334</v>
      </c>
      <c r="G952" s="135">
        <v>41047</v>
      </c>
      <c r="H952" s="233" t="s">
        <v>812</v>
      </c>
      <c r="I952" s="7" t="s">
        <v>1235</v>
      </c>
      <c r="J952" s="8" t="s">
        <v>1236</v>
      </c>
      <c r="K952" s="155">
        <v>120917</v>
      </c>
    </row>
    <row r="953" spans="1:11" ht="30">
      <c r="A953" s="7" t="s">
        <v>781</v>
      </c>
      <c r="B953" s="13" t="s">
        <v>1233</v>
      </c>
      <c r="C953" s="6" t="s">
        <v>277</v>
      </c>
      <c r="D953" s="135">
        <v>40857</v>
      </c>
      <c r="E953" s="6" t="s">
        <v>1234</v>
      </c>
      <c r="F953" s="6">
        <v>335</v>
      </c>
      <c r="G953" s="135">
        <v>41047</v>
      </c>
      <c r="H953" s="233" t="s">
        <v>813</v>
      </c>
      <c r="I953" s="7" t="s">
        <v>1235</v>
      </c>
      <c r="J953" s="8" t="s">
        <v>1236</v>
      </c>
      <c r="K953" s="155">
        <v>46912</v>
      </c>
    </row>
    <row r="954" spans="1:11" ht="30">
      <c r="A954" s="7" t="s">
        <v>781</v>
      </c>
      <c r="B954" s="13" t="s">
        <v>1233</v>
      </c>
      <c r="C954" s="6" t="s">
        <v>277</v>
      </c>
      <c r="D954" s="135">
        <v>40857</v>
      </c>
      <c r="E954" s="6" t="s">
        <v>1234</v>
      </c>
      <c r="F954" s="6">
        <v>336</v>
      </c>
      <c r="G954" s="135">
        <v>41047</v>
      </c>
      <c r="H954" s="233" t="s">
        <v>813</v>
      </c>
      <c r="I954" s="7" t="s">
        <v>1235</v>
      </c>
      <c r="J954" s="8" t="s">
        <v>1236</v>
      </c>
      <c r="K954" s="155">
        <v>46912</v>
      </c>
    </row>
    <row r="955" spans="1:11" ht="30">
      <c r="A955" s="7" t="s">
        <v>781</v>
      </c>
      <c r="B955" s="13" t="s">
        <v>1233</v>
      </c>
      <c r="C955" s="6" t="s">
        <v>277</v>
      </c>
      <c r="D955" s="135">
        <v>40857</v>
      </c>
      <c r="E955" s="6" t="s">
        <v>1234</v>
      </c>
      <c r="F955" s="6">
        <v>337</v>
      </c>
      <c r="G955" s="135">
        <v>41047</v>
      </c>
      <c r="H955" s="233" t="s">
        <v>814</v>
      </c>
      <c r="I955" s="7" t="s">
        <v>1235</v>
      </c>
      <c r="J955" s="8" t="s">
        <v>1236</v>
      </c>
      <c r="K955" s="155">
        <v>84412</v>
      </c>
    </row>
    <row r="956" spans="1:11" ht="30">
      <c r="A956" s="7" t="s">
        <v>781</v>
      </c>
      <c r="B956" s="13" t="s">
        <v>1233</v>
      </c>
      <c r="C956" s="6" t="s">
        <v>277</v>
      </c>
      <c r="D956" s="135">
        <v>40857</v>
      </c>
      <c r="E956" s="6" t="s">
        <v>1234</v>
      </c>
      <c r="F956" s="6">
        <v>338</v>
      </c>
      <c r="G956" s="135">
        <v>41047</v>
      </c>
      <c r="H956" s="233" t="s">
        <v>815</v>
      </c>
      <c r="I956" s="7" t="s">
        <v>1235</v>
      </c>
      <c r="J956" s="8" t="s">
        <v>1236</v>
      </c>
      <c r="K956" s="155">
        <v>67412</v>
      </c>
    </row>
    <row r="957" spans="1:11" ht="30">
      <c r="A957" s="7" t="s">
        <v>781</v>
      </c>
      <c r="B957" s="13" t="s">
        <v>1233</v>
      </c>
      <c r="C957" s="6" t="s">
        <v>277</v>
      </c>
      <c r="D957" s="135">
        <v>40857</v>
      </c>
      <c r="E957" s="6" t="s">
        <v>1234</v>
      </c>
      <c r="F957" s="6">
        <v>339</v>
      </c>
      <c r="G957" s="135">
        <v>41047</v>
      </c>
      <c r="H957" s="233" t="s">
        <v>815</v>
      </c>
      <c r="I957" s="7" t="s">
        <v>1235</v>
      </c>
      <c r="J957" s="8" t="s">
        <v>1236</v>
      </c>
      <c r="K957" s="155">
        <v>67412</v>
      </c>
    </row>
    <row r="958" spans="1:11" ht="30">
      <c r="A958" s="7" t="s">
        <v>781</v>
      </c>
      <c r="B958" s="13" t="s">
        <v>1233</v>
      </c>
      <c r="C958" s="6" t="s">
        <v>277</v>
      </c>
      <c r="D958" s="135">
        <v>40857</v>
      </c>
      <c r="E958" s="6" t="s">
        <v>1234</v>
      </c>
      <c r="F958" s="6">
        <v>340</v>
      </c>
      <c r="G958" s="135">
        <v>41047</v>
      </c>
      <c r="H958" s="233" t="s">
        <v>816</v>
      </c>
      <c r="I958" s="7" t="s">
        <v>1235</v>
      </c>
      <c r="J958" s="8" t="s">
        <v>1236</v>
      </c>
      <c r="K958" s="155">
        <v>244412</v>
      </c>
    </row>
    <row r="959" spans="1:11" ht="30">
      <c r="A959" s="7" t="s">
        <v>781</v>
      </c>
      <c r="B959" s="13" t="s">
        <v>1233</v>
      </c>
      <c r="C959" s="6" t="s">
        <v>277</v>
      </c>
      <c r="D959" s="135">
        <v>40857</v>
      </c>
      <c r="E959" s="6" t="s">
        <v>1234</v>
      </c>
      <c r="F959" s="6">
        <v>341</v>
      </c>
      <c r="G959" s="135">
        <v>41047</v>
      </c>
      <c r="H959" s="233" t="s">
        <v>817</v>
      </c>
      <c r="I959" s="7" t="s">
        <v>1235</v>
      </c>
      <c r="J959" s="8" t="s">
        <v>1236</v>
      </c>
      <c r="K959" s="155">
        <v>28829</v>
      </c>
    </row>
    <row r="960" spans="1:11" ht="30">
      <c r="A960" s="7" t="s">
        <v>781</v>
      </c>
      <c r="B960" s="13" t="s">
        <v>1233</v>
      </c>
      <c r="C960" s="6" t="s">
        <v>277</v>
      </c>
      <c r="D960" s="135">
        <v>40857</v>
      </c>
      <c r="E960" s="6" t="s">
        <v>1234</v>
      </c>
      <c r="F960" s="6">
        <v>342</v>
      </c>
      <c r="G960" s="135">
        <v>41047</v>
      </c>
      <c r="H960" s="233" t="s">
        <v>816</v>
      </c>
      <c r="I960" s="7" t="s">
        <v>1235</v>
      </c>
      <c r="J960" s="8" t="s">
        <v>1236</v>
      </c>
      <c r="K960" s="155">
        <v>244412</v>
      </c>
    </row>
    <row r="961" spans="1:11" ht="30">
      <c r="A961" s="7" t="s">
        <v>781</v>
      </c>
      <c r="B961" s="13" t="s">
        <v>1233</v>
      </c>
      <c r="C961" s="6" t="s">
        <v>277</v>
      </c>
      <c r="D961" s="135">
        <v>40857</v>
      </c>
      <c r="E961" s="6" t="s">
        <v>1234</v>
      </c>
      <c r="F961" s="6">
        <v>343</v>
      </c>
      <c r="G961" s="135">
        <v>41047</v>
      </c>
      <c r="H961" s="233" t="s">
        <v>817</v>
      </c>
      <c r="I961" s="7" t="s">
        <v>1235</v>
      </c>
      <c r="J961" s="8" t="s">
        <v>1236</v>
      </c>
      <c r="K961" s="155">
        <v>28829</v>
      </c>
    </row>
    <row r="962" spans="1:11" ht="30">
      <c r="A962" s="7" t="s">
        <v>781</v>
      </c>
      <c r="B962" s="13" t="s">
        <v>1233</v>
      </c>
      <c r="C962" s="6" t="s">
        <v>277</v>
      </c>
      <c r="D962" s="135">
        <v>40857</v>
      </c>
      <c r="E962" s="6" t="s">
        <v>1234</v>
      </c>
      <c r="F962" s="6">
        <v>344</v>
      </c>
      <c r="G962" s="135">
        <v>41047</v>
      </c>
      <c r="H962" s="233" t="s">
        <v>816</v>
      </c>
      <c r="I962" s="7" t="s">
        <v>1235</v>
      </c>
      <c r="J962" s="8" t="s">
        <v>1236</v>
      </c>
      <c r="K962" s="155">
        <v>244412</v>
      </c>
    </row>
    <row r="963" spans="1:11" ht="30">
      <c r="A963" s="7" t="s">
        <v>781</v>
      </c>
      <c r="B963" s="13" t="s">
        <v>1233</v>
      </c>
      <c r="C963" s="6" t="s">
        <v>277</v>
      </c>
      <c r="D963" s="135">
        <v>40857</v>
      </c>
      <c r="E963" s="6" t="s">
        <v>1234</v>
      </c>
      <c r="F963" s="6">
        <v>345</v>
      </c>
      <c r="G963" s="135">
        <v>41047</v>
      </c>
      <c r="H963" s="233" t="s">
        <v>817</v>
      </c>
      <c r="I963" s="7" t="s">
        <v>1235</v>
      </c>
      <c r="J963" s="8" t="s">
        <v>1236</v>
      </c>
      <c r="K963" s="155">
        <v>28829</v>
      </c>
    </row>
    <row r="964" spans="1:11" ht="30">
      <c r="A964" s="7" t="s">
        <v>781</v>
      </c>
      <c r="B964" s="13" t="s">
        <v>1233</v>
      </c>
      <c r="C964" s="6" t="s">
        <v>277</v>
      </c>
      <c r="D964" s="135">
        <v>40857</v>
      </c>
      <c r="E964" s="6" t="s">
        <v>1234</v>
      </c>
      <c r="F964" s="6">
        <v>346</v>
      </c>
      <c r="G964" s="135">
        <v>41047</v>
      </c>
      <c r="H964" s="233" t="s">
        <v>816</v>
      </c>
      <c r="I964" s="7" t="s">
        <v>1235</v>
      </c>
      <c r="J964" s="8" t="s">
        <v>1236</v>
      </c>
      <c r="K964" s="155">
        <v>244412</v>
      </c>
    </row>
    <row r="965" spans="1:11" ht="30">
      <c r="A965" s="7" t="s">
        <v>781</v>
      </c>
      <c r="B965" s="13" t="s">
        <v>1233</v>
      </c>
      <c r="C965" s="6" t="s">
        <v>277</v>
      </c>
      <c r="D965" s="135">
        <v>40857</v>
      </c>
      <c r="E965" s="6" t="s">
        <v>1234</v>
      </c>
      <c r="F965" s="6">
        <v>347</v>
      </c>
      <c r="G965" s="135">
        <v>41047</v>
      </c>
      <c r="H965" s="233" t="s">
        <v>817</v>
      </c>
      <c r="I965" s="7" t="s">
        <v>1235</v>
      </c>
      <c r="J965" s="8" t="s">
        <v>1236</v>
      </c>
      <c r="K965" s="155">
        <v>28829</v>
      </c>
    </row>
    <row r="966" spans="1:11" ht="30">
      <c r="A966" s="7" t="s">
        <v>781</v>
      </c>
      <c r="B966" s="13" t="s">
        <v>1233</v>
      </c>
      <c r="C966" s="6" t="s">
        <v>277</v>
      </c>
      <c r="D966" s="135">
        <v>40857</v>
      </c>
      <c r="E966" s="6" t="s">
        <v>1234</v>
      </c>
      <c r="F966" s="6">
        <v>348</v>
      </c>
      <c r="G966" s="135">
        <v>41047</v>
      </c>
      <c r="H966" s="233" t="s">
        <v>818</v>
      </c>
      <c r="I966" s="7" t="s">
        <v>1235</v>
      </c>
      <c r="J966" s="8" t="s">
        <v>1236</v>
      </c>
      <c r="K966" s="155">
        <v>190412</v>
      </c>
    </row>
    <row r="967" spans="1:11" ht="30">
      <c r="A967" s="7" t="s">
        <v>781</v>
      </c>
      <c r="B967" s="13" t="s">
        <v>1233</v>
      </c>
      <c r="C967" s="6" t="s">
        <v>277</v>
      </c>
      <c r="D967" s="135">
        <v>40857</v>
      </c>
      <c r="E967" s="6" t="s">
        <v>1234</v>
      </c>
      <c r="F967" s="6">
        <v>349</v>
      </c>
      <c r="G967" s="135">
        <v>41047</v>
      </c>
      <c r="H967" s="233" t="s">
        <v>818</v>
      </c>
      <c r="I967" s="7" t="s">
        <v>1235</v>
      </c>
      <c r="J967" s="8" t="s">
        <v>1236</v>
      </c>
      <c r="K967" s="155">
        <v>190412</v>
      </c>
    </row>
    <row r="968" spans="1:11" ht="30">
      <c r="A968" s="7" t="s">
        <v>781</v>
      </c>
      <c r="B968" s="13" t="s">
        <v>1233</v>
      </c>
      <c r="C968" s="6" t="s">
        <v>277</v>
      </c>
      <c r="D968" s="135">
        <v>40857</v>
      </c>
      <c r="E968" s="6" t="s">
        <v>1234</v>
      </c>
      <c r="F968" s="6">
        <v>350</v>
      </c>
      <c r="G968" s="135">
        <v>41047</v>
      </c>
      <c r="H968" s="233" t="s">
        <v>818</v>
      </c>
      <c r="I968" s="7" t="s">
        <v>1235</v>
      </c>
      <c r="J968" s="8" t="s">
        <v>1236</v>
      </c>
      <c r="K968" s="155">
        <v>190412</v>
      </c>
    </row>
    <row r="969" spans="1:11" ht="30">
      <c r="A969" s="7" t="s">
        <v>781</v>
      </c>
      <c r="B969" s="13" t="s">
        <v>1233</v>
      </c>
      <c r="C969" s="6" t="s">
        <v>277</v>
      </c>
      <c r="D969" s="135">
        <v>40857</v>
      </c>
      <c r="E969" s="6" t="s">
        <v>1234</v>
      </c>
      <c r="F969" s="6">
        <v>351</v>
      </c>
      <c r="G969" s="135">
        <v>41047</v>
      </c>
      <c r="H969" s="233" t="s">
        <v>819</v>
      </c>
      <c r="I969" s="7" t="s">
        <v>1235</v>
      </c>
      <c r="J969" s="8" t="s">
        <v>1236</v>
      </c>
      <c r="K969" s="155">
        <v>156412</v>
      </c>
    </row>
    <row r="970" spans="1:11" ht="30">
      <c r="A970" s="7" t="s">
        <v>781</v>
      </c>
      <c r="B970" s="13" t="s">
        <v>1237</v>
      </c>
      <c r="C970" s="6" t="s">
        <v>1238</v>
      </c>
      <c r="D970" s="135" t="s">
        <v>1238</v>
      </c>
      <c r="E970" s="6" t="s">
        <v>1229</v>
      </c>
      <c r="F970" s="6">
        <v>82</v>
      </c>
      <c r="G970" s="135">
        <v>41047</v>
      </c>
      <c r="H970" s="233" t="s">
        <v>2019</v>
      </c>
      <c r="I970" s="7" t="s">
        <v>2020</v>
      </c>
      <c r="J970" s="8" t="s">
        <v>2021</v>
      </c>
      <c r="K970" s="155">
        <v>570248</v>
      </c>
    </row>
    <row r="971" spans="1:11" ht="75">
      <c r="A971" s="7" t="s">
        <v>781</v>
      </c>
      <c r="B971" s="13" t="s">
        <v>291</v>
      </c>
      <c r="C971" s="6" t="s">
        <v>292</v>
      </c>
      <c r="D971" s="135">
        <v>40625</v>
      </c>
      <c r="E971" s="6" t="s">
        <v>1234</v>
      </c>
      <c r="F971" s="6">
        <v>352</v>
      </c>
      <c r="G971" s="135">
        <v>41047</v>
      </c>
      <c r="H971" s="233" t="s">
        <v>2022</v>
      </c>
      <c r="I971" s="7" t="s">
        <v>1151</v>
      </c>
      <c r="J971" s="8" t="s">
        <v>1152</v>
      </c>
      <c r="K971" s="155">
        <v>768859</v>
      </c>
    </row>
    <row r="972" spans="1:11" ht="30">
      <c r="A972" s="7" t="s">
        <v>781</v>
      </c>
      <c r="B972" s="13" t="s">
        <v>1233</v>
      </c>
      <c r="C972" s="6" t="s">
        <v>277</v>
      </c>
      <c r="D972" s="135">
        <v>40857</v>
      </c>
      <c r="E972" s="6" t="s">
        <v>1234</v>
      </c>
      <c r="F972" s="6">
        <v>353</v>
      </c>
      <c r="G972" s="135">
        <v>41047</v>
      </c>
      <c r="H972" s="233" t="s">
        <v>820</v>
      </c>
      <c r="I972" s="7" t="s">
        <v>1235</v>
      </c>
      <c r="J972" s="8" t="s">
        <v>1236</v>
      </c>
      <c r="K972" s="155">
        <v>120917</v>
      </c>
    </row>
    <row r="973" spans="1:11" ht="30">
      <c r="A973" s="7" t="s">
        <v>781</v>
      </c>
      <c r="B973" s="13" t="s">
        <v>1233</v>
      </c>
      <c r="C973" s="6" t="s">
        <v>277</v>
      </c>
      <c r="D973" s="135">
        <v>40857</v>
      </c>
      <c r="E973" s="6" t="s">
        <v>1234</v>
      </c>
      <c r="F973" s="6">
        <v>354</v>
      </c>
      <c r="G973" s="135">
        <v>41047</v>
      </c>
      <c r="H973" s="233" t="s">
        <v>821</v>
      </c>
      <c r="I973" s="7" t="s">
        <v>1235</v>
      </c>
      <c r="J973" s="8" t="s">
        <v>1236</v>
      </c>
      <c r="K973" s="155">
        <v>156412</v>
      </c>
    </row>
    <row r="974" spans="1:11" ht="30">
      <c r="A974" s="7" t="s">
        <v>781</v>
      </c>
      <c r="B974" s="13" t="s">
        <v>1233</v>
      </c>
      <c r="C974" s="6" t="s">
        <v>277</v>
      </c>
      <c r="D974" s="135">
        <v>40857</v>
      </c>
      <c r="E974" s="6" t="s">
        <v>1234</v>
      </c>
      <c r="F974" s="6">
        <v>355</v>
      </c>
      <c r="G974" s="135">
        <v>41047</v>
      </c>
      <c r="H974" s="233" t="s">
        <v>821</v>
      </c>
      <c r="I974" s="7" t="s">
        <v>1235</v>
      </c>
      <c r="J974" s="8" t="s">
        <v>1236</v>
      </c>
      <c r="K974" s="155">
        <v>156412</v>
      </c>
    </row>
    <row r="975" spans="1:11" ht="30">
      <c r="A975" s="7" t="s">
        <v>781</v>
      </c>
      <c r="B975" s="13" t="s">
        <v>1233</v>
      </c>
      <c r="C975" s="6" t="s">
        <v>277</v>
      </c>
      <c r="D975" s="135">
        <v>40857</v>
      </c>
      <c r="E975" s="6" t="s">
        <v>1234</v>
      </c>
      <c r="F975" s="6">
        <v>356</v>
      </c>
      <c r="G975" s="135">
        <v>41047</v>
      </c>
      <c r="H975" s="233" t="s">
        <v>822</v>
      </c>
      <c r="I975" s="7" t="s">
        <v>1235</v>
      </c>
      <c r="J975" s="8" t="s">
        <v>1236</v>
      </c>
      <c r="K975" s="155">
        <v>150412</v>
      </c>
    </row>
    <row r="976" spans="1:11" ht="30">
      <c r="A976" s="7" t="s">
        <v>781</v>
      </c>
      <c r="B976" s="13" t="s">
        <v>1233</v>
      </c>
      <c r="C976" s="6" t="s">
        <v>277</v>
      </c>
      <c r="D976" s="135">
        <v>40857</v>
      </c>
      <c r="E976" s="6" t="s">
        <v>1234</v>
      </c>
      <c r="F976" s="6">
        <v>357</v>
      </c>
      <c r="G976" s="135">
        <v>41047</v>
      </c>
      <c r="H976" s="233" t="s">
        <v>822</v>
      </c>
      <c r="I976" s="7" t="s">
        <v>1235</v>
      </c>
      <c r="J976" s="8" t="s">
        <v>1236</v>
      </c>
      <c r="K976" s="155">
        <v>150412</v>
      </c>
    </row>
    <row r="977" spans="1:11" ht="30">
      <c r="A977" s="7" t="s">
        <v>781</v>
      </c>
      <c r="B977" s="13" t="s">
        <v>1233</v>
      </c>
      <c r="C977" s="6" t="s">
        <v>277</v>
      </c>
      <c r="D977" s="135">
        <v>40857</v>
      </c>
      <c r="E977" s="6" t="s">
        <v>1234</v>
      </c>
      <c r="F977" s="6">
        <v>358</v>
      </c>
      <c r="G977" s="135">
        <v>41047</v>
      </c>
      <c r="H977" s="233" t="s">
        <v>821</v>
      </c>
      <c r="I977" s="7" t="s">
        <v>1235</v>
      </c>
      <c r="J977" s="8" t="s">
        <v>1236</v>
      </c>
      <c r="K977" s="155">
        <v>156412</v>
      </c>
    </row>
    <row r="978" spans="1:11" ht="30">
      <c r="A978" s="7" t="s">
        <v>781</v>
      </c>
      <c r="B978" s="13" t="s">
        <v>1233</v>
      </c>
      <c r="C978" s="6" t="s">
        <v>277</v>
      </c>
      <c r="D978" s="135">
        <v>40857</v>
      </c>
      <c r="E978" s="6" t="s">
        <v>1234</v>
      </c>
      <c r="F978" s="6">
        <v>359</v>
      </c>
      <c r="G978" s="135">
        <v>41047</v>
      </c>
      <c r="H978" s="233" t="s">
        <v>822</v>
      </c>
      <c r="I978" s="7" t="s">
        <v>1235</v>
      </c>
      <c r="J978" s="8" t="s">
        <v>1236</v>
      </c>
      <c r="K978" s="155">
        <v>150412</v>
      </c>
    </row>
    <row r="979" spans="1:11" ht="30">
      <c r="A979" s="7" t="s">
        <v>781</v>
      </c>
      <c r="B979" s="13" t="s">
        <v>1233</v>
      </c>
      <c r="C979" s="6" t="s">
        <v>277</v>
      </c>
      <c r="D979" s="135">
        <v>40857</v>
      </c>
      <c r="E979" s="6" t="s">
        <v>1234</v>
      </c>
      <c r="F979" s="6">
        <v>360</v>
      </c>
      <c r="G979" s="135">
        <v>41047</v>
      </c>
      <c r="H979" s="233" t="s">
        <v>823</v>
      </c>
      <c r="I979" s="7" t="s">
        <v>1235</v>
      </c>
      <c r="J979" s="8" t="s">
        <v>1236</v>
      </c>
      <c r="K979" s="155">
        <v>718084</v>
      </c>
    </row>
    <row r="980" spans="1:11" s="350" customFormat="1" ht="30">
      <c r="A980" s="7" t="s">
        <v>781</v>
      </c>
      <c r="B980" s="13" t="s">
        <v>1233</v>
      </c>
      <c r="C980" s="6" t="s">
        <v>277</v>
      </c>
      <c r="D980" s="135">
        <v>40857</v>
      </c>
      <c r="E980" s="6" t="s">
        <v>1234</v>
      </c>
      <c r="F980" s="6">
        <v>361</v>
      </c>
      <c r="G980" s="135">
        <v>41047</v>
      </c>
      <c r="H980" s="233" t="s">
        <v>823</v>
      </c>
      <c r="I980" s="7" t="s">
        <v>1235</v>
      </c>
      <c r="J980" s="8" t="s">
        <v>1236</v>
      </c>
      <c r="K980" s="155">
        <v>466180</v>
      </c>
    </row>
    <row r="981" spans="1:11" s="350" customFormat="1" ht="30">
      <c r="A981" s="7" t="s">
        <v>781</v>
      </c>
      <c r="B981" s="13" t="s">
        <v>1239</v>
      </c>
      <c r="C981" s="6" t="s">
        <v>2023</v>
      </c>
      <c r="D981" s="135">
        <v>41046</v>
      </c>
      <c r="E981" s="6" t="s">
        <v>1229</v>
      </c>
      <c r="F981" s="6">
        <v>362</v>
      </c>
      <c r="G981" s="135">
        <v>41047</v>
      </c>
      <c r="H981" s="233" t="s">
        <v>2024</v>
      </c>
      <c r="I981" s="7" t="s">
        <v>2020</v>
      </c>
      <c r="J981" s="8" t="s">
        <v>2021</v>
      </c>
      <c r="K981" s="155">
        <v>8187200</v>
      </c>
    </row>
    <row r="982" spans="1:11" s="350" customFormat="1" ht="30">
      <c r="A982" s="7" t="s">
        <v>781</v>
      </c>
      <c r="B982" s="13" t="s">
        <v>1239</v>
      </c>
      <c r="C982" s="6" t="s">
        <v>283</v>
      </c>
      <c r="D982" s="135">
        <v>40053</v>
      </c>
      <c r="E982" s="6" t="s">
        <v>1234</v>
      </c>
      <c r="F982" s="6">
        <v>363</v>
      </c>
      <c r="G982" s="135">
        <v>41052</v>
      </c>
      <c r="H982" s="233" t="s">
        <v>2025</v>
      </c>
      <c r="I982" s="7" t="s">
        <v>286</v>
      </c>
      <c r="J982" s="8" t="s">
        <v>287</v>
      </c>
      <c r="K982" s="155">
        <v>491756</v>
      </c>
    </row>
    <row r="983" spans="1:11" s="350" customFormat="1" ht="30">
      <c r="A983" s="7" t="s">
        <v>781</v>
      </c>
      <c r="B983" s="13" t="s">
        <v>1239</v>
      </c>
      <c r="C983" s="6" t="s">
        <v>283</v>
      </c>
      <c r="D983" s="135">
        <v>40053</v>
      </c>
      <c r="E983" s="6" t="s">
        <v>1234</v>
      </c>
      <c r="F983" s="6">
        <v>364</v>
      </c>
      <c r="G983" s="135">
        <v>41052</v>
      </c>
      <c r="H983" s="233" t="s">
        <v>2026</v>
      </c>
      <c r="I983" s="7" t="s">
        <v>286</v>
      </c>
      <c r="J983" s="8" t="s">
        <v>287</v>
      </c>
      <c r="K983" s="155">
        <v>18900</v>
      </c>
    </row>
    <row r="984" spans="1:11" ht="60">
      <c r="A984" s="7" t="s">
        <v>781</v>
      </c>
      <c r="B984" s="13" t="s">
        <v>1237</v>
      </c>
      <c r="C984" s="6" t="s">
        <v>1238</v>
      </c>
      <c r="D984" s="135" t="s">
        <v>1238</v>
      </c>
      <c r="E984" s="6" t="s">
        <v>1234</v>
      </c>
      <c r="F984" s="6">
        <v>365</v>
      </c>
      <c r="G984" s="135">
        <v>41052</v>
      </c>
      <c r="H984" s="233" t="s">
        <v>2027</v>
      </c>
      <c r="I984" s="7" t="s">
        <v>317</v>
      </c>
      <c r="J984" s="8" t="s">
        <v>318</v>
      </c>
      <c r="K984" s="155">
        <v>810390</v>
      </c>
    </row>
    <row r="985" spans="1:11" ht="60">
      <c r="A985" s="7" t="s">
        <v>781</v>
      </c>
      <c r="B985" s="13" t="s">
        <v>1237</v>
      </c>
      <c r="C985" s="6" t="s">
        <v>1238</v>
      </c>
      <c r="D985" s="135" t="s">
        <v>1238</v>
      </c>
      <c r="E985" s="6" t="s">
        <v>1234</v>
      </c>
      <c r="F985" s="6">
        <v>366</v>
      </c>
      <c r="G985" s="135">
        <v>41052</v>
      </c>
      <c r="H985" s="233" t="s">
        <v>2028</v>
      </c>
      <c r="I985" s="7" t="s">
        <v>317</v>
      </c>
      <c r="J985" s="8" t="s">
        <v>318</v>
      </c>
      <c r="K985" s="155">
        <v>810390</v>
      </c>
    </row>
    <row r="986" spans="1:11" ht="30">
      <c r="A986" s="7" t="s">
        <v>781</v>
      </c>
      <c r="B986" s="13" t="s">
        <v>1233</v>
      </c>
      <c r="C986" s="6" t="s">
        <v>277</v>
      </c>
      <c r="D986" s="135">
        <v>40857</v>
      </c>
      <c r="E986" s="6" t="s">
        <v>1234</v>
      </c>
      <c r="F986" s="6">
        <v>367</v>
      </c>
      <c r="G986" s="135">
        <v>41052</v>
      </c>
      <c r="H986" s="233" t="s">
        <v>824</v>
      </c>
      <c r="I986" s="7" t="s">
        <v>1235</v>
      </c>
      <c r="J986" s="8" t="s">
        <v>1236</v>
      </c>
      <c r="K986" s="155">
        <v>324163</v>
      </c>
    </row>
    <row r="987" spans="1:11" ht="30">
      <c r="A987" s="7" t="s">
        <v>781</v>
      </c>
      <c r="B987" s="13" t="s">
        <v>1233</v>
      </c>
      <c r="C987" s="6" t="s">
        <v>277</v>
      </c>
      <c r="D987" s="135">
        <v>40857</v>
      </c>
      <c r="E987" s="6" t="s">
        <v>1234</v>
      </c>
      <c r="F987" s="6">
        <v>368</v>
      </c>
      <c r="G987" s="135">
        <v>41052</v>
      </c>
      <c r="H987" s="233" t="s">
        <v>824</v>
      </c>
      <c r="I987" s="7" t="s">
        <v>1235</v>
      </c>
      <c r="J987" s="8" t="s">
        <v>1236</v>
      </c>
      <c r="K987" s="155">
        <v>324163</v>
      </c>
    </row>
    <row r="988" spans="1:11" ht="30">
      <c r="A988" s="7" t="s">
        <v>781</v>
      </c>
      <c r="B988" s="13" t="s">
        <v>1233</v>
      </c>
      <c r="C988" s="6" t="s">
        <v>277</v>
      </c>
      <c r="D988" s="135">
        <v>40857</v>
      </c>
      <c r="E988" s="6" t="s">
        <v>1234</v>
      </c>
      <c r="F988" s="6">
        <v>369</v>
      </c>
      <c r="G988" s="135">
        <v>41052</v>
      </c>
      <c r="H988" s="233" t="s">
        <v>822</v>
      </c>
      <c r="I988" s="7" t="s">
        <v>1235</v>
      </c>
      <c r="J988" s="8" t="s">
        <v>1236</v>
      </c>
      <c r="K988" s="155">
        <v>297663</v>
      </c>
    </row>
    <row r="989" spans="1:11" ht="30">
      <c r="A989" s="7" t="s">
        <v>781</v>
      </c>
      <c r="B989" s="13" t="s">
        <v>1233</v>
      </c>
      <c r="C989" s="6" t="s">
        <v>277</v>
      </c>
      <c r="D989" s="135">
        <v>40857</v>
      </c>
      <c r="E989" s="6" t="s">
        <v>1234</v>
      </c>
      <c r="F989" s="6">
        <v>370</v>
      </c>
      <c r="G989" s="135">
        <v>41052</v>
      </c>
      <c r="H989" s="233" t="s">
        <v>822</v>
      </c>
      <c r="I989" s="7" t="s">
        <v>1235</v>
      </c>
      <c r="J989" s="8" t="s">
        <v>1236</v>
      </c>
      <c r="K989" s="155">
        <v>297663</v>
      </c>
    </row>
    <row r="990" spans="1:11" ht="30">
      <c r="A990" s="7" t="s">
        <v>781</v>
      </c>
      <c r="B990" s="13" t="s">
        <v>1233</v>
      </c>
      <c r="C990" s="6" t="s">
        <v>277</v>
      </c>
      <c r="D990" s="135">
        <v>40857</v>
      </c>
      <c r="E990" s="6" t="s">
        <v>1234</v>
      </c>
      <c r="F990" s="6">
        <v>371</v>
      </c>
      <c r="G990" s="135">
        <v>41052</v>
      </c>
      <c r="H990" s="233" t="s">
        <v>825</v>
      </c>
      <c r="I990" s="7" t="s">
        <v>1235</v>
      </c>
      <c r="J990" s="8" t="s">
        <v>1236</v>
      </c>
      <c r="K990" s="155">
        <v>252663</v>
      </c>
    </row>
    <row r="991" spans="1:11" ht="30">
      <c r="A991" s="7" t="s">
        <v>781</v>
      </c>
      <c r="B991" s="13" t="s">
        <v>1233</v>
      </c>
      <c r="C991" s="6" t="s">
        <v>277</v>
      </c>
      <c r="D991" s="135">
        <v>40857</v>
      </c>
      <c r="E991" s="6" t="s">
        <v>1234</v>
      </c>
      <c r="F991" s="6">
        <v>372</v>
      </c>
      <c r="G991" s="135">
        <v>41052</v>
      </c>
      <c r="H991" s="233" t="s">
        <v>825</v>
      </c>
      <c r="I991" s="7" t="s">
        <v>1235</v>
      </c>
      <c r="J991" s="8" t="s">
        <v>1236</v>
      </c>
      <c r="K991" s="155">
        <v>252663</v>
      </c>
    </row>
    <row r="992" spans="1:11" ht="30">
      <c r="A992" s="7" t="s">
        <v>781</v>
      </c>
      <c r="B992" s="13" t="s">
        <v>1233</v>
      </c>
      <c r="C992" s="6" t="s">
        <v>277</v>
      </c>
      <c r="D992" s="135">
        <v>40857</v>
      </c>
      <c r="E992" s="6" t="s">
        <v>1234</v>
      </c>
      <c r="F992" s="6">
        <v>373</v>
      </c>
      <c r="G992" s="135">
        <v>41052</v>
      </c>
      <c r="H992" s="233" t="s">
        <v>826</v>
      </c>
      <c r="I992" s="7" t="s">
        <v>1235</v>
      </c>
      <c r="J992" s="8" t="s">
        <v>1236</v>
      </c>
      <c r="K992" s="155">
        <v>186663</v>
      </c>
    </row>
    <row r="993" spans="1:11" ht="30">
      <c r="A993" s="7" t="s">
        <v>781</v>
      </c>
      <c r="B993" s="13" t="s">
        <v>1233</v>
      </c>
      <c r="C993" s="6" t="s">
        <v>277</v>
      </c>
      <c r="D993" s="135">
        <v>40857</v>
      </c>
      <c r="E993" s="6" t="s">
        <v>1234</v>
      </c>
      <c r="F993" s="6">
        <v>374</v>
      </c>
      <c r="G993" s="135">
        <v>41052</v>
      </c>
      <c r="H993" s="233" t="s">
        <v>827</v>
      </c>
      <c r="I993" s="7" t="s">
        <v>1235</v>
      </c>
      <c r="J993" s="8" t="s">
        <v>1236</v>
      </c>
      <c r="K993" s="155">
        <v>155663</v>
      </c>
    </row>
    <row r="994" spans="1:11" ht="30">
      <c r="A994" s="7" t="s">
        <v>781</v>
      </c>
      <c r="B994" s="13" t="s">
        <v>1237</v>
      </c>
      <c r="C994" s="6" t="s">
        <v>1238</v>
      </c>
      <c r="D994" s="135" t="s">
        <v>1238</v>
      </c>
      <c r="E994" s="6" t="s">
        <v>1234</v>
      </c>
      <c r="F994" s="6">
        <v>375</v>
      </c>
      <c r="G994" s="135">
        <v>41052</v>
      </c>
      <c r="H994" s="233" t="s">
        <v>2029</v>
      </c>
      <c r="I994" s="7" t="s">
        <v>2030</v>
      </c>
      <c r="J994" s="8" t="s">
        <v>2031</v>
      </c>
      <c r="K994" s="155">
        <v>765000</v>
      </c>
    </row>
    <row r="995" spans="1:11" ht="45">
      <c r="A995" s="7" t="s">
        <v>781</v>
      </c>
      <c r="B995" s="13" t="s">
        <v>291</v>
      </c>
      <c r="C995" s="6" t="s">
        <v>292</v>
      </c>
      <c r="D995" s="135">
        <v>40625</v>
      </c>
      <c r="E995" s="6" t="s">
        <v>1229</v>
      </c>
      <c r="F995" s="6">
        <v>83</v>
      </c>
      <c r="G995" s="135">
        <v>41052</v>
      </c>
      <c r="H995" s="233" t="s">
        <v>2032</v>
      </c>
      <c r="I995" s="7" t="s">
        <v>2033</v>
      </c>
      <c r="J995" s="8" t="s">
        <v>2034</v>
      </c>
      <c r="K995" s="155">
        <v>790868</v>
      </c>
    </row>
    <row r="996" spans="1:11" ht="30">
      <c r="A996" s="7" t="s">
        <v>781</v>
      </c>
      <c r="B996" s="13" t="s">
        <v>291</v>
      </c>
      <c r="C996" s="6" t="s">
        <v>292</v>
      </c>
      <c r="D996" s="135">
        <v>40625</v>
      </c>
      <c r="E996" s="6" t="s">
        <v>1229</v>
      </c>
      <c r="F996" s="6">
        <v>84</v>
      </c>
      <c r="G996" s="135">
        <v>41052</v>
      </c>
      <c r="H996" s="233" t="s">
        <v>2035</v>
      </c>
      <c r="I996" s="7" t="s">
        <v>1230</v>
      </c>
      <c r="J996" s="8" t="s">
        <v>1231</v>
      </c>
      <c r="K996" s="155">
        <v>1953985</v>
      </c>
    </row>
    <row r="997" spans="1:11" ht="30">
      <c r="A997" s="7" t="s">
        <v>781</v>
      </c>
      <c r="B997" s="13" t="s">
        <v>1239</v>
      </c>
      <c r="C997" s="6" t="s">
        <v>2036</v>
      </c>
      <c r="D997" s="135">
        <v>41052</v>
      </c>
      <c r="E997" s="6" t="s">
        <v>1234</v>
      </c>
      <c r="F997" s="6">
        <v>376</v>
      </c>
      <c r="G997" s="135">
        <v>41052</v>
      </c>
      <c r="H997" s="233" t="s">
        <v>2037</v>
      </c>
      <c r="I997" s="7" t="s">
        <v>2038</v>
      </c>
      <c r="J997" s="8" t="s">
        <v>2039</v>
      </c>
      <c r="K997" s="155">
        <v>256881</v>
      </c>
    </row>
    <row r="998" spans="1:11" ht="30">
      <c r="A998" s="7" t="s">
        <v>781</v>
      </c>
      <c r="B998" s="13" t="s">
        <v>1233</v>
      </c>
      <c r="C998" s="6" t="s">
        <v>277</v>
      </c>
      <c r="D998" s="135">
        <v>40857</v>
      </c>
      <c r="E998" s="6" t="s">
        <v>1234</v>
      </c>
      <c r="F998" s="6">
        <v>377</v>
      </c>
      <c r="G998" s="135">
        <v>41052</v>
      </c>
      <c r="H998" s="233" t="s">
        <v>828</v>
      </c>
      <c r="I998" s="7" t="s">
        <v>1235</v>
      </c>
      <c r="J998" s="8" t="s">
        <v>1236</v>
      </c>
      <c r="K998" s="155">
        <v>150663</v>
      </c>
    </row>
    <row r="999" spans="1:11" ht="30">
      <c r="A999" s="7" t="s">
        <v>781</v>
      </c>
      <c r="B999" s="13" t="s">
        <v>1233</v>
      </c>
      <c r="C999" s="6" t="s">
        <v>277</v>
      </c>
      <c r="D999" s="135">
        <v>40857</v>
      </c>
      <c r="E999" s="6" t="s">
        <v>1234</v>
      </c>
      <c r="F999" s="6">
        <v>378</v>
      </c>
      <c r="G999" s="135">
        <v>41053</v>
      </c>
      <c r="H999" s="233" t="s">
        <v>829</v>
      </c>
      <c r="I999" s="7" t="s">
        <v>1235</v>
      </c>
      <c r="J999" s="8" t="s">
        <v>1236</v>
      </c>
      <c r="K999" s="155">
        <v>255663</v>
      </c>
    </row>
    <row r="1000" spans="1:11" ht="60">
      <c r="A1000" s="7" t="s">
        <v>781</v>
      </c>
      <c r="B1000" s="13" t="s">
        <v>1237</v>
      </c>
      <c r="C1000" s="6" t="s">
        <v>1238</v>
      </c>
      <c r="D1000" s="135" t="s">
        <v>1238</v>
      </c>
      <c r="E1000" s="6" t="s">
        <v>1234</v>
      </c>
      <c r="F1000" s="6">
        <v>379</v>
      </c>
      <c r="G1000" s="135">
        <v>41053</v>
      </c>
      <c r="H1000" s="233" t="s">
        <v>2040</v>
      </c>
      <c r="I1000" s="7" t="s">
        <v>317</v>
      </c>
      <c r="J1000" s="8" t="s">
        <v>318</v>
      </c>
      <c r="K1000" s="155">
        <v>1659753</v>
      </c>
    </row>
    <row r="1001" spans="1:11" ht="60">
      <c r="A1001" s="7" t="s">
        <v>781</v>
      </c>
      <c r="B1001" s="13" t="s">
        <v>1237</v>
      </c>
      <c r="C1001" s="6" t="s">
        <v>1238</v>
      </c>
      <c r="D1001" s="135" t="s">
        <v>1238</v>
      </c>
      <c r="E1001" s="6" t="s">
        <v>1234</v>
      </c>
      <c r="F1001" s="6">
        <v>380</v>
      </c>
      <c r="G1001" s="135">
        <v>41053</v>
      </c>
      <c r="H1001" s="233" t="s">
        <v>2041</v>
      </c>
      <c r="I1001" s="7" t="s">
        <v>317</v>
      </c>
      <c r="J1001" s="8" t="s">
        <v>318</v>
      </c>
      <c r="K1001" s="155">
        <v>1659753</v>
      </c>
    </row>
    <row r="1002" spans="1:11" ht="60">
      <c r="A1002" s="7" t="s">
        <v>781</v>
      </c>
      <c r="B1002" s="13" t="s">
        <v>1239</v>
      </c>
      <c r="C1002" s="6" t="s">
        <v>791</v>
      </c>
      <c r="D1002" s="135">
        <v>41053</v>
      </c>
      <c r="E1002" s="6" t="s">
        <v>1234</v>
      </c>
      <c r="F1002" s="6">
        <v>381</v>
      </c>
      <c r="G1002" s="135">
        <v>41053</v>
      </c>
      <c r="H1002" s="233" t="s">
        <v>104</v>
      </c>
      <c r="I1002" s="7" t="s">
        <v>319</v>
      </c>
      <c r="J1002" s="8" t="s">
        <v>320</v>
      </c>
      <c r="K1002" s="155">
        <v>85680</v>
      </c>
    </row>
    <row r="1003" spans="1:11" ht="45">
      <c r="A1003" s="7" t="s">
        <v>781</v>
      </c>
      <c r="B1003" s="13" t="s">
        <v>1237</v>
      </c>
      <c r="C1003" s="6" t="s">
        <v>1238</v>
      </c>
      <c r="D1003" s="135" t="s">
        <v>1238</v>
      </c>
      <c r="E1003" s="6" t="s">
        <v>1229</v>
      </c>
      <c r="F1003" s="6">
        <v>85</v>
      </c>
      <c r="G1003" s="135">
        <v>41053</v>
      </c>
      <c r="H1003" s="233" t="s">
        <v>2042</v>
      </c>
      <c r="I1003" s="7" t="s">
        <v>2020</v>
      </c>
      <c r="J1003" s="8" t="s">
        <v>2021</v>
      </c>
      <c r="K1003" s="155">
        <v>161840</v>
      </c>
    </row>
    <row r="1004" spans="1:11" ht="30">
      <c r="A1004" s="7" t="s">
        <v>781</v>
      </c>
      <c r="B1004" s="13" t="s">
        <v>291</v>
      </c>
      <c r="C1004" s="6" t="s">
        <v>292</v>
      </c>
      <c r="D1004" s="135">
        <v>40625</v>
      </c>
      <c r="E1004" s="6" t="s">
        <v>1229</v>
      </c>
      <c r="F1004" s="6">
        <v>86</v>
      </c>
      <c r="G1004" s="135">
        <v>41053</v>
      </c>
      <c r="H1004" s="233" t="s">
        <v>2043</v>
      </c>
      <c r="I1004" s="7" t="s">
        <v>2044</v>
      </c>
      <c r="J1004" s="8" t="s">
        <v>2045</v>
      </c>
      <c r="K1004" s="155">
        <v>79479</v>
      </c>
    </row>
    <row r="1005" spans="1:11" ht="60">
      <c r="A1005" s="7" t="s">
        <v>781</v>
      </c>
      <c r="B1005" s="13" t="s">
        <v>1237</v>
      </c>
      <c r="C1005" s="6" t="s">
        <v>1238</v>
      </c>
      <c r="D1005" s="135" t="s">
        <v>1238</v>
      </c>
      <c r="E1005" s="6" t="s">
        <v>1234</v>
      </c>
      <c r="F1005" s="6">
        <v>383</v>
      </c>
      <c r="G1005" s="135">
        <v>41053</v>
      </c>
      <c r="H1005" s="233" t="s">
        <v>105</v>
      </c>
      <c r="I1005" s="7" t="s">
        <v>2046</v>
      </c>
      <c r="J1005" s="8" t="s">
        <v>2047</v>
      </c>
      <c r="K1005" s="155">
        <v>691200</v>
      </c>
    </row>
    <row r="1006" spans="1:11" ht="45">
      <c r="A1006" s="7" t="s">
        <v>781</v>
      </c>
      <c r="B1006" s="13" t="s">
        <v>1237</v>
      </c>
      <c r="C1006" s="6" t="s">
        <v>1238</v>
      </c>
      <c r="D1006" s="135" t="s">
        <v>1238</v>
      </c>
      <c r="E1006" s="6" t="s">
        <v>1234</v>
      </c>
      <c r="F1006" s="6">
        <v>384</v>
      </c>
      <c r="G1006" s="135">
        <v>41053</v>
      </c>
      <c r="H1006" s="233" t="s">
        <v>2048</v>
      </c>
      <c r="I1006" s="7" t="s">
        <v>2046</v>
      </c>
      <c r="J1006" s="8" t="s">
        <v>2047</v>
      </c>
      <c r="K1006" s="155">
        <v>345600</v>
      </c>
    </row>
    <row r="1007" spans="1:11" ht="30">
      <c r="A1007" s="7" t="s">
        <v>781</v>
      </c>
      <c r="B1007" s="13" t="s">
        <v>1233</v>
      </c>
      <c r="C1007" s="6" t="s">
        <v>277</v>
      </c>
      <c r="D1007" s="135">
        <v>40857</v>
      </c>
      <c r="E1007" s="6" t="s">
        <v>1234</v>
      </c>
      <c r="F1007" s="6">
        <v>385</v>
      </c>
      <c r="G1007" s="135">
        <v>41054</v>
      </c>
      <c r="H1007" s="233" t="s">
        <v>830</v>
      </c>
      <c r="I1007" s="7" t="s">
        <v>1235</v>
      </c>
      <c r="J1007" s="8" t="s">
        <v>1236</v>
      </c>
      <c r="K1007" s="155">
        <v>112163</v>
      </c>
    </row>
    <row r="1008" spans="1:11" ht="30">
      <c r="A1008" s="7" t="s">
        <v>781</v>
      </c>
      <c r="B1008" s="13" t="s">
        <v>1233</v>
      </c>
      <c r="C1008" s="6" t="s">
        <v>277</v>
      </c>
      <c r="D1008" s="135">
        <v>40857</v>
      </c>
      <c r="E1008" s="6" t="s">
        <v>1234</v>
      </c>
      <c r="F1008" s="6">
        <v>386</v>
      </c>
      <c r="G1008" s="135">
        <v>41054</v>
      </c>
      <c r="H1008" s="233" t="s">
        <v>830</v>
      </c>
      <c r="I1008" s="7" t="s">
        <v>1235</v>
      </c>
      <c r="J1008" s="8" t="s">
        <v>1236</v>
      </c>
      <c r="K1008" s="155">
        <v>112163</v>
      </c>
    </row>
    <row r="1009" spans="1:11" ht="30">
      <c r="A1009" s="7" t="s">
        <v>781</v>
      </c>
      <c r="B1009" s="13" t="s">
        <v>1239</v>
      </c>
      <c r="C1009" s="6" t="s">
        <v>2049</v>
      </c>
      <c r="D1009" s="135">
        <v>40053</v>
      </c>
      <c r="E1009" s="6" t="s">
        <v>1234</v>
      </c>
      <c r="F1009" s="6">
        <v>387</v>
      </c>
      <c r="G1009" s="135">
        <v>41057</v>
      </c>
      <c r="H1009" s="233" t="s">
        <v>106</v>
      </c>
      <c r="I1009" s="7" t="s">
        <v>286</v>
      </c>
      <c r="J1009" s="8" t="s">
        <v>287</v>
      </c>
      <c r="K1009" s="155">
        <v>736020</v>
      </c>
    </row>
    <row r="1010" spans="1:11" ht="90">
      <c r="A1010" s="7" t="s">
        <v>781</v>
      </c>
      <c r="B1010" s="13" t="s">
        <v>1239</v>
      </c>
      <c r="C1010" s="6" t="s">
        <v>295</v>
      </c>
      <c r="D1010" s="135">
        <v>40991</v>
      </c>
      <c r="E1010" s="6" t="s">
        <v>1234</v>
      </c>
      <c r="F1010" s="6">
        <v>388</v>
      </c>
      <c r="G1010" s="135">
        <v>41058</v>
      </c>
      <c r="H1010" s="233" t="s">
        <v>2050</v>
      </c>
      <c r="I1010" s="7" t="s">
        <v>297</v>
      </c>
      <c r="J1010" s="8" t="s">
        <v>298</v>
      </c>
      <c r="K1010" s="155">
        <v>3620189</v>
      </c>
    </row>
    <row r="1011" spans="1:11" ht="90">
      <c r="A1011" s="7" t="s">
        <v>781</v>
      </c>
      <c r="B1011" s="13" t="s">
        <v>1239</v>
      </c>
      <c r="C1011" s="6" t="s">
        <v>2051</v>
      </c>
      <c r="D1011" s="135">
        <v>41054</v>
      </c>
      <c r="E1011" s="6" t="s">
        <v>1234</v>
      </c>
      <c r="F1011" s="6">
        <v>389</v>
      </c>
      <c r="G1011" s="135">
        <v>41058</v>
      </c>
      <c r="H1011" s="233" t="s">
        <v>107</v>
      </c>
      <c r="I1011" s="7" t="s">
        <v>2052</v>
      </c>
      <c r="J1011" s="8" t="s">
        <v>2053</v>
      </c>
      <c r="K1011" s="155">
        <v>2491860</v>
      </c>
    </row>
    <row r="1012" spans="1:11" ht="75">
      <c r="A1012" s="7" t="s">
        <v>781</v>
      </c>
      <c r="B1012" s="13" t="s">
        <v>1237</v>
      </c>
      <c r="C1012" s="6" t="s">
        <v>1238</v>
      </c>
      <c r="D1012" s="135" t="s">
        <v>1238</v>
      </c>
      <c r="E1012" s="6" t="s">
        <v>1234</v>
      </c>
      <c r="F1012" s="6">
        <v>390</v>
      </c>
      <c r="G1012" s="135">
        <v>41059</v>
      </c>
      <c r="H1012" s="233" t="s">
        <v>108</v>
      </c>
      <c r="I1012" s="7" t="s">
        <v>2054</v>
      </c>
      <c r="J1012" s="8" t="s">
        <v>2055</v>
      </c>
      <c r="K1012" s="155">
        <v>240000</v>
      </c>
    </row>
    <row r="1013" spans="1:11" ht="60">
      <c r="A1013" s="7" t="s">
        <v>781</v>
      </c>
      <c r="B1013" s="13" t="s">
        <v>1237</v>
      </c>
      <c r="C1013" s="6" t="s">
        <v>1238</v>
      </c>
      <c r="D1013" s="135" t="s">
        <v>1238</v>
      </c>
      <c r="E1013" s="6" t="s">
        <v>1234</v>
      </c>
      <c r="F1013" s="6">
        <v>391</v>
      </c>
      <c r="G1013" s="135">
        <v>41059</v>
      </c>
      <c r="H1013" s="233" t="s">
        <v>767</v>
      </c>
      <c r="I1013" s="7" t="s">
        <v>309</v>
      </c>
      <c r="J1013" s="8" t="s">
        <v>310</v>
      </c>
      <c r="K1013" s="155">
        <v>30500</v>
      </c>
    </row>
    <row r="1014" spans="1:11" ht="30">
      <c r="A1014" s="7" t="s">
        <v>781</v>
      </c>
      <c r="B1014" s="13" t="s">
        <v>1233</v>
      </c>
      <c r="C1014" s="6" t="s">
        <v>277</v>
      </c>
      <c r="D1014" s="135">
        <v>40857</v>
      </c>
      <c r="E1014" s="6" t="s">
        <v>1234</v>
      </c>
      <c r="F1014" s="6">
        <v>392</v>
      </c>
      <c r="G1014" s="135">
        <v>41059</v>
      </c>
      <c r="H1014" s="233" t="s">
        <v>831</v>
      </c>
      <c r="I1014" s="7" t="s">
        <v>1235</v>
      </c>
      <c r="J1014" s="8" t="s">
        <v>1236</v>
      </c>
      <c r="K1014" s="155">
        <v>153733</v>
      </c>
    </row>
    <row r="1015" spans="1:11" ht="30">
      <c r="A1015" s="7" t="s">
        <v>781</v>
      </c>
      <c r="B1015" s="13" t="s">
        <v>1233</v>
      </c>
      <c r="C1015" s="6" t="s">
        <v>277</v>
      </c>
      <c r="D1015" s="135">
        <v>40857</v>
      </c>
      <c r="E1015" s="6" t="s">
        <v>1234</v>
      </c>
      <c r="F1015" s="6">
        <v>393</v>
      </c>
      <c r="G1015" s="135">
        <v>41059</v>
      </c>
      <c r="H1015" s="233" t="s">
        <v>831</v>
      </c>
      <c r="I1015" s="7" t="s">
        <v>1235</v>
      </c>
      <c r="J1015" s="8" t="s">
        <v>1236</v>
      </c>
      <c r="K1015" s="155">
        <v>153733</v>
      </c>
    </row>
    <row r="1016" spans="1:11" ht="30">
      <c r="A1016" s="7" t="s">
        <v>781</v>
      </c>
      <c r="B1016" s="13" t="s">
        <v>1237</v>
      </c>
      <c r="C1016" s="6" t="s">
        <v>1238</v>
      </c>
      <c r="D1016" s="135" t="s">
        <v>1238</v>
      </c>
      <c r="E1016" s="6" t="s">
        <v>1229</v>
      </c>
      <c r="F1016" s="6">
        <v>88</v>
      </c>
      <c r="G1016" s="135">
        <v>41059</v>
      </c>
      <c r="H1016" s="233" t="s">
        <v>768</v>
      </c>
      <c r="I1016" s="7" t="s">
        <v>341</v>
      </c>
      <c r="J1016" s="8" t="s">
        <v>342</v>
      </c>
      <c r="K1016" s="155">
        <v>35676</v>
      </c>
    </row>
    <row r="1017" spans="1:11" ht="30">
      <c r="A1017" s="7" t="s">
        <v>781</v>
      </c>
      <c r="B1017" s="13" t="s">
        <v>1233</v>
      </c>
      <c r="C1017" s="6" t="s">
        <v>277</v>
      </c>
      <c r="D1017" s="135">
        <v>40857</v>
      </c>
      <c r="E1017" s="6" t="s">
        <v>1234</v>
      </c>
      <c r="F1017" s="6">
        <v>394</v>
      </c>
      <c r="G1017" s="135">
        <v>41059</v>
      </c>
      <c r="H1017" s="233" t="s">
        <v>832</v>
      </c>
      <c r="I1017" s="7" t="s">
        <v>1235</v>
      </c>
      <c r="J1017" s="8" t="s">
        <v>1236</v>
      </c>
      <c r="K1017" s="155">
        <v>118238</v>
      </c>
    </row>
    <row r="1018" spans="1:11" ht="30">
      <c r="A1018" s="7" t="s">
        <v>781</v>
      </c>
      <c r="B1018" s="13" t="s">
        <v>1233</v>
      </c>
      <c r="C1018" s="6" t="s">
        <v>277</v>
      </c>
      <c r="D1018" s="135">
        <v>40857</v>
      </c>
      <c r="E1018" s="6" t="s">
        <v>1234</v>
      </c>
      <c r="F1018" s="6">
        <v>395</v>
      </c>
      <c r="G1018" s="135">
        <v>41059</v>
      </c>
      <c r="H1018" s="233" t="s">
        <v>832</v>
      </c>
      <c r="I1018" s="7" t="s">
        <v>1235</v>
      </c>
      <c r="J1018" s="8" t="s">
        <v>1236</v>
      </c>
      <c r="K1018" s="155">
        <v>118238</v>
      </c>
    </row>
    <row r="1019" spans="1:11" ht="30">
      <c r="A1019" s="7" t="s">
        <v>781</v>
      </c>
      <c r="B1019" s="13" t="s">
        <v>1233</v>
      </c>
      <c r="C1019" s="6" t="s">
        <v>277</v>
      </c>
      <c r="D1019" s="135">
        <v>40857</v>
      </c>
      <c r="E1019" s="6" t="s">
        <v>1234</v>
      </c>
      <c r="F1019" s="6">
        <v>396</v>
      </c>
      <c r="G1019" s="135">
        <v>41059</v>
      </c>
      <c r="H1019" s="233" t="s">
        <v>833</v>
      </c>
      <c r="I1019" s="7" t="s">
        <v>1235</v>
      </c>
      <c r="J1019" s="8" t="s">
        <v>1236</v>
      </c>
      <c r="K1019" s="155">
        <v>293733</v>
      </c>
    </row>
    <row r="1020" spans="1:11" ht="30">
      <c r="A1020" s="7" t="s">
        <v>781</v>
      </c>
      <c r="B1020" s="13" t="s">
        <v>1233</v>
      </c>
      <c r="C1020" s="6" t="s">
        <v>277</v>
      </c>
      <c r="D1020" s="135">
        <v>40857</v>
      </c>
      <c r="E1020" s="6" t="s">
        <v>1234</v>
      </c>
      <c r="F1020" s="6">
        <v>397</v>
      </c>
      <c r="G1020" s="135">
        <v>41059</v>
      </c>
      <c r="H1020" s="233" t="s">
        <v>833</v>
      </c>
      <c r="I1020" s="7" t="s">
        <v>1235</v>
      </c>
      <c r="J1020" s="8" t="s">
        <v>1236</v>
      </c>
      <c r="K1020" s="155">
        <v>293733</v>
      </c>
    </row>
    <row r="1021" spans="1:11" ht="30">
      <c r="A1021" s="7" t="s">
        <v>781</v>
      </c>
      <c r="B1021" s="13" t="s">
        <v>1233</v>
      </c>
      <c r="C1021" s="6" t="s">
        <v>277</v>
      </c>
      <c r="D1021" s="135">
        <v>40857</v>
      </c>
      <c r="E1021" s="6" t="s">
        <v>1234</v>
      </c>
      <c r="F1021" s="6">
        <v>398</v>
      </c>
      <c r="G1021" s="135">
        <v>41059</v>
      </c>
      <c r="H1021" s="233" t="s">
        <v>834</v>
      </c>
      <c r="I1021" s="7" t="s">
        <v>1235</v>
      </c>
      <c r="J1021" s="8" t="s">
        <v>1236</v>
      </c>
      <c r="K1021" s="155">
        <v>162733</v>
      </c>
    </row>
    <row r="1022" spans="1:11" ht="30">
      <c r="A1022" s="7" t="s">
        <v>781</v>
      </c>
      <c r="B1022" s="13" t="s">
        <v>1233</v>
      </c>
      <c r="C1022" s="6" t="s">
        <v>277</v>
      </c>
      <c r="D1022" s="135">
        <v>40857</v>
      </c>
      <c r="E1022" s="6" t="s">
        <v>1234</v>
      </c>
      <c r="F1022" s="6">
        <v>399</v>
      </c>
      <c r="G1022" s="135">
        <v>41059</v>
      </c>
      <c r="H1022" s="233" t="s">
        <v>834</v>
      </c>
      <c r="I1022" s="7" t="s">
        <v>1235</v>
      </c>
      <c r="J1022" s="8" t="s">
        <v>1236</v>
      </c>
      <c r="K1022" s="155">
        <v>162733</v>
      </c>
    </row>
    <row r="1023" spans="1:11" ht="30">
      <c r="A1023" s="7" t="s">
        <v>781</v>
      </c>
      <c r="B1023" s="13" t="s">
        <v>1233</v>
      </c>
      <c r="C1023" s="6" t="s">
        <v>277</v>
      </c>
      <c r="D1023" s="135">
        <v>40857</v>
      </c>
      <c r="E1023" s="6" t="s">
        <v>1234</v>
      </c>
      <c r="F1023" s="6">
        <v>400</v>
      </c>
      <c r="G1023" s="135">
        <v>41059</v>
      </c>
      <c r="H1023" s="233" t="s">
        <v>835</v>
      </c>
      <c r="I1023" s="7" t="s">
        <v>1235</v>
      </c>
      <c r="J1023" s="8" t="s">
        <v>1236</v>
      </c>
      <c r="K1023" s="155">
        <v>367090</v>
      </c>
    </row>
    <row r="1024" spans="1:11" ht="30">
      <c r="A1024" s="7" t="s">
        <v>781</v>
      </c>
      <c r="B1024" s="13" t="s">
        <v>1233</v>
      </c>
      <c r="C1024" s="6" t="s">
        <v>277</v>
      </c>
      <c r="D1024" s="135">
        <v>40857</v>
      </c>
      <c r="E1024" s="6" t="s">
        <v>1234</v>
      </c>
      <c r="F1024" s="6">
        <v>401</v>
      </c>
      <c r="G1024" s="135">
        <v>41059</v>
      </c>
      <c r="H1024" s="233" t="s">
        <v>835</v>
      </c>
      <c r="I1024" s="7" t="s">
        <v>1235</v>
      </c>
      <c r="J1024" s="8" t="s">
        <v>1236</v>
      </c>
      <c r="K1024" s="155">
        <v>367090</v>
      </c>
    </row>
    <row r="1025" spans="1:11" ht="30">
      <c r="A1025" s="7" t="s">
        <v>781</v>
      </c>
      <c r="B1025" s="13" t="s">
        <v>1233</v>
      </c>
      <c r="C1025" s="6" t="s">
        <v>277</v>
      </c>
      <c r="D1025" s="135">
        <v>40857</v>
      </c>
      <c r="E1025" s="6" t="s">
        <v>1234</v>
      </c>
      <c r="F1025" s="6">
        <v>402</v>
      </c>
      <c r="G1025" s="135">
        <v>41060</v>
      </c>
      <c r="H1025" s="233" t="s">
        <v>836</v>
      </c>
      <c r="I1025" s="7" t="s">
        <v>1235</v>
      </c>
      <c r="J1025" s="8" t="s">
        <v>1236</v>
      </c>
      <c r="K1025" s="155">
        <v>232733</v>
      </c>
    </row>
    <row r="1026" spans="1:11" ht="30">
      <c r="A1026" s="7" t="s">
        <v>781</v>
      </c>
      <c r="B1026" s="13" t="s">
        <v>1233</v>
      </c>
      <c r="C1026" s="6" t="s">
        <v>277</v>
      </c>
      <c r="D1026" s="135">
        <v>40857</v>
      </c>
      <c r="E1026" s="6" t="s">
        <v>1234</v>
      </c>
      <c r="F1026" s="6">
        <v>403</v>
      </c>
      <c r="G1026" s="135">
        <v>41060</v>
      </c>
      <c r="H1026" s="233" t="s">
        <v>829</v>
      </c>
      <c r="I1026" s="7" t="s">
        <v>1235</v>
      </c>
      <c r="J1026" s="8" t="s">
        <v>1236</v>
      </c>
      <c r="K1026" s="155">
        <v>252733</v>
      </c>
    </row>
    <row r="1027" spans="1:11" ht="30">
      <c r="A1027" s="7" t="s">
        <v>781</v>
      </c>
      <c r="B1027" s="13" t="s">
        <v>1233</v>
      </c>
      <c r="C1027" s="6" t="s">
        <v>277</v>
      </c>
      <c r="D1027" s="135">
        <v>40857</v>
      </c>
      <c r="E1027" s="6" t="s">
        <v>1234</v>
      </c>
      <c r="F1027" s="6">
        <v>404</v>
      </c>
      <c r="G1027" s="135">
        <v>41060</v>
      </c>
      <c r="H1027" s="233" t="s">
        <v>829</v>
      </c>
      <c r="I1027" s="7" t="s">
        <v>1235</v>
      </c>
      <c r="J1027" s="8" t="s">
        <v>1236</v>
      </c>
      <c r="K1027" s="155">
        <v>252733</v>
      </c>
    </row>
    <row r="1028" spans="1:11" ht="30">
      <c r="A1028" s="7" t="s">
        <v>781</v>
      </c>
      <c r="B1028" s="13" t="s">
        <v>1233</v>
      </c>
      <c r="C1028" s="6" t="s">
        <v>277</v>
      </c>
      <c r="D1028" s="135">
        <v>40857</v>
      </c>
      <c r="E1028" s="6" t="s">
        <v>1234</v>
      </c>
      <c r="F1028" s="6">
        <v>405</v>
      </c>
      <c r="G1028" s="135">
        <v>41060</v>
      </c>
      <c r="H1028" s="233" t="s">
        <v>837</v>
      </c>
      <c r="I1028" s="7" t="s">
        <v>1235</v>
      </c>
      <c r="J1028" s="8" t="s">
        <v>1236</v>
      </c>
      <c r="K1028" s="155">
        <v>99733</v>
      </c>
    </row>
    <row r="1029" spans="1:11" ht="30">
      <c r="A1029" s="7" t="s">
        <v>781</v>
      </c>
      <c r="B1029" s="13" t="s">
        <v>291</v>
      </c>
      <c r="C1029" s="6" t="s">
        <v>292</v>
      </c>
      <c r="D1029" s="135">
        <v>40625</v>
      </c>
      <c r="E1029" s="6" t="s">
        <v>1229</v>
      </c>
      <c r="F1029" s="6">
        <v>89</v>
      </c>
      <c r="G1029" s="135">
        <v>41060</v>
      </c>
      <c r="H1029" s="233" t="s">
        <v>769</v>
      </c>
      <c r="I1029" s="7" t="s">
        <v>770</v>
      </c>
      <c r="J1029" s="8" t="s">
        <v>771</v>
      </c>
      <c r="K1029" s="155">
        <v>286911</v>
      </c>
    </row>
    <row r="1030" spans="1:11" ht="45">
      <c r="A1030" s="7" t="s">
        <v>781</v>
      </c>
      <c r="B1030" s="13" t="s">
        <v>1189</v>
      </c>
      <c r="C1030" s="6" t="s">
        <v>772</v>
      </c>
      <c r="D1030" s="135">
        <v>41057</v>
      </c>
      <c r="E1030" s="6" t="s">
        <v>1229</v>
      </c>
      <c r="F1030" s="6">
        <v>90</v>
      </c>
      <c r="G1030" s="135">
        <v>41060</v>
      </c>
      <c r="H1030" s="233" t="s">
        <v>773</v>
      </c>
      <c r="I1030" s="7" t="s">
        <v>2020</v>
      </c>
      <c r="J1030" s="8" t="s">
        <v>2021</v>
      </c>
      <c r="K1030" s="155">
        <v>2703680</v>
      </c>
    </row>
    <row r="1031" spans="1:11" ht="60">
      <c r="A1031" s="7" t="s">
        <v>781</v>
      </c>
      <c r="B1031" s="13" t="s">
        <v>1237</v>
      </c>
      <c r="C1031" s="6" t="s">
        <v>1238</v>
      </c>
      <c r="D1031" s="135" t="s">
        <v>1238</v>
      </c>
      <c r="E1031" s="6" t="s">
        <v>1229</v>
      </c>
      <c r="F1031" s="6">
        <v>91</v>
      </c>
      <c r="G1031" s="135">
        <v>41060</v>
      </c>
      <c r="H1031" s="233" t="s">
        <v>109</v>
      </c>
      <c r="I1031" s="7" t="s">
        <v>281</v>
      </c>
      <c r="J1031" s="8" t="s">
        <v>282</v>
      </c>
      <c r="K1031" s="155">
        <v>1178100</v>
      </c>
    </row>
    <row r="1032" spans="1:11" ht="30">
      <c r="A1032" s="7" t="s">
        <v>781</v>
      </c>
      <c r="B1032" s="13" t="s">
        <v>1233</v>
      </c>
      <c r="C1032" s="6" t="s">
        <v>277</v>
      </c>
      <c r="D1032" s="135">
        <v>40857</v>
      </c>
      <c r="E1032" s="6" t="s">
        <v>1234</v>
      </c>
      <c r="F1032" s="6">
        <v>406</v>
      </c>
      <c r="G1032" s="135">
        <v>41060</v>
      </c>
      <c r="H1032" s="233" t="s">
        <v>822</v>
      </c>
      <c r="I1032" s="7" t="s">
        <v>1235</v>
      </c>
      <c r="J1032" s="8" t="s">
        <v>1236</v>
      </c>
      <c r="K1032" s="155">
        <v>171733</v>
      </c>
    </row>
    <row r="1033" spans="1:11" ht="30">
      <c r="A1033" s="7" t="s">
        <v>781</v>
      </c>
      <c r="B1033" s="13" t="s">
        <v>1233</v>
      </c>
      <c r="C1033" s="6" t="s">
        <v>277</v>
      </c>
      <c r="D1033" s="135">
        <v>40857</v>
      </c>
      <c r="E1033" s="6" t="s">
        <v>1234</v>
      </c>
      <c r="F1033" s="6">
        <v>407</v>
      </c>
      <c r="G1033" s="135">
        <v>41060</v>
      </c>
      <c r="H1033" s="233" t="s">
        <v>829</v>
      </c>
      <c r="I1033" s="7" t="s">
        <v>1235</v>
      </c>
      <c r="J1033" s="8" t="s">
        <v>1236</v>
      </c>
      <c r="K1033" s="155">
        <v>252733</v>
      </c>
    </row>
    <row r="1034" spans="1:11" ht="30">
      <c r="A1034" s="7" t="s">
        <v>781</v>
      </c>
      <c r="B1034" s="13" t="s">
        <v>1233</v>
      </c>
      <c r="C1034" s="6" t="s">
        <v>277</v>
      </c>
      <c r="D1034" s="135">
        <v>40857</v>
      </c>
      <c r="E1034" s="6" t="s">
        <v>1234</v>
      </c>
      <c r="F1034" s="6">
        <v>408</v>
      </c>
      <c r="G1034" s="135">
        <v>41060</v>
      </c>
      <c r="H1034" s="233" t="s">
        <v>833</v>
      </c>
      <c r="I1034" s="7" t="s">
        <v>1235</v>
      </c>
      <c r="J1034" s="8" t="s">
        <v>1236</v>
      </c>
      <c r="K1034" s="155">
        <v>318233</v>
      </c>
    </row>
    <row r="1035" spans="1:11" ht="30">
      <c r="A1035" s="7" t="s">
        <v>781</v>
      </c>
      <c r="B1035" s="13" t="s">
        <v>1233</v>
      </c>
      <c r="C1035" s="6" t="s">
        <v>277</v>
      </c>
      <c r="D1035" s="135">
        <v>40857</v>
      </c>
      <c r="E1035" s="6" t="s">
        <v>1234</v>
      </c>
      <c r="F1035" s="6">
        <v>409</v>
      </c>
      <c r="G1035" s="135">
        <v>41060</v>
      </c>
      <c r="H1035" s="233" t="s">
        <v>834</v>
      </c>
      <c r="I1035" s="7" t="s">
        <v>1235</v>
      </c>
      <c r="J1035" s="8" t="s">
        <v>1236</v>
      </c>
      <c r="K1035" s="155">
        <v>162733</v>
      </c>
    </row>
    <row r="1036" spans="1:11" ht="30">
      <c r="A1036" s="7" t="s">
        <v>781</v>
      </c>
      <c r="B1036" s="13" t="s">
        <v>1233</v>
      </c>
      <c r="C1036" s="6" t="s">
        <v>277</v>
      </c>
      <c r="D1036" s="135">
        <v>40857</v>
      </c>
      <c r="E1036" s="6" t="s">
        <v>1234</v>
      </c>
      <c r="F1036" s="6">
        <v>410</v>
      </c>
      <c r="G1036" s="135">
        <v>41060</v>
      </c>
      <c r="H1036" s="233" t="s">
        <v>835</v>
      </c>
      <c r="I1036" s="7" t="s">
        <v>1235</v>
      </c>
      <c r="J1036" s="8" t="s">
        <v>1236</v>
      </c>
      <c r="K1036" s="155">
        <v>367090</v>
      </c>
    </row>
    <row r="1037" spans="1:11" ht="30">
      <c r="A1037" s="7" t="s">
        <v>781</v>
      </c>
      <c r="B1037" s="13" t="s">
        <v>1239</v>
      </c>
      <c r="C1037" s="6" t="s">
        <v>774</v>
      </c>
      <c r="D1037" s="135">
        <v>38385</v>
      </c>
      <c r="E1037" s="6" t="s">
        <v>1234</v>
      </c>
      <c r="F1037" s="6">
        <v>411</v>
      </c>
      <c r="G1037" s="135">
        <v>41060</v>
      </c>
      <c r="H1037" s="233" t="s">
        <v>775</v>
      </c>
      <c r="I1037" s="7" t="s">
        <v>776</v>
      </c>
      <c r="J1037" s="8" t="s">
        <v>777</v>
      </c>
      <c r="K1037" s="155">
        <v>190400</v>
      </c>
    </row>
    <row r="1038" spans="1:11" ht="30">
      <c r="A1038" s="7" t="s">
        <v>781</v>
      </c>
      <c r="B1038" s="13" t="s">
        <v>1237</v>
      </c>
      <c r="C1038" s="6" t="s">
        <v>1238</v>
      </c>
      <c r="D1038" s="135" t="s">
        <v>1238</v>
      </c>
      <c r="E1038" s="6" t="s">
        <v>1234</v>
      </c>
      <c r="F1038" s="6">
        <v>412</v>
      </c>
      <c r="G1038" s="135">
        <v>41060</v>
      </c>
      <c r="H1038" s="233" t="s">
        <v>110</v>
      </c>
      <c r="I1038" s="7" t="s">
        <v>111</v>
      </c>
      <c r="J1038" s="8" t="s">
        <v>778</v>
      </c>
      <c r="K1038" s="155">
        <v>13090</v>
      </c>
    </row>
    <row r="1039" spans="1:11" ht="75">
      <c r="A1039" s="7" t="s">
        <v>781</v>
      </c>
      <c r="B1039" s="13" t="s">
        <v>1237</v>
      </c>
      <c r="C1039" s="6" t="s">
        <v>1238</v>
      </c>
      <c r="D1039" s="135" t="s">
        <v>1238</v>
      </c>
      <c r="E1039" s="6" t="s">
        <v>1234</v>
      </c>
      <c r="F1039" s="6">
        <v>413</v>
      </c>
      <c r="G1039" s="135">
        <v>41060</v>
      </c>
      <c r="H1039" s="233" t="s">
        <v>112</v>
      </c>
      <c r="I1039" s="7" t="s">
        <v>779</v>
      </c>
      <c r="J1039" s="8" t="s">
        <v>780</v>
      </c>
      <c r="K1039" s="155">
        <v>360000</v>
      </c>
    </row>
    <row r="1040" spans="1:11" ht="60">
      <c r="A1040" s="7" t="s">
        <v>781</v>
      </c>
      <c r="B1040" s="13" t="s">
        <v>1164</v>
      </c>
      <c r="C1040" s="6" t="s">
        <v>1191</v>
      </c>
      <c r="D1040" s="135" t="s">
        <v>1191</v>
      </c>
      <c r="E1040" s="6" t="s">
        <v>782</v>
      </c>
      <c r="F1040" s="6" t="s">
        <v>783</v>
      </c>
      <c r="G1040" s="135">
        <v>41074</v>
      </c>
      <c r="H1040" s="233" t="s">
        <v>784</v>
      </c>
      <c r="I1040" s="7" t="s">
        <v>1150</v>
      </c>
      <c r="J1040" s="8" t="s">
        <v>1216</v>
      </c>
      <c r="K1040" s="155">
        <v>5404287</v>
      </c>
    </row>
    <row r="1041" spans="1:11" ht="45">
      <c r="A1041" s="7" t="s">
        <v>781</v>
      </c>
      <c r="B1041" s="13" t="s">
        <v>1164</v>
      </c>
      <c r="C1041" s="6" t="s">
        <v>1191</v>
      </c>
      <c r="D1041" s="135" t="s">
        <v>1191</v>
      </c>
      <c r="E1041" s="6" t="s">
        <v>782</v>
      </c>
      <c r="F1041" s="6" t="s">
        <v>785</v>
      </c>
      <c r="G1041" s="135">
        <v>41060</v>
      </c>
      <c r="H1041" s="233" t="s">
        <v>786</v>
      </c>
      <c r="I1041" s="7" t="s">
        <v>1150</v>
      </c>
      <c r="J1041" s="8" t="s">
        <v>1216</v>
      </c>
      <c r="K1041" s="155">
        <v>398957</v>
      </c>
    </row>
    <row r="1042" spans="1:11" ht="60">
      <c r="A1042" s="7" t="s">
        <v>781</v>
      </c>
      <c r="B1042" s="13" t="s">
        <v>1164</v>
      </c>
      <c r="C1042" s="6" t="s">
        <v>1191</v>
      </c>
      <c r="D1042" s="135" t="s">
        <v>1191</v>
      </c>
      <c r="E1042" s="6" t="s">
        <v>782</v>
      </c>
      <c r="F1042" s="6" t="s">
        <v>787</v>
      </c>
      <c r="G1042" s="135">
        <v>41066</v>
      </c>
      <c r="H1042" s="233" t="s">
        <v>788</v>
      </c>
      <c r="I1042" s="7" t="s">
        <v>1057</v>
      </c>
      <c r="J1042" s="8" t="s">
        <v>1214</v>
      </c>
      <c r="K1042" s="155">
        <v>371025</v>
      </c>
    </row>
    <row r="1043" spans="1:11" ht="60">
      <c r="A1043" s="7" t="s">
        <v>781</v>
      </c>
      <c r="B1043" s="13" t="s">
        <v>1164</v>
      </c>
      <c r="C1043" s="6" t="s">
        <v>1191</v>
      </c>
      <c r="D1043" s="135" t="s">
        <v>1191</v>
      </c>
      <c r="E1043" s="6" t="s">
        <v>782</v>
      </c>
      <c r="F1043" s="6" t="s">
        <v>789</v>
      </c>
      <c r="G1043" s="135">
        <v>41061</v>
      </c>
      <c r="H1043" s="233" t="s">
        <v>790</v>
      </c>
      <c r="I1043" s="7" t="s">
        <v>1061</v>
      </c>
      <c r="J1043" s="8" t="s">
        <v>1174</v>
      </c>
      <c r="K1043" s="155">
        <v>41850</v>
      </c>
    </row>
    <row r="1044" spans="1:11" ht="45">
      <c r="A1044" s="7" t="s">
        <v>781</v>
      </c>
      <c r="B1044" s="13" t="s">
        <v>1239</v>
      </c>
      <c r="C1044" s="6" t="s">
        <v>792</v>
      </c>
      <c r="D1044" s="135">
        <v>41043</v>
      </c>
      <c r="E1044" s="6" t="s">
        <v>1276</v>
      </c>
      <c r="F1044" s="6">
        <v>0</v>
      </c>
      <c r="G1044" s="135" t="s">
        <v>113</v>
      </c>
      <c r="H1044" s="233" t="s">
        <v>793</v>
      </c>
      <c r="I1044" s="7" t="s">
        <v>794</v>
      </c>
      <c r="J1044" s="8" t="s">
        <v>795</v>
      </c>
      <c r="K1044" s="155" t="s">
        <v>646</v>
      </c>
    </row>
    <row r="1045" spans="1:11" ht="45">
      <c r="A1045" s="7" t="s">
        <v>781</v>
      </c>
      <c r="B1045" s="13" t="s">
        <v>796</v>
      </c>
      <c r="C1045" s="6" t="s">
        <v>797</v>
      </c>
      <c r="D1045" s="135">
        <v>41044</v>
      </c>
      <c r="E1045" s="6" t="s">
        <v>1276</v>
      </c>
      <c r="F1045" s="6">
        <v>0</v>
      </c>
      <c r="G1045" s="135" t="s">
        <v>113</v>
      </c>
      <c r="H1045" s="233" t="s">
        <v>798</v>
      </c>
      <c r="I1045" s="7" t="s">
        <v>799</v>
      </c>
      <c r="J1045" s="8" t="s">
        <v>800</v>
      </c>
      <c r="K1045" s="155">
        <v>111412040</v>
      </c>
    </row>
    <row r="1046" spans="1:11" ht="45.75" thickBot="1">
      <c r="A1046" s="156" t="s">
        <v>781</v>
      </c>
      <c r="B1046" s="43" t="s">
        <v>1239</v>
      </c>
      <c r="C1046" s="137" t="s">
        <v>801</v>
      </c>
      <c r="D1046" s="138">
        <v>41045</v>
      </c>
      <c r="E1046" s="137" t="s">
        <v>1276</v>
      </c>
      <c r="F1046" s="137">
        <v>0</v>
      </c>
      <c r="G1046" s="138" t="s">
        <v>113</v>
      </c>
      <c r="H1046" s="238" t="s">
        <v>802</v>
      </c>
      <c r="I1046" s="156" t="s">
        <v>803</v>
      </c>
      <c r="J1046" s="95" t="s">
        <v>804</v>
      </c>
      <c r="K1046" s="336">
        <v>3760000</v>
      </c>
    </row>
    <row r="1047" spans="1:11" ht="15">
      <c r="A1047" s="351"/>
      <c r="B1047" s="352"/>
      <c r="C1047" s="353"/>
      <c r="D1047" s="353"/>
      <c r="E1047" s="353"/>
      <c r="F1047" s="353"/>
      <c r="G1047" s="353"/>
      <c r="H1047" s="354"/>
      <c r="I1047" s="351"/>
      <c r="J1047" s="355"/>
      <c r="K1047" s="344"/>
    </row>
    <row r="1048" spans="1:11" ht="15">
      <c r="A1048" s="356"/>
      <c r="B1048" s="350"/>
      <c r="C1048" s="357"/>
      <c r="D1048" s="357"/>
      <c r="E1048" s="357"/>
      <c r="F1048" s="357"/>
      <c r="G1048" s="357"/>
      <c r="H1048" s="358"/>
      <c r="I1048" s="356"/>
      <c r="J1048" s="359"/>
      <c r="K1048" s="345"/>
    </row>
    <row r="1049" spans="1:11" ht="15">
      <c r="A1049" s="356"/>
      <c r="B1049" s="350"/>
      <c r="C1049" s="357"/>
      <c r="D1049" s="357"/>
      <c r="E1049" s="357"/>
      <c r="F1049" s="357"/>
      <c r="G1049" s="357"/>
      <c r="H1049" s="358"/>
      <c r="I1049" s="356"/>
      <c r="J1049" s="359"/>
      <c r="K1049" s="345"/>
    </row>
    <row r="1050" spans="1:11" ht="15">
      <c r="A1050" s="356"/>
      <c r="B1050" s="350"/>
      <c r="C1050" s="357"/>
      <c r="D1050" s="357"/>
      <c r="E1050" s="357"/>
      <c r="F1050" s="357"/>
      <c r="G1050" s="357"/>
      <c r="H1050" s="358"/>
      <c r="I1050" s="356"/>
      <c r="J1050" s="359"/>
      <c r="K1050" s="345"/>
    </row>
    <row r="1051" ht="15">
      <c r="D1051" s="160"/>
    </row>
    <row r="1052" ht="15">
      <c r="D1052" s="160"/>
    </row>
    <row r="1053" ht="15">
      <c r="D1053" s="160"/>
    </row>
    <row r="1054" ht="15">
      <c r="D1054" s="160"/>
    </row>
  </sheetData>
  <sheetProtection/>
  <mergeCells count="1">
    <mergeCell ref="A2:K2"/>
  </mergeCells>
  <dataValidations count="118">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G570:G611 D665:D700 G630:G664 C570:D664 C265:D314 C803:C827 C829:C831 C476:C508 C404:C407 D871:D873 D875:D876 D880 D869 C841:C906 D848 D850:D852 D860 D854:D856 D863:D866 C907:D907 C372:D403 C315:C371 G297:G298 F281 G286 F284 G304:G314 C665:C753 C67:C71 C72:D73 C6:D66 C5 D184:D186 D169 D176 D180:D181 D150:D153 D158 D161 D164 C122:C186 D155 C187:D236 C237:C264 D237:D263"/>
    <dataValidation type="list" allowBlank="1" showInputMessage="1" showErrorMessage="1" sqref="B800">
      <formula1>$P$6:$P$12</formula1>
    </dataValidation>
    <dataValidation type="textLength" allowBlank="1" showInputMessage="1" showErrorMessage="1" sqref="J799:J802">
      <formula1>11</formula1>
      <formula2>12</formula2>
    </dataValidation>
    <dataValidation type="list" allowBlank="1" showInputMessage="1" showErrorMessage="1" sqref="E570:E586">
      <formula1>$Y$6:$Y$9</formula1>
    </dataValidation>
    <dataValidation type="list" allowBlank="1" showInputMessage="1" showErrorMessage="1" sqref="B612:B629 B575:B598 B603:B610 B570:B573 B600:B601">
      <formula1>$X$6:$X$7</formula1>
    </dataValidation>
    <dataValidation type="list" allowBlank="1" showInputMessage="1" showErrorMessage="1" sqref="E612:E629 E587:E610">
      <formula1>$Y$6:$Y$7</formula1>
    </dataValidation>
    <dataValidation type="list" allowBlank="1" showInputMessage="1" showErrorMessage="1" sqref="B754:B785">
      <formula1>$O$6:$O$10</formula1>
    </dataValidation>
    <dataValidation type="list" allowBlank="1" showInputMessage="1" showErrorMessage="1" sqref="C754:C785">
      <formula1>$P$6:$P$9</formula1>
    </dataValidation>
    <dataValidation type="list" allowBlank="1" showInputMessage="1" showErrorMessage="1" sqref="A799:A802">
      <formula1>#REF!</formula1>
    </dataValidation>
    <dataValidation type="list" allowBlank="1" showInputMessage="1" showErrorMessage="1" sqref="B801:B802">
      <formula1>$O$6:$O$12</formula1>
    </dataValidation>
    <dataValidation type="list" allowBlank="1" showInputMessage="1" showErrorMessage="1" sqref="E797 E754:E785">
      <formula1>$Q$6:$Q$9</formula1>
    </dataValidation>
    <dataValidation type="list" allowBlank="1" showInputMessage="1" showErrorMessage="1" sqref="B786:B796">
      <formula1>$O$6:$O$29</formula1>
    </dataValidation>
    <dataValidation type="list" allowBlank="1" showInputMessage="1" showErrorMessage="1" sqref="C786:C796">
      <formula1>$P$6:$P$29</formula1>
    </dataValidation>
    <dataValidation type="list" allowBlank="1" showInputMessage="1" showErrorMessage="1" sqref="E786:E796">
      <formula1>$Q$6:$Q$29</formula1>
    </dataValidation>
    <dataValidation type="list" allowBlank="1" showInputMessage="1" showErrorMessage="1" sqref="B797:B798">
      <formula1>$O$6:$O$11</formula1>
    </dataValidation>
    <dataValidation type="list" allowBlank="1" showInputMessage="1" showErrorMessage="1" sqref="E798 E801:E802">
      <formula1>$Q$6:$Q$11</formula1>
    </dataValidation>
    <dataValidation type="list" allowBlank="1" showInputMessage="1" showErrorMessage="1" sqref="A754:A798">
      <formula1>#REF!</formula1>
    </dataValidation>
    <dataValidation type="list" allowBlank="1" showInputMessage="1" showErrorMessage="1" sqref="A570:A629">
      <formula1>$W$6:$W$23</formula1>
    </dataValidation>
    <dataValidation type="list" allowBlank="1" showInputMessage="1" showErrorMessage="1" sqref="E611">
      <formula1>$Y$6:$Y$8</formula1>
    </dataValidation>
    <dataValidation type="list" allowBlank="1" showInputMessage="1" showErrorMessage="1" sqref="B799">
      <formula1>$O$6:$O$13</formula1>
    </dataValidation>
    <dataValidation type="list" allowBlank="1" showInputMessage="1" showErrorMessage="1" sqref="E326:E327">
      <formula1>$IQ$54986:$IQ$54991</formula1>
    </dataValidation>
    <dataValidation type="list" allowBlank="1" showInputMessage="1" showErrorMessage="1" sqref="E325">
      <formula1>$IQ$54905:$IQ$54910</formula1>
    </dataValidation>
    <dataValidation type="list" allowBlank="1" showInputMessage="1" showErrorMessage="1" sqref="E315 E317:E324">
      <formula1>$IQ$54853:$IQ$54858</formula1>
    </dataValidation>
    <dataValidation type="list" allowBlank="1" showInputMessage="1" showErrorMessage="1" sqref="B315 B317:B324">
      <formula1>$IP$54853:$IP$54863</formula1>
    </dataValidation>
    <dataValidation type="list" allowBlank="1" showInputMessage="1" showErrorMessage="1" sqref="E328:E348">
      <formula1>$IQ$54797:$IQ$54802</formula1>
    </dataValidation>
    <dataValidation type="list" allowBlank="1" showInputMessage="1" showErrorMessage="1" sqref="B338 B328 B334">
      <formula1>$IP$65173:$IP$65182</formula1>
    </dataValidation>
    <dataValidation type="list" allowBlank="1" showInputMessage="1" showErrorMessage="1" sqref="E349:E371">
      <formula1>$IQ$65215:$IQ$65219</formula1>
    </dataValidation>
    <dataValidation type="list" allowBlank="1" showInputMessage="1" showErrorMessage="1" sqref="B349:B359 B361:B364 B366:B371">
      <formula1>$IP$65243:$IP$65252</formula1>
    </dataValidation>
    <dataValidation type="list" allowBlank="1" showInputMessage="1" showErrorMessage="1" sqref="B339:B348 B316 B329:B333 B325:B327 B360 B365 B335:B337">
      <formula1>#REF!</formula1>
    </dataValidation>
    <dataValidation type="list" allowBlank="1" showInputMessage="1" showErrorMessage="1" sqref="E269:E272">
      <formula1>$IQ$65287:$IQ$65291</formula1>
    </dataValidation>
    <dataValidation type="list" allowBlank="1" showInputMessage="1" showErrorMessage="1" sqref="A269:A272">
      <formula1>$IO$65287:$IO$65307</formula1>
    </dataValidation>
    <dataValidation type="list" allowBlank="1" showInputMessage="1" showErrorMessage="1" sqref="E273:E277">
      <formula1>$IQ$65313:$IQ$65317</formula1>
    </dataValidation>
    <dataValidation type="list" allowBlank="1" showInputMessage="1" showErrorMessage="1" sqref="A273:A277">
      <formula1>$IO$65313:$IO$65333</formula1>
    </dataValidation>
    <dataValidation type="list" allowBlank="1" showInputMessage="1" showErrorMessage="1" sqref="B273:B277">
      <formula1>$IP$65313:$IP$65323</formula1>
    </dataValidation>
    <dataValidation type="list" allowBlank="1" showInputMessage="1" showErrorMessage="1" sqref="A286:A314">
      <formula1>#REF!</formula1>
    </dataValidation>
    <dataValidation type="list" allowBlank="1" showInputMessage="1" showErrorMessage="1" sqref="E287:E291">
      <formula1>#REF!</formula1>
    </dataValidation>
    <dataValidation type="list" allowBlank="1" showInputMessage="1" showErrorMessage="1" sqref="B287:B291">
      <formula1>#REF!</formula1>
    </dataValidation>
    <dataValidation type="list" allowBlank="1" showInputMessage="1" showErrorMessage="1" sqref="B278:B286 B292:B314 B269:B272">
      <formula1>$B$2:$B$270</formula1>
    </dataValidation>
    <dataValidation type="list" allowBlank="1" showInputMessage="1" showErrorMessage="1" sqref="E509:E569">
      <formula1>$T$6:$T$14</formula1>
    </dataValidation>
    <dataValidation type="list" allowBlank="1" showInputMessage="1" showErrorMessage="1" sqref="B509:B569">
      <formula1>$Q$6:$Q$15</formula1>
    </dataValidation>
    <dataValidation type="list" allowBlank="1" showInputMessage="1" showErrorMessage="1" sqref="A544">
      <formula1>$P$6:$P$241</formula1>
    </dataValidation>
    <dataValidation type="list" allowBlank="1" showInputMessage="1" showErrorMessage="1" sqref="A538 A554 A558 A520">
      <formula1>$P$6:$P$255</formula1>
    </dataValidation>
    <dataValidation type="list" allowBlank="1" showInputMessage="1" showErrorMessage="1" sqref="A532:A534 A546 A539:A540">
      <formula1>$P$6:$P$257</formula1>
    </dataValidation>
    <dataValidation type="list" allowBlank="1" showInputMessage="1" showErrorMessage="1" sqref="A555 A545">
      <formula1>$P$6:$P$260</formula1>
    </dataValidation>
    <dataValidation type="list" allowBlank="1" showInputMessage="1" showErrorMessage="1" sqref="A557">
      <formula1>$P$6:$P$258</formula1>
    </dataValidation>
    <dataValidation type="list" allowBlank="1" showInputMessage="1" showErrorMessage="1" sqref="A526">
      <formula1>$P$6:$P$243</formula1>
    </dataValidation>
    <dataValidation type="list" allowBlank="1" showInputMessage="1" showErrorMessage="1" sqref="A565">
      <formula1>$P$6:$P$254</formula1>
    </dataValidation>
    <dataValidation type="list" allowBlank="1" showInputMessage="1" showErrorMessage="1" sqref="A550:A553">
      <formula1>$P$6:$P$259</formula1>
    </dataValidation>
    <dataValidation type="list" allowBlank="1" showInputMessage="1" showErrorMessage="1" sqref="A547">
      <formula1>$P$6:$P$245</formula1>
    </dataValidation>
    <dataValidation type="list" allowBlank="1" showInputMessage="1" showErrorMessage="1" sqref="A566:A568">
      <formula1>$P$6:$P$237</formula1>
    </dataValidation>
    <dataValidation type="list" allowBlank="1" showInputMessage="1" showErrorMessage="1" sqref="A548">
      <formula1>$P$6:$P$248</formula1>
    </dataValidation>
    <dataValidation type="list" allowBlank="1" showInputMessage="1" showErrorMessage="1" sqref="A564">
      <formula1>$P$6:$P$246</formula1>
    </dataValidation>
    <dataValidation type="list" allowBlank="1" showInputMessage="1" showErrorMessage="1" sqref="A537">
      <formula1>$P$6:$P$256</formula1>
    </dataValidation>
    <dataValidation type="list" allowBlank="1" showInputMessage="1" showErrorMessage="1" sqref="A531 A535">
      <formula1>$P$6:$P$252</formula1>
    </dataValidation>
    <dataValidation type="list" allowBlank="1" showInputMessage="1" showErrorMessage="1" sqref="A510">
      <formula1>$P$6:$P$228</formula1>
    </dataValidation>
    <dataValidation type="list" allowBlank="1" showInputMessage="1" showErrorMessage="1" sqref="A530 A536 A556">
      <formula1>$P$6:$P$249</formula1>
    </dataValidation>
    <dataValidation type="list" allowBlank="1" showInputMessage="1" showErrorMessage="1" sqref="A560">
      <formula1>$P$6:$P$247</formula1>
    </dataValidation>
    <dataValidation type="list" allowBlank="1" showInputMessage="1" showErrorMessage="1" sqref="A561:A562">
      <formula1>$P$6:$P$223</formula1>
    </dataValidation>
    <dataValidation type="list" allowBlank="1" showInputMessage="1" showErrorMessage="1" sqref="A569 A563 A559 A511:A519 A527:A528 A521:A525 A542">
      <formula1>$P$6:$P$263</formula1>
    </dataValidation>
    <dataValidation type="list" allowBlank="1" showInputMessage="1" showErrorMessage="1" sqref="A549">
      <formula1>$P$6:$P$261</formula1>
    </dataValidation>
    <dataValidation type="list" allowBlank="1" showInputMessage="1" showErrorMessage="1" sqref="A529 A509 A541">
      <formula1>$P$6:$P$262</formula1>
    </dataValidation>
    <dataValidation type="list" allowBlank="1" showInputMessage="1" showErrorMessage="1" sqref="A543">
      <formula1>$P$6:$P$244</formula1>
    </dataValidation>
    <dataValidation type="list" allowBlank="1" showInputMessage="1" showErrorMessage="1" sqref="A848">
      <formula1>$IO$65469:$IO$65488</formula1>
    </dataValidation>
    <dataValidation type="list" allowBlank="1" showInputMessage="1" showErrorMessage="1" sqref="B844 B842">
      <formula1>$IP$65466:$IP$65477</formula1>
    </dataValidation>
    <dataValidation type="list" allowBlank="1" showInputMessage="1" showErrorMessage="1" sqref="A844 A842">
      <formula1>$IO$65415:$IO$65435</formula1>
    </dataValidation>
    <dataValidation type="list" allowBlank="1" showInputMessage="1" showErrorMessage="1" sqref="B845:B847">
      <formula1>$IP$65454:$IP$65462</formula1>
    </dataValidation>
    <dataValidation type="list" allowBlank="1" showInputMessage="1" showErrorMessage="1" sqref="B856 B862">
      <formula1>$IP$65428:$IP$65439</formula1>
    </dataValidation>
    <dataValidation type="list" allowBlank="1" showInputMessage="1" showErrorMessage="1" sqref="B853">
      <formula1>$IP$65481:$IP$65489</formula1>
    </dataValidation>
    <dataValidation type="list" allowBlank="1" showInputMessage="1" showErrorMessage="1" sqref="E850 E860">
      <formula1>$IQ$65489:$IQ$65495</formula1>
    </dataValidation>
    <dataValidation type="list" allowBlank="1" showInputMessage="1" showErrorMessage="1" sqref="B849 B855">
      <formula1>$IP$65460:$IP$65471</formula1>
    </dataValidation>
    <dataValidation type="list" allowBlank="1" showInputMessage="1" showErrorMessage="1" sqref="E849">
      <formula1>$IQ$65460:$IQ$65470</formula1>
    </dataValidation>
    <dataValidation type="list" allowBlank="1" showInputMessage="1" showErrorMessage="1" sqref="A851:A852 A863:A866">
      <formula1>$IO$63021:$IO$63040</formula1>
    </dataValidation>
    <dataValidation type="list" allowBlank="1" showInputMessage="1" showErrorMessage="1" sqref="E863:E866 E851:E852">
      <formula1>$IQ$63034:$IQ$63040</formula1>
    </dataValidation>
    <dataValidation type="list" allowBlank="1" showInputMessage="1" showErrorMessage="1" sqref="E880">
      <formula1>$IQ$63001:$IQ$63005</formula1>
    </dataValidation>
    <dataValidation type="list" allowBlank="1" showInputMessage="1" showErrorMessage="1" sqref="A880">
      <formula1>$IO$63007:$IO$63026</formula1>
    </dataValidation>
    <dataValidation type="list" allowBlank="1" showInputMessage="1" showErrorMessage="1" sqref="E877:E879 E881">
      <formula1>$IQ$63026:$IQ$63032</formula1>
    </dataValidation>
    <dataValidation type="list" allowBlank="1" showInputMessage="1" showErrorMessage="1" sqref="B868 B870 B843">
      <formula1>$IP$65459:$IP$65470</formula1>
    </dataValidation>
    <dataValidation type="list" allowBlank="1" showInputMessage="1" showErrorMessage="1" sqref="E867">
      <formula1>$IQ$63015:$IQ$63025</formula1>
    </dataValidation>
    <dataValidation type="list" allowBlank="1" showInputMessage="1" showErrorMessage="1" sqref="A867">
      <formula1>$IO$63022:$IO$63041</formula1>
    </dataValidation>
    <dataValidation type="list" allowBlank="1" showInputMessage="1" showErrorMessage="1" sqref="B867">
      <formula1>$IP$63009:$IP$63020</formula1>
    </dataValidation>
    <dataValidation type="list" allowBlank="1" showInputMessage="1" showErrorMessage="1" sqref="E875:E876 E871:E873 E869 E853:E856 E848">
      <formula1>$IQ$65480:$IQ$65486</formula1>
    </dataValidation>
    <dataValidation type="list" allowBlank="1" showInputMessage="1" showErrorMessage="1" sqref="B875:B876 B871:B873 B869 B860 B863:B866 B854 B848 B850:B852">
      <formula1>$IP$65488:$IP$65500</formula1>
    </dataValidation>
    <dataValidation type="list" allowBlank="1" showInputMessage="1" showErrorMessage="1" sqref="A877:A879 A886:A897 A881:A884">
      <formula1>$IO$63013:$IO$63032</formula1>
    </dataValidation>
    <dataValidation type="list" allowBlank="1" showInputMessage="1" showErrorMessage="1" sqref="E885 E870 E861 E857:E859 E843 E874 E868">
      <formula1>$IQ$65478:$IQ$65482</formula1>
    </dataValidation>
    <dataValidation type="list" allowBlank="1" showInputMessage="1" showErrorMessage="1" sqref="B885 B861 B857:B859 B874">
      <formula1>$IP$65462:$IP$65472</formula1>
    </dataValidation>
    <dataValidation type="list" allowBlank="1" showInputMessage="1" showErrorMessage="1" sqref="A885 A871:A876 A869 A853:A862 A849:A850">
      <formula1>$IO$65467:$IO$65486</formula1>
    </dataValidation>
    <dataValidation type="list" allowBlank="1" showInputMessage="1" showErrorMessage="1" sqref="B894 B886:B888 B883:B884 B877:B879 B881">
      <formula1>$IP$63025:$IP$63037</formula1>
    </dataValidation>
    <dataValidation type="list" allowBlank="1" showInputMessage="1" showErrorMessage="1" sqref="B900:B903">
      <formula1>$IP$65426:$IP$65437</formula1>
    </dataValidation>
    <dataValidation type="list" allowBlank="1" showInputMessage="1" showErrorMessage="1" sqref="B898">
      <formula1>$IP$65425:$IP$65433</formula1>
    </dataValidation>
    <dataValidation type="list" allowBlank="1" showInputMessage="1" showErrorMessage="1" sqref="B889:B893 B899 B895:B897 B882 B904:B906">
      <formula1>$IP$65460:$IP$65468</formula1>
    </dataValidation>
    <dataValidation type="list" allowBlank="1" showInputMessage="1" showErrorMessage="1" sqref="A870 A845:A847 A843 A898:A906 A868">
      <formula1>$IO$65460:$IO$65480</formula1>
    </dataValidation>
    <dataValidation type="list" allowBlank="1" showInputMessage="1" showErrorMessage="1" sqref="E886:E893 E895:E906 E882:E884">
      <formula1>$IQ$65460:$IQ$65464</formula1>
    </dataValidation>
    <dataValidation type="list" allowBlank="1" showInputMessage="1" showErrorMessage="1" sqref="E844:E847 E842 E862">
      <formula1>$IQ$65460:$IQ$65466</formula1>
    </dataValidation>
    <dataValidation type="list" allowBlank="1" showInputMessage="1" showErrorMessage="1" sqref="E907 E894">
      <formula1>$IQ$63022:$IQ$63028</formula1>
    </dataValidation>
    <dataValidation type="list" allowBlank="1" showInputMessage="1" showErrorMessage="1" sqref="A907">
      <formula1>$IO$63009:$IO$63028</formula1>
    </dataValidation>
    <dataValidation type="list" allowBlank="1" showInputMessage="1" showErrorMessage="1" sqref="B907">
      <formula1>$IP$62961:$IP$62972</formula1>
    </dataValidation>
    <dataValidation type="list" allowBlank="1" showInputMessage="1" showErrorMessage="1" sqref="A476:A508">
      <formula1>$IO$65341:$IO$65361</formula1>
    </dataValidation>
    <dataValidation type="list" allowBlank="1" showInputMessage="1" showErrorMessage="1" sqref="E508">
      <formula1>$IQ$65300:$IQ$65304</formula1>
    </dataValidation>
    <dataValidation type="list" allowBlank="1" showInputMessage="1" showErrorMessage="1" sqref="B508">
      <formula1>$IP$65300:$IP$65310</formula1>
    </dataValidation>
    <dataValidation type="list" allowBlank="1" showInputMessage="1" showErrorMessage="1" sqref="E507">
      <formula1>$IQ$65343:$IQ$65347</formula1>
    </dataValidation>
    <dataValidation type="list" allowBlank="1" showInputMessage="1" showErrorMessage="1" sqref="B507">
      <formula1>$IP$65343:$IP$65353</formula1>
    </dataValidation>
    <dataValidation type="list" allowBlank="1" showInputMessage="1" showErrorMessage="1" sqref="B476:B506">
      <formula1>$IP$65341:$IP$65351</formula1>
    </dataValidation>
    <dataValidation type="list" allowBlank="1" showInputMessage="1" showErrorMessage="1" sqref="E476:E506">
      <formula1>$IQ$65341:$IQ$65345</formula1>
    </dataValidation>
    <dataValidation type="list" allowBlank="1" showInputMessage="1" showErrorMessage="1" sqref="B264">
      <formula1>$IP$65027:$IP$65035</formula1>
    </dataValidation>
    <dataValidation type="list" allowBlank="1" showInputMessage="1" showErrorMessage="1" sqref="E264">
      <formula1>$IQ$65027:$IQ$65031</formula1>
    </dataValidation>
    <dataValidation type="list" allowBlank="1" showInputMessage="1" showErrorMessage="1" sqref="B665:B700">
      <formula1>$IP$65416:$IP$65424</formula1>
    </dataValidation>
    <dataValidation type="list" allowBlank="1" showInputMessage="1" showErrorMessage="1" sqref="B701:B753">
      <formula1>$IP$65418:$IP$65427</formula1>
    </dataValidation>
    <dataValidation type="list" allowBlank="1" showInputMessage="1" showErrorMessage="1" sqref="E701:E753">
      <formula1>$IQ$65418:$IQ$65422</formula1>
    </dataValidation>
    <dataValidation type="list" allowBlank="1" showInputMessage="1" showErrorMessage="1" sqref="A665:A753">
      <formula1>$IO$65416:$IO$65436</formula1>
    </dataValidation>
    <dataValidation type="list" allowBlank="1" showInputMessage="1" showErrorMessage="1" sqref="E665:E700">
      <formula1>$IQ$65416:$IQ$65420</formula1>
    </dataValidation>
    <dataValidation type="list" allowBlank="1" showInputMessage="1" showErrorMessage="1" sqref="A372:A407">
      <formula1>$HL$64299:$HL$65536</formula1>
    </dataValidation>
    <dataValidation type="list" allowBlank="1" showInputMessage="1" showErrorMessage="1" sqref="I265">
      <formula1>$HN$64774:$HN$65536</formula1>
    </dataValidation>
    <dataValidation type="list" allowBlank="1" showInputMessage="1" showErrorMessage="1" sqref="B6:B52">
      <formula1>#REF!</formula1>
    </dataValidation>
    <dataValidation type="list" allowBlank="1" showInputMessage="1" showErrorMessage="1" sqref="E6:E52">
      <formula1>#REF!</formula1>
    </dataValidation>
    <dataValidation type="list" allowBlank="1" showInputMessage="1" showErrorMessage="1" sqref="A6:A52">
      <formula1>$AC$6:$AC$40</formula1>
    </dataValidation>
    <dataValidation type="list" allowBlank="1" showInputMessage="1" showErrorMessage="1" sqref="B178:B181 B173:B176 B166 B160:B164 B122:B153 B157:B158 B168:B171 B155 B184:B186">
      <formula1>#REF!</formula1>
    </dataValidation>
    <dataValidation type="list" allowBlank="1" showInputMessage="1" showErrorMessage="1" sqref="B177 B183 B167 B165 B154 B156 B172">
      <formula1>#REF!</formula1>
    </dataValidation>
    <dataValidation type="list" allowBlank="1" showInputMessage="1" showErrorMessage="1" sqref="E55:E66 E53">
      <formula1>$EG$62880:$EG$62884</formula1>
    </dataValidation>
  </dataValidations>
  <printOptions horizontalCentered="1"/>
  <pageMargins left="0.3937007874015748" right="0.3937007874015748" top="0.3937007874015748" bottom="0.3937007874015748" header="0" footer="0"/>
  <pageSetup fitToHeight="0" fitToWidth="1" horizontalDpi="600" verticalDpi="600" orientation="landscape" paperSize="14" scale="59" r:id="rId3"/>
  <headerFooter alignWithMargins="0">
    <oddFooter>&amp;C&amp;P&amp;R
&amp;Z&amp;F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sdiaz</cp:lastModifiedBy>
  <cp:lastPrinted>2011-09-28T12:46:26Z</cp:lastPrinted>
  <dcterms:created xsi:type="dcterms:W3CDTF">2010-01-18T18:28:17Z</dcterms:created>
  <dcterms:modified xsi:type="dcterms:W3CDTF">2012-06-27T21:21:19Z</dcterms:modified>
  <cp:category/>
  <cp:version/>
  <cp:contentType/>
  <cp:contentStatus/>
</cp:coreProperties>
</file>