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95" windowHeight="8520" activeTab="0"/>
  </bookViews>
  <sheets>
    <sheet name="MARZO 2017" sheetId="1" r:id="rId1"/>
  </sheets>
  <definedNames>
    <definedName name="_xlnm.Print_Area" localSheetId="0">'MARZO 2017'!$A$1:$K$17</definedName>
  </definedNames>
  <calcPr fullCalcOnLoad="1"/>
</workbook>
</file>

<file path=xl/sharedStrings.xml><?xml version="1.0" encoding="utf-8"?>
<sst xmlns="http://schemas.openxmlformats.org/spreadsheetml/2006/main" count="7863" uniqueCount="1898">
  <si>
    <t>Centro Financiero</t>
  </si>
  <si>
    <t>Mecanismo de Compra</t>
  </si>
  <si>
    <t>N° de Resolución</t>
  </si>
  <si>
    <t>Fecha de Resolución</t>
  </si>
  <si>
    <t>Fecha Documento de Compra</t>
  </si>
  <si>
    <t>Descripción de la Compra</t>
  </si>
  <si>
    <t>Razón Social Proveedor</t>
  </si>
  <si>
    <t>17 Fiscalía Nacional</t>
  </si>
  <si>
    <t>18 Arica y Parinacota</t>
  </si>
  <si>
    <t>1 Tarapacá</t>
  </si>
  <si>
    <t>2 Antofagasta</t>
  </si>
  <si>
    <t>3 Atacama</t>
  </si>
  <si>
    <t>4 Coquimbo</t>
  </si>
  <si>
    <t>5 Valparaíso</t>
  </si>
  <si>
    <t>6 Libertador Bernardo O'Higgins</t>
  </si>
  <si>
    <t>7 Maule</t>
  </si>
  <si>
    <t>8 Bío Bío</t>
  </si>
  <si>
    <t>9 Araucanía</t>
  </si>
  <si>
    <t>19 Los Ríos</t>
  </si>
  <si>
    <t>10 Los Lagos</t>
  </si>
  <si>
    <t>11 Aysén</t>
  </si>
  <si>
    <t>12 Magallanes</t>
  </si>
  <si>
    <t>Licitación Pública</t>
  </si>
  <si>
    <t>Licitación Privada</t>
  </si>
  <si>
    <t>Licitación Privada Mayor</t>
  </si>
  <si>
    <t>Licitación Privada Menor</t>
  </si>
  <si>
    <t>Contratación Directa</t>
  </si>
  <si>
    <t>Renovación de contrato fruto de Licitación Pública</t>
  </si>
  <si>
    <t>Renovación de contrato fruto de Licitación Privada</t>
  </si>
  <si>
    <t>Renovación de contrato fruto de Licitación Privada Mayor</t>
  </si>
  <si>
    <t>Renovación de contrato fruto de Licitación Privada Menor</t>
  </si>
  <si>
    <t>Contrato</t>
  </si>
  <si>
    <t>Documento de Compra y N°</t>
  </si>
  <si>
    <t>Anexo de Contrato</t>
  </si>
  <si>
    <t>No Aplica</t>
  </si>
  <si>
    <t>13 Metropolitana Centro Norte</t>
  </si>
  <si>
    <t>14 Metropolitana Oriente</t>
  </si>
  <si>
    <t>15 Metropolitana Sur</t>
  </si>
  <si>
    <t>16 Metropolitana Occidente</t>
  </si>
  <si>
    <t>Orden de Compra</t>
  </si>
  <si>
    <t>Orden de Servicio</t>
  </si>
  <si>
    <t>N° Documento</t>
  </si>
  <si>
    <t>Documento de Compra</t>
  </si>
  <si>
    <t>FN/MP N°</t>
  </si>
  <si>
    <t>FR N°</t>
  </si>
  <si>
    <t>DER N°</t>
  </si>
  <si>
    <t>Tipo y N° de Resolución</t>
  </si>
  <si>
    <t>Otro</t>
  </si>
  <si>
    <t>Servicio Básico</t>
  </si>
  <si>
    <t>No aplica</t>
  </si>
  <si>
    <t>60.503.000-9</t>
  </si>
  <si>
    <t>90.635.000-9</t>
  </si>
  <si>
    <t>RUT. N° Proveedor</t>
  </si>
  <si>
    <t>Monto contratado o a contratar (impuesto incluido) indicar moneda: $, UF, US$$ u otro</t>
  </si>
  <si>
    <t>Empresa de Correos de Chile</t>
  </si>
  <si>
    <t>Telefónica Chile S.A.</t>
  </si>
  <si>
    <t>99.561.010-8</t>
  </si>
  <si>
    <t>84.295.700-1</t>
  </si>
  <si>
    <t>96.697.410-9</t>
  </si>
  <si>
    <t>Sodimac S.A.</t>
  </si>
  <si>
    <t>96.792.430-K</t>
  </si>
  <si>
    <t>Telefonica Chile S.A.</t>
  </si>
  <si>
    <t>76067436-2</t>
  </si>
  <si>
    <t>76372439-5</t>
  </si>
  <si>
    <t>7052071-0</t>
  </si>
  <si>
    <t xml:space="preserve">Distribuidora Nene Ltda. </t>
  </si>
  <si>
    <t>84348700-9</t>
  </si>
  <si>
    <t xml:space="preserve">Innova Sistems Chile </t>
  </si>
  <si>
    <t>76117815-6</t>
  </si>
  <si>
    <t>INELEC Ltda.</t>
  </si>
  <si>
    <t xml:space="preserve">Carlos Ramos Araya </t>
  </si>
  <si>
    <t>9988157-7</t>
  </si>
  <si>
    <t>Servicio anual control de plagas</t>
  </si>
  <si>
    <t>Roberto Arancibia Flores</t>
  </si>
  <si>
    <t>10430677-2</t>
  </si>
  <si>
    <t>Servicio de reparación puntos de red</t>
  </si>
  <si>
    <t xml:space="preserve">Servicio anual de arriendo de contenedor tipo oficina </t>
  </si>
  <si>
    <t>SAAM S.A</t>
  </si>
  <si>
    <t>92048000-4</t>
  </si>
  <si>
    <t>Adq. Permiso de Circulación</t>
  </si>
  <si>
    <t>Ilustre Municipalidad de Arica</t>
  </si>
  <si>
    <t>69010100-9</t>
  </si>
  <si>
    <t xml:space="preserve">Reparación de jardinera de la FL Arica </t>
  </si>
  <si>
    <t>Hector Cea Fonseca</t>
  </si>
  <si>
    <t>6567485-8</t>
  </si>
  <si>
    <t>Restaurante Cantaverdi Putre</t>
  </si>
  <si>
    <t>76596126-2</t>
  </si>
  <si>
    <t>Servicio de instalación electrica</t>
  </si>
  <si>
    <t>Reparacion mesa sala de reunión</t>
  </si>
  <si>
    <t xml:space="preserve">Ana Celia Novero </t>
  </si>
  <si>
    <t>3294724-7</t>
  </si>
  <si>
    <t xml:space="preserve">servicio de suministro e instalación de alfombra en sala de reunión FR Arica </t>
  </si>
  <si>
    <t xml:space="preserve">Servicio de Coffe Break </t>
  </si>
  <si>
    <t>Eliana Del Pilar Campos Gracia</t>
  </si>
  <si>
    <t>Cambio de circuito electrico puerta de acceso a la FR Arica</t>
  </si>
  <si>
    <t>Esa Periodistica El Norte S.A.</t>
  </si>
  <si>
    <t>84295700-1</t>
  </si>
  <si>
    <t xml:space="preserve">Adq. Pasajes aereos Fiscal Regional </t>
  </si>
  <si>
    <t>Servicio evaluación psicolaboral cargo Técnico</t>
  </si>
  <si>
    <t>Servicio evaluación psicolaboral cargo Administrativo</t>
  </si>
  <si>
    <t>Mandomedio Com S.A</t>
  </si>
  <si>
    <t>77600820-6</t>
  </si>
  <si>
    <t>Servicio evaluación psicolaboral cargo técnico</t>
  </si>
  <si>
    <t>Adq. Pasaje aereo acompañante de victima causa RUC 1500073054-5</t>
  </si>
  <si>
    <t>Adq. Pasaje aereo acompañante de victima causa RUC 1500073054-6</t>
  </si>
  <si>
    <t>Adq. Pasaje aereo de testigo de victima causa RUC 1500073054-7</t>
  </si>
  <si>
    <t>Adq. Pasaje aereo de victima causa RUC 1500073054-8</t>
  </si>
  <si>
    <t>Servicio de lavado de alfombra oficina AJ</t>
  </si>
  <si>
    <t xml:space="preserve">Cambio de pasajes aereos FR Arica </t>
  </si>
  <si>
    <t>Jorge Chamorro Jimenez</t>
  </si>
  <si>
    <t>6184473-2</t>
  </si>
  <si>
    <t>Adq. Mobiliario oficina AJ FR Arica</t>
  </si>
  <si>
    <t>Adq. Cortinas roller sala de reunión FR Arica</t>
  </si>
  <si>
    <t xml:space="preserve">Adq. Tarjeta de prepago telefonia satelital </t>
  </si>
  <si>
    <t xml:space="preserve">Adq. Mesa de reunion para FL Arica </t>
  </si>
  <si>
    <t>Adq. Mueble biblioteca para FL Putre</t>
  </si>
  <si>
    <t xml:space="preserve">Adq. De sillas operativas </t>
  </si>
  <si>
    <t xml:space="preserve">Adq. Muebles modulares para sala de reunión FR Arica </t>
  </si>
  <si>
    <t>AGM Y DIMAD S.A</t>
  </si>
  <si>
    <t>Yanira Gardilcic Boero</t>
  </si>
  <si>
    <t>TESAM Chile S.A</t>
  </si>
  <si>
    <t>ADELCO Ltda</t>
  </si>
  <si>
    <t>76909170-k</t>
  </si>
  <si>
    <t>7669194-0</t>
  </si>
  <si>
    <t>96880440-5</t>
  </si>
  <si>
    <t xml:space="preserve">Adq. Carpetas colgantes con diseño institucional </t>
  </si>
  <si>
    <t xml:space="preserve">Adq. Materiales de oficina para stock bodega </t>
  </si>
  <si>
    <t>Adq. Telefonos celular para víctimas</t>
  </si>
  <si>
    <t>Talleres Graficos Smirnow S.A</t>
  </si>
  <si>
    <t>93002000-1</t>
  </si>
  <si>
    <t>Cencosud Retail S.A</t>
  </si>
  <si>
    <t>81201000-k</t>
  </si>
  <si>
    <t>18-FR N°24</t>
  </si>
  <si>
    <t>10 toallas de papel 250 mt.*2 para fiscalía regional</t>
  </si>
  <si>
    <t>Com.Redoffice Magallanes Ltda.</t>
  </si>
  <si>
    <t>78.307.990-9</t>
  </si>
  <si>
    <t>Papel higiénico para fiscalía regional</t>
  </si>
  <si>
    <t>Abastecedora  del Comercio Ltda.</t>
  </si>
  <si>
    <t>84.348.700-9</t>
  </si>
  <si>
    <t>8 lámparas LED para Fiscalía Local Punta Arenas</t>
  </si>
  <si>
    <t>96.792.430-k</t>
  </si>
  <si>
    <t>3 dispensador toalla papel para Fiscalía Local Punta Arenas</t>
  </si>
  <si>
    <t>Comercial Fies y Cia.Ltda.</t>
  </si>
  <si>
    <t>76.186.710-5</t>
  </si>
  <si>
    <t>Materiales de oficina para fiscalía regional</t>
  </si>
  <si>
    <t>Marangunic Hnos.Ltda.</t>
  </si>
  <si>
    <t>80.586.800-7</t>
  </si>
  <si>
    <t>100 alarmas personales para URAVIT</t>
  </si>
  <si>
    <t>Electrónica Casa Royal Ltda.</t>
  </si>
  <si>
    <t>83.030.600-5</t>
  </si>
  <si>
    <t>Papel higiénico para URAVIT</t>
  </si>
  <si>
    <t>Cuadernos 1/2 oficio para fiscalía regional</t>
  </si>
  <si>
    <t>Julio Foschino Barassi</t>
  </si>
  <si>
    <t>5.841.849-8</t>
  </si>
  <si>
    <t>Equipos fluorescentes y led para F.L.Pta.Arenas</t>
  </si>
  <si>
    <t>Ferretería El Águila Ltda.</t>
  </si>
  <si>
    <t>83.957.900-4</t>
  </si>
  <si>
    <t>Contratación Directa (Exceptuada del Regl. Compras)</t>
  </si>
  <si>
    <t>Pasaje Pta.Arenas/Santiago/Pta.Arenas días 08 y 13/03/17 por comisión de servicio</t>
  </si>
  <si>
    <t>89.862.200-2</t>
  </si>
  <si>
    <t>Mantención calefacción central fiscalía regional</t>
  </si>
  <si>
    <t>Wladimir Henríquez Díaz Contratistas EIRL</t>
  </si>
  <si>
    <t>76.458.448-1</t>
  </si>
  <si>
    <t>Pasaje PUQ/BBA/PMC/BBA/PUQ  día 15 y 18/03/17 por comisión de servicio</t>
  </si>
  <si>
    <t>Cambio hora viaje día 08/03/17 por comisión de servicio</t>
  </si>
  <si>
    <t>Pasaje Pto.Montt/Pta.Arenas días 09 y 11/03/17</t>
  </si>
  <si>
    <t>Suscripción anual diario local para fiscalía Regional y Fiscalías Locales</t>
  </si>
  <si>
    <t>Patagonica Publicaciones S.A.</t>
  </si>
  <si>
    <t>76.000.759-5</t>
  </si>
  <si>
    <t>Pasaje Santiago/Pta.Arenas/Santiago días 12 y 13/03/17</t>
  </si>
  <si>
    <t>Pasaje Santiago/Pta.Arenas/Santiago días 13 y 14/03/17</t>
  </si>
  <si>
    <t>Diagnóstico falla caldera F.L.Pta.Arenas</t>
  </si>
  <si>
    <t>Const.Diseño y Arquitectura Krearq.cl y Cia.Ltda.</t>
  </si>
  <si>
    <t>76.462.548-k</t>
  </si>
  <si>
    <t>Pasaje Pta.Arenas/Porvenir día 18/03/17 por comisión de  servicio</t>
  </si>
  <si>
    <t>Transbordadora Austral Broom S.A.</t>
  </si>
  <si>
    <t>82.074.900-6</t>
  </si>
  <si>
    <t>Pasaje Porvenir/Pta.Arenas día 19/03/17 por comisión de servicio</t>
  </si>
  <si>
    <t>Pasaje Pta.Arenas/Santiago/Pta.Arenas días 22 y 25/03/17 por comisión de servicio</t>
  </si>
  <si>
    <t>Construcción red de agua fría para baños 1° piso y subterraneo edificio FR.(Incluye materiales,terminaciones y mano de obra.)</t>
  </si>
  <si>
    <t>Fredy Pena Ruíz</t>
  </si>
  <si>
    <t>8.989.160-4</t>
  </si>
  <si>
    <t>Pasaje Pto.Montt/Pta.Arenas/Pto.Montt días 20 y 22/03/17</t>
  </si>
  <si>
    <t>Pasaje Pta.Arenas/Santiago/Pta.Arenas días 17 y 18/03/17 por comisión de servicio</t>
  </si>
  <si>
    <t>12-DER N° 3</t>
  </si>
  <si>
    <t>Remodelación oficina de partes Fiscalía Local Punta Arenas</t>
  </si>
  <si>
    <t>Provisión e instalación 2 radiadores en oficina F.L.Pta.Arenas</t>
  </si>
  <si>
    <t>Publicación llamado concurso público día 19/03/17 para cargo abogado asistente(suplencia) y técnico operativo F.L.Pta.Arenas</t>
  </si>
  <si>
    <t>Pasaje Pto.Montt/Pta.Arenas/Pto.Montt  días 25 y 27/03/17</t>
  </si>
  <si>
    <t>Empresa de Publicaciones La Prensa Austral Ltda.</t>
  </si>
  <si>
    <t>85.732.200-2</t>
  </si>
  <si>
    <t>Pasaje Pta.Arenas/Santiago/Pta.Arenas días 18 y 20/03/17 por comisión de servicio</t>
  </si>
  <si>
    <t>Pasaje Pta.Arenas/Porvenir día 25/03/17 por comisión de  servicio</t>
  </si>
  <si>
    <t>Pasaje Porvenir/Pta.Arenas día 26/03/17 por comisión de servicio</t>
  </si>
  <si>
    <t>Pasaje Pta.Arenas/Pto.Williams/Pta.Arenas días 23 y 25/05/17 y  20 y 22/06/1 7 por comisión de servicio(2 funcionarios)</t>
  </si>
  <si>
    <t>Aerovías DAP S.A.</t>
  </si>
  <si>
    <t>89.428.000-k</t>
  </si>
  <si>
    <t>Desinsectación fiscalía regional(jardín exterior,caldera y subterraneo interior)</t>
  </si>
  <si>
    <t>RO&amp;CA Ltda.</t>
  </si>
  <si>
    <t>76.129.752-k</t>
  </si>
  <si>
    <t>Flete Santiago/Pta.Arenas de 100 alarmas personales para URAVIT</t>
  </si>
  <si>
    <t>75 coffee break para jornada coordinación regional 30 y 31/03/17, 25 personas</t>
  </si>
  <si>
    <t>Karen Dibarrat Araneda</t>
  </si>
  <si>
    <t>14.205.886-3</t>
  </si>
  <si>
    <t>Confección repisas melamina para F.L.Pta.Arenas</t>
  </si>
  <si>
    <t>Luis Héctor Paredes Montiel</t>
  </si>
  <si>
    <t>6.215.405-5</t>
  </si>
  <si>
    <t>Enmarcado 3 afiches para F.L.Pta.Arenas</t>
  </si>
  <si>
    <t>Comercial Solovidrios Ltda.</t>
  </si>
  <si>
    <t>76.310.483-4</t>
  </si>
  <si>
    <t>Pasaje Pta.Arenas/Pto.Williams/Pta.Arenas días 04 y 05/04/17 por comisión de servicio</t>
  </si>
  <si>
    <t>Pasaje Pta.Arenas/Santiago/Pta.Arenas días 06 y 11/04/17 por comisión de servicio</t>
  </si>
  <si>
    <t>Boleta</t>
  </si>
  <si>
    <t>Consumo electricidad Fiscalía Regional desde el  28/01/17 al 24/02/17</t>
  </si>
  <si>
    <t>Edelmag S.A.</t>
  </si>
  <si>
    <t>88.221.200-9</t>
  </si>
  <si>
    <t>Consumo electricidad Fiscalía Local Pta.Arenas y URAVIT desde el   31/01/17 al 27/02/17</t>
  </si>
  <si>
    <t>Consumo electricidad Fiscalía Local Puerto Natales  desde el   07/02/17 al 06/03/17</t>
  </si>
  <si>
    <t>Consumo electricidad Fiscalía Local Porvenir  desde el 07/02/17 al 05/03/17</t>
  </si>
  <si>
    <t>Factura</t>
  </si>
  <si>
    <t>Servicio franqueo convenido FR y Fiscalías Locales Febrero 2017</t>
  </si>
  <si>
    <t>Servicio franqueo convenido  Fiscalía  Local Pta.Arenas y Fiscalía Local Pto.Natales  Febrero  2017</t>
  </si>
  <si>
    <t>Consumo agua potable  Fiscalía Regional desde el 06/02/17 al 08/03/17</t>
  </si>
  <si>
    <t>Aguas Magallanes S.A.</t>
  </si>
  <si>
    <t>76.215.628-8</t>
  </si>
  <si>
    <t>Consumo agua potable  Fiscalía Local Pta.Arenas   desde el  11/01/17 al 09/02/17</t>
  </si>
  <si>
    <t>76.215.628-9</t>
  </si>
  <si>
    <t>Consumo agua potable  Fiscalía Local Pta.Arenas   desde el  09/02/17 al 13/03/17</t>
  </si>
  <si>
    <t>Consumo agua potable  Fiscalía Local Pto.Natales   desde el  17/01/17 al 15/02/17</t>
  </si>
  <si>
    <t>Consumo agua potable  Fiscalía Local Pto.Natales   desde el   15/02/17 al 17/03/17</t>
  </si>
  <si>
    <t>Consumo agua potable  Fiscalía Local Porvenir   desde el  09/02/17 al 13/03/17</t>
  </si>
  <si>
    <t>Consumo gas Fiscalía Local Pta.Arenas desde el 07/02/17 al 07/03/17</t>
  </si>
  <si>
    <t>Gasco S.A.</t>
  </si>
  <si>
    <t>90.310.000-1</t>
  </si>
  <si>
    <t>Consumo gas Fiscalía Local Pto.Natales  desde el 06/02/17 al 06/03/17</t>
  </si>
  <si>
    <t>Consumo gas Fiscalía Local Porvenir  desde el 04/02/17 al 03/03/17</t>
  </si>
  <si>
    <t>Consumo gas Fiscalía Regional  desde el 22/02/17 al 21/03/17</t>
  </si>
  <si>
    <t>Servicio telefónico Fiscalía Local Porvenir, fono 2581563</t>
  </si>
  <si>
    <t>Provisión e instalación de cortinas roller en oficinas de Unidad de SACFI.</t>
  </si>
  <si>
    <t>VENTA DE PERSIANAS DE ALUMINIO LIMITADA</t>
  </si>
  <si>
    <t>76.346.664-7</t>
  </si>
  <si>
    <t>Convenio Marco (Chilecompra)</t>
  </si>
  <si>
    <t>Adquisición de una cámara de video Sony, 4K, para Unidad de SACFI.</t>
  </si>
  <si>
    <t>LANIX TECHNOLOGY CHILE LTDA.</t>
  </si>
  <si>
    <t>96.674.960-1</t>
  </si>
  <si>
    <t>Servicio de interpretación español - chino para ACD de fecha 27/02/2017.</t>
  </si>
  <si>
    <t>CENTRO DE CULTURA CHINO LIMITADA</t>
  </si>
  <si>
    <t>76.228.980-6</t>
  </si>
  <si>
    <t>Servicio de interpretación español - chino para ACD de fecha 02/03/2017.</t>
  </si>
  <si>
    <t>Adquisición de 1 sillón ergonómico para Unidad de SACFI.</t>
  </si>
  <si>
    <t>MIGUEL ANGEL HERNANDEZ CATALAN</t>
  </si>
  <si>
    <t>6.599.003-2</t>
  </si>
  <si>
    <t>Res. DER 015-2015</t>
  </si>
  <si>
    <t xml:space="preserve">Reparación Mampara Edificio Ñuñoa, URAVIT. </t>
  </si>
  <si>
    <t>ALEX REYES VARGAS</t>
  </si>
  <si>
    <t>13.081.903-6</t>
  </si>
  <si>
    <t xml:space="preserve">Reparación equipo de clima 2.6 Edificio de Las Condes Las Condes. </t>
  </si>
  <si>
    <t>JORGE A.OSORIO ARROYO SERV.CLIM.E.I.R.L.</t>
  </si>
  <si>
    <t>52.000.848-9</t>
  </si>
  <si>
    <t>Servicio de destrucción de especies de Fiscalía de Flagrancia, en dependencias de KDM Til Til</t>
  </si>
  <si>
    <t>K D M S.A.</t>
  </si>
  <si>
    <t>96.754.450-7</t>
  </si>
  <si>
    <t>Trabajos menores en puerta de acceso, Edificio de Ñuñoa.</t>
  </si>
  <si>
    <t>Adquisición de mobiliario para  Sala de Reuniones Unidad de SACFI.</t>
  </si>
  <si>
    <t>GUNTER MEYER MUEBLES SPA</t>
  </si>
  <si>
    <t>76.132.543-4</t>
  </si>
  <si>
    <t>Mantención trimestral de equipos de aire acondicionado en Oficinas Regionales</t>
  </si>
  <si>
    <t>Adquisición de pasaje aéreo Stgo. - Balmaceda - Stgo. para Abogado Asistente, Jornadas Patagónicas.</t>
  </si>
  <si>
    <t>76.204.527-3</t>
  </si>
  <si>
    <t>Adquisición de 200 cables Magic de 3 metros para computadores conectados a red eléctrica.</t>
  </si>
  <si>
    <t>CCIEXPRESS S.P.A.</t>
  </si>
  <si>
    <t>76.104.326-9</t>
  </si>
  <si>
    <t>Res FN/MP N° 1992</t>
  </si>
  <si>
    <t>Traslado de seis vehículos livianos desde aparcaderos a CMVRC</t>
  </si>
  <si>
    <t>MOVILIDAD URBANA SPA</t>
  </si>
  <si>
    <t>76.414.319-1</t>
  </si>
  <si>
    <t>Compra de materiales para Unidad de SACFI.</t>
  </si>
  <si>
    <t>ROLAND VORWERK Y CIA. LTDA</t>
  </si>
  <si>
    <t>78.178.530-K</t>
  </si>
  <si>
    <t>Reparación portón de acceso Vehicular en Edificio de La Florida</t>
  </si>
  <si>
    <t>SEBASTIAN INGERBERT ARREDONDO ALLENDES</t>
  </si>
  <si>
    <t>16.441.350-0</t>
  </si>
  <si>
    <t>Servicio de interpretación en Lenguaje de Señas</t>
  </si>
  <si>
    <t>JUANITA VERONICA GONZALEZ VERGARA</t>
  </si>
  <si>
    <t>9.617.206-0</t>
  </si>
  <si>
    <t>Reparación de tabique en edificio de Ñuñoa</t>
  </si>
  <si>
    <t>Provisión e instalación de dos extractores de baño para edificio de Las Condes</t>
  </si>
  <si>
    <t>LUIS RUBIO QUINTANILLA</t>
  </si>
  <si>
    <t>10.265.615-6</t>
  </si>
  <si>
    <t>Publicación de aviso de llamado a Licitación Pública</t>
  </si>
  <si>
    <t>EMPRESA EL MERCURIO S.A.P.</t>
  </si>
  <si>
    <t>90.193.000-7</t>
  </si>
  <si>
    <t>Adquisición de 50 porta hojas de pared confeccionadas en acrílico (para inventario de activo fijo).</t>
  </si>
  <si>
    <t>COMERCIAL MEDIAPRO LTDA.</t>
  </si>
  <si>
    <t>76.445.249-6</t>
  </si>
  <si>
    <t xml:space="preserve">Compra de porta tacos calendario para distribuir en Fiscalías Locales y Fiscalía Regional. </t>
  </si>
  <si>
    <t>Compra de Materiales de Oficina para Fiscalía Regional.</t>
  </si>
  <si>
    <t>Servicio de destrucción de especies de Fiscalía de La Florida</t>
  </si>
  <si>
    <t>Servicio de destrucción de especies de Fiscalía de Peñalolén Macul</t>
  </si>
  <si>
    <t>Pintura de 1 Oficina en Edificio de La Florida</t>
  </si>
  <si>
    <t>Servicio de destrucción de especies de Fiscalía de Ñuñoa</t>
  </si>
  <si>
    <t>Servicio de interpretación en Lenguaje de Señas para el día 05/05/2017.</t>
  </si>
  <si>
    <t>Servicio de interpretación Lenguaje de Señas para víctima, Toma de declaración.</t>
  </si>
  <si>
    <t>Compra de rollos de papel térmico para módulos de atención de público.</t>
  </si>
  <si>
    <t>PROYEXION SERVICIOS S.A.</t>
  </si>
  <si>
    <t>96.928.760-9</t>
  </si>
  <si>
    <t>Compra de DVDs para Fiscalías Locales</t>
  </si>
  <si>
    <t>ING. Y CONST. RICARDO RODRÍGUEZ Y CIA. LTDA.</t>
  </si>
  <si>
    <t>89.912.300-K</t>
  </si>
  <si>
    <t>Adquisición pasajes aéreos Stgo. Concep. Stgo, para Jefaturas URAVIT y UGI.</t>
  </si>
  <si>
    <t>Compra de CDs grabables para Fiscalías Locales</t>
  </si>
  <si>
    <t>Recarga de minutos para Teléfono Satelital</t>
  </si>
  <si>
    <t>TESAM CHILE S.A.</t>
  </si>
  <si>
    <t>96.880.440-5</t>
  </si>
  <si>
    <t>Adquisición de insumos de higiene para Unidades de Custodia de especies de Fiscalías Locales</t>
  </si>
  <si>
    <t>SOCIEDAD COMERCIAL DICER LTDA.</t>
  </si>
  <si>
    <t>78.715.730-0</t>
  </si>
  <si>
    <t>Adquisición de elementos de protección y seguridad para Unidades de Custodia de Especies de Fiscalías Locales y Servicios Generales (fajas, guantes, antiparras, etc.),</t>
  </si>
  <si>
    <t>CONST, INMOB Y COMER. AKCURA LIMITADA</t>
  </si>
  <si>
    <t>76.113.077-3</t>
  </si>
  <si>
    <t>Adquisición de mascarillas desechables y filtros para mascara de medio rostro para Unidades de Custodia de Especies de Fiscalías Locales</t>
  </si>
  <si>
    <t>DIMERC S.A.</t>
  </si>
  <si>
    <t>96.670.840-9</t>
  </si>
  <si>
    <t>Adquisición de 20 mascaras de medio rostro 3M y 40 buzos desechables 3M para Unidades de Custodia de Especies de Fiscalías Locales</t>
  </si>
  <si>
    <t>COM. DE ART. PROT. Y SEG. IND. MANQUEHUE</t>
  </si>
  <si>
    <t>86.887.200-4</t>
  </si>
  <si>
    <t>Adquisición de guantes de latex, talla M y L para Unidades de Custodia de Especies de Fiscalías Locales</t>
  </si>
  <si>
    <t>MADEGOM S. A.</t>
  </si>
  <si>
    <t>84.609.600-0</t>
  </si>
  <si>
    <t>Compra de desinfectantes ambientales para Fiscalía Locales</t>
  </si>
  <si>
    <t>Agua Potable Edificio Vespucio, 07-02-17 al 09-03-17</t>
  </si>
  <si>
    <t>AGUAS ANDINA S.A.</t>
  </si>
  <si>
    <t>61.808.000-5</t>
  </si>
  <si>
    <t>Agua Potable Edificio Irarrázabal, 27-01-17 al 27-02-17</t>
  </si>
  <si>
    <t>Energía eléctrica Edificio San Jorge 13-02-17 al 14-03-17</t>
  </si>
  <si>
    <t>ENEL DISTRIBUCION CHILE S.A.</t>
  </si>
  <si>
    <t>96.800.570-7</t>
  </si>
  <si>
    <t>Energía eléctrica Edificio Los Militares 14/02/17 al 15/03/17</t>
  </si>
  <si>
    <t>Energía eléctrica Edificio Vespucio del 13-02-17 al 14-03-17</t>
  </si>
  <si>
    <t>EMPRESA DE CORREOS DE CHILE</t>
  </si>
  <si>
    <t>Servicio de Correo Privado Febrero FL Peñalolen Macul</t>
  </si>
  <si>
    <t>POSTALCHILE LIMITADA</t>
  </si>
  <si>
    <t>76.013.075-3</t>
  </si>
  <si>
    <t>Servicio de Correo Privado Febrero  FL La Florida</t>
  </si>
  <si>
    <t>Servicio de Correo Privado Febrero  FL Las Condes</t>
  </si>
  <si>
    <t>Servicio de Correo Privado Febrero  FL Ñuñoa</t>
  </si>
  <si>
    <t>Res. FN N°578-2017</t>
  </si>
  <si>
    <t>Contrato de Servicio de Aseo por 24 meses para Edificios de Las Condes y Ñuñoa, y 18 meses para Edificio de La Florida.</t>
  </si>
  <si>
    <t>MAS ASEO S.A.</t>
  </si>
  <si>
    <t>76.320.590-8</t>
  </si>
  <si>
    <t>Res. FN/MP N°2455/2016</t>
  </si>
  <si>
    <t>COMPRA TIMBRE GOMA OC 697058-21-CM17</t>
  </si>
  <si>
    <t>TODO TIMBRE LIMITADA</t>
  </si>
  <si>
    <t>78951600-6</t>
  </si>
  <si>
    <t>COMPRA REFRIGERADOR PISO 7 EDIFICIO BANDERA OC 697058-19-CM17</t>
  </si>
  <si>
    <t>COMERCIAL AGUSTIN LIMITADA</t>
  </si>
  <si>
    <t>76287853-4</t>
  </si>
  <si>
    <t>COMPRA MATERRIALES OFICINAS FRMOCC OC697058-22-CM17</t>
  </si>
  <si>
    <t>PROVEEDORES INTEGRALES PRISA S.A</t>
  </si>
  <si>
    <t>96556940-5</t>
  </si>
  <si>
    <t xml:space="preserve">COMPRA BIDONES 20 LITROS AGUA PURIFICADA </t>
  </si>
  <si>
    <t>MANANTIAL S.A.</t>
  </si>
  <si>
    <t>96711590-8</t>
  </si>
  <si>
    <t>COMPRA CARPETAS COLGANTES PARA FL CURACAVÍ OC 697058-23-CM17</t>
  </si>
  <si>
    <t>PRVEEDORES INTEGRALES PRISA S.A.</t>
  </si>
  <si>
    <t>COMPRA DISPENSADORES REPOSICION EDIFICIO BANDERA OC 697058-20-CM17</t>
  </si>
  <si>
    <t>COMPRA PENDONES FISCALIA REGIONAL- U. ANALISIS CRIMINAL Y ALTA COMPLEJIDAD OC 697058-18-CM18</t>
  </si>
  <si>
    <t>NANCY JUACIDA ALCAIN</t>
  </si>
  <si>
    <t>7071729-8</t>
  </si>
  <si>
    <t>COMPRA TARJETAS DE PRESENTACIÓN PARA FISCALES UNIDAD DE ANALISIS Y FOCOS ALTA COMPLEJIDAD. OC 697058-17-CM17</t>
  </si>
  <si>
    <t>no aplica</t>
  </si>
  <si>
    <t xml:space="preserve">SERVICIO DESTRUCCIÓN DE ESPECIES PARA FL TALAGANTE KDM TILTIL </t>
  </si>
  <si>
    <t>TRANSPORTE RETORNOS</t>
  </si>
  <si>
    <t>76248459-5</t>
  </si>
  <si>
    <t>PRIMER PROCESO DESTRUCCIÓN FL TALAGANTE</t>
  </si>
  <si>
    <t>KDM S.A.</t>
  </si>
  <si>
    <t>96754450-7</t>
  </si>
  <si>
    <t>COMPRA BIDONES AGUA PURIFICADA FL TALAGANTE</t>
  </si>
  <si>
    <t>SUMINISTRO Y PROG. 3 TARJETAS PROXIMIDAD HID PARA USO CJS</t>
  </si>
  <si>
    <t>SOC. CONCESIONARIA CENTRO DE JUSTICIA DE SANTIAGO</t>
  </si>
  <si>
    <t>99557380-6</t>
  </si>
  <si>
    <t>COMPRA MATERIALES DE OFICINA EDIFICIO BANDERA</t>
  </si>
  <si>
    <t>Res. DER N°319/2016</t>
  </si>
  <si>
    <t>COMPRA CDS ABASTECIMIENTO FRMOCC OC 697058-24-CM17</t>
  </si>
  <si>
    <t>ECOFFICE COMPUTACION</t>
  </si>
  <si>
    <t>76293503-1</t>
  </si>
  <si>
    <t>SERVICIO MONITOREO DE ALARMA EDIFICIO BANDERA Y FISCALÍAS LOCALES DE CURACAVÍ, TALAGANTE, SAN BERNARDO</t>
  </si>
  <si>
    <t>SMA SEGURIDAD S.A.</t>
  </si>
  <si>
    <t>77711030-6</t>
  </si>
  <si>
    <t>PROCESO DESTRUCCIÓN DE ESPECIES UGI, FL PUDAHUEL, MAIPÚ Y ALTA COMPLEJIDAD</t>
  </si>
  <si>
    <t>TRANMANES LTDA</t>
  </si>
  <si>
    <t>77990510-1</t>
  </si>
  <si>
    <t>COMPRA 37 BIDONES DE 20 LITROS AGUA PURIFICADA FL SAN BERNARDO</t>
  </si>
  <si>
    <t>COMPRA TIMBRE GOMA URAVIT PARA LA SUB UNIDAD JUICIOS ORALES</t>
  </si>
  <si>
    <t>HUMBERTO GARETTO E HIJOS</t>
  </si>
  <si>
    <t>81771100-6</t>
  </si>
  <si>
    <t>COMPRA ROLLOS PARA TOTEM NIVEL 1 FL SAN BERNARDO</t>
  </si>
  <si>
    <t>COMERCIAL TOTALPACK</t>
  </si>
  <si>
    <t>79948840-K</t>
  </si>
  <si>
    <t>DESTRUCCION DE ESPECIES DE CUSTODIA,  UGI, PUDAHUEL,MAIPÚ  Y FLAGRANCIA</t>
  </si>
  <si>
    <t>COMPRA 30 BIDONES DE AGUA PURIFICADA FL MELIPILLA</t>
  </si>
  <si>
    <t>COMPRA 3 ROLLOS DE FILM STRECH EMBALAJE Y PROTECCIÓN DE EQUIPOS Y ELEMENTOS OC 697058-26-CM17</t>
  </si>
  <si>
    <t>EMPRESA COMERCIAL LUIS VALDES LYON SPA</t>
  </si>
  <si>
    <t>76231391-K</t>
  </si>
  <si>
    <t>REPARACIÓN EQUIPO ELÉCTROGENO FL CURACAVÍ, SUMINISTRO E INSTALACIÓN BOMBA ELEVADORA</t>
  </si>
  <si>
    <t>INGENIERIA Y OBRAS SUDAMERICA</t>
  </si>
  <si>
    <t>76015796-1</t>
  </si>
  <si>
    <t>MANTENCIÓN PREVENTIVA DE 2 ASCENSORES DEL EDIFICIO DE CALLE BANDERA 655</t>
  </si>
  <si>
    <t>COM. E INDUSTRIAL ALDUNCE LTDA</t>
  </si>
  <si>
    <t>79670710-0</t>
  </si>
  <si>
    <t>MANTENCIÓN PREVENTIVA DE 1 ASCENSORES DE LA FL SAN BERNARDO</t>
  </si>
  <si>
    <t>MANTENCIÓN PREVENTIVA DE 1 MONTACARGAS DE LA FL SAN BERNARDO</t>
  </si>
  <si>
    <t xml:space="preserve">INTERPRETACIÓN CONSECUTIVA FRANCES-ESPAÑOL CON TOMA DE DECLARACION </t>
  </si>
  <si>
    <t>SERV. PROF. DE LENGUAJE CARMEN JIRON E.I.R.L.</t>
  </si>
  <si>
    <t>52000745-8</t>
  </si>
  <si>
    <t>SERVICIO INTERPRETE BULGARO RUC1700143855-7</t>
  </si>
  <si>
    <t>MIROSLAVA RAYMONDOVA</t>
  </si>
  <si>
    <t>14672841-3</t>
  </si>
  <si>
    <t>COMPRA LÁMINAS PVC AUTOADHESIVAS</t>
  </si>
  <si>
    <t>BASH SEGURIDAD S.A.</t>
  </si>
  <si>
    <t>96828300-6</t>
  </si>
  <si>
    <t>Licitación privada menor</t>
  </si>
  <si>
    <t>SUMINISTRO E INSTALACIÓN DE TERMOSTATO EN OF JEFA RRHH EDIFICIO BANDERA</t>
  </si>
  <si>
    <t>SISTEMAS DE ENERGIA</t>
  </si>
  <si>
    <t>99588050-4</t>
  </si>
  <si>
    <t>SERVICIO BANDA ANCHA MOVIL (BAM) O INTERNET MOVIL,</t>
  </si>
  <si>
    <t>ENTEL PCS TELECOMINICACINES</t>
  </si>
  <si>
    <t>96806980-2</t>
  </si>
  <si>
    <t>COMPRA TONER 4 COLORES PARA IMPRESORA BROTHER DEL FN-FRMOCC</t>
  </si>
  <si>
    <t>MH COMPUTACION LIMITADA</t>
  </si>
  <si>
    <t>76864060-2</t>
  </si>
  <si>
    <t>COMPRA 70 BIDONES DE AGUA PURIFICADA EDIFICIO BANDERA</t>
  </si>
  <si>
    <t>ORDEN DE COMPRA COMPLEMENTARIA</t>
  </si>
  <si>
    <t>COMPRA BIIDONES DE AGUA PURIFICADA PARA FL TALAGANTE</t>
  </si>
  <si>
    <t>SERVICIO CAMBIO Y PROVISION DEL CABLEADO COMPLETO DE CIRCUITO DE ILUMINACIÓN DEL PISO -1 EDIF. BANDERA</t>
  </si>
  <si>
    <t>ELECTRICIDAD MATIAS ALEJANDRO FRAILE E.I.R.L.</t>
  </si>
  <si>
    <t>76664403-1</t>
  </si>
  <si>
    <t>COMPRA MALETAS PARA FL SAN BERNARDO</t>
  </si>
  <si>
    <t>SOC. COMERCIAL MALETAS CHILE LTDA</t>
  </si>
  <si>
    <t>79531550-0</t>
  </si>
  <si>
    <t>Consumo de electricidad período27-01-2017 al 28-02-2017</t>
  </si>
  <si>
    <t>consumo de electricidad F.L. de San Bernardo PERIODO 01-02 AL 28-02</t>
  </si>
  <si>
    <t>CGE DISTRIBUCIÓN S.A.</t>
  </si>
  <si>
    <t>99.513.400-4</t>
  </si>
  <si>
    <t>Consumo electricidad periodo 01.02 al 28/02 Fiscalia Curacavi</t>
  </si>
  <si>
    <t>Consumo electricidad periodo 02.02 al 03.03 Fiscalia Melipilla</t>
  </si>
  <si>
    <t>Consumo de agua potable periodo 23.01 al 22.02 Edificio Bandera</t>
  </si>
  <si>
    <t>AGUAS ANDINAS S.A.</t>
  </si>
  <si>
    <t>Consumo de  Agua periodo 09.01 al 09.03 Fiscalia San Bernardo</t>
  </si>
  <si>
    <t>Consumo de agua de la F.L. de Melipilla, periodo 13-02 al 14-03</t>
  </si>
  <si>
    <t xml:space="preserve">Consumo de agua de la F.L. Curacaví periodo 27.12 al 24.02 </t>
  </si>
  <si>
    <t xml:space="preserve">Solicitud N° </t>
  </si>
  <si>
    <t>Gasto en Electricidad, consumo del 27/01/2017 al 23/02/2017 de Fiscalía Local de Coquimbo.</t>
  </si>
  <si>
    <t>CIA.NACIONAL DE FUERZA ELÉCTRICA S.A.</t>
  </si>
  <si>
    <t>91.143.000-2</t>
  </si>
  <si>
    <t>Gasto en Electricidad, consumo del 27/01/2017 al 23/02/2017 de FL de Ovalle.</t>
  </si>
  <si>
    <t>Gasto en Electricidad, consumo del 28/01/2017 al 24/02/2017 de Fiscalía Regional.</t>
  </si>
  <si>
    <t>Gasto en Electricidad, consumo del 28/01/2017 al 24/02/2017 de FL de Vicuña.</t>
  </si>
  <si>
    <t>Gasto en Electricidad, consumo del 28/01/2017 al 24/02/2017 de Fiscalía Local La Serena.</t>
  </si>
  <si>
    <t>Gasto en Agua Potable, consumo del 24/01/2017 al 22/02/2017 de FL Coquimbo.</t>
  </si>
  <si>
    <t>AGUAS DEL VALLE S.A.</t>
  </si>
  <si>
    <t>99.541.380-9</t>
  </si>
  <si>
    <t>Gasto en Agua Potable, consumo del 24/01/2017 al 22/02/2017 de FL Andacollo.</t>
  </si>
  <si>
    <t>Gasto en Agua Potable, consumo del 25/01/2017 al 23/02/2017 de FL Vicuña.</t>
  </si>
  <si>
    <t>Gasto en Electricidad, consumo del 02/02/2017 al 01/03/2017 de FL de Combarbalá.</t>
  </si>
  <si>
    <t>Gasto en Electricidad, consumo del 02/02/2017 al 01/03/2017 de Fiscalía Local Illapel.</t>
  </si>
  <si>
    <t>Gasto en Agua Potable, consumo del 26/01/2017 al 24/02/2017 de Fiscalía Regional.</t>
  </si>
  <si>
    <t>Gasto en Electricidad, consumo del 03/02/2017 al 02/03/2017 de FL de Andacollo.</t>
  </si>
  <si>
    <t>Gasto en Telefonía Fija de FL de Vicuña, consumo mes de Febrero 2017.</t>
  </si>
  <si>
    <t>TELEFÓNICA CHILE S.A.</t>
  </si>
  <si>
    <t>Gasto en Telefonía Fija de Fiscalía Regional, consumo mes de Febrero 2017.</t>
  </si>
  <si>
    <t>Gasto en Telefonía Fija de FL de Andacollo, consumo mes de Febrero 2017.</t>
  </si>
  <si>
    <t>Gasto en Telefonía Fija de FL de Illapel, consumo mes de Febrero 2017.</t>
  </si>
  <si>
    <t>Gasto en Telefonía Fija de FL de Combarbalá, consumo mes de Febrero 2017.</t>
  </si>
  <si>
    <t>Gasto en Telefonía Fija de FL de Coquimbo, consumo mes de Febrero 2017.</t>
  </si>
  <si>
    <t>Gasto en Telefonía Fija de FL de Los Vilos, consumo mes de Febrero 2017.</t>
  </si>
  <si>
    <t>Gasto en Telefonía Fija de FL de Ovalle, consumo mes de Febrero 2017.</t>
  </si>
  <si>
    <t>Gasto en Agua Potable, consumo del 27/01/2017 al 27/02/2017 de FL Ovalle.</t>
  </si>
  <si>
    <t>Gasto en Agua Potable, consumo del 01/02/2017 al 03/03/2017 de FL Illapel.</t>
  </si>
  <si>
    <t>Gasto en Agua Potable, consumo del 03/02/2017 al 07/03/2017 de FL Combarbalá.</t>
  </si>
  <si>
    <t>Servicio de Banda Ancha, consumo del mes de Febrero 2017 Fiscalía Regional.</t>
  </si>
  <si>
    <t>ENTEL PCS TELECOMUNICACIONES S.A.</t>
  </si>
  <si>
    <t>96.806.980-2</t>
  </si>
  <si>
    <t>Gasto en Agua Potable, consumo del 08/02/2017 al 10/03/2017 de FL Los Vilos.</t>
  </si>
  <si>
    <t>Gasto en Electricidad, consumo del 22/02/2017 al 23/03/2017 de FL Los Vilos.</t>
  </si>
  <si>
    <t>Gasto en Electricidad, consumo del 24/02/2017 al 27/03/2017 de Fiscalía Local de Coquimbo.</t>
  </si>
  <si>
    <t>Gasto en Electricidad, consumo del 24/02/2017 al 27/03/2017 de FL de Ovalle.</t>
  </si>
  <si>
    <t>04-FR Nº 768</t>
  </si>
  <si>
    <t>Informe Pericial Psicológico, Fiscalía Local de Vicuña.</t>
  </si>
  <si>
    <t>PABLO OBREGÓN MONTOYA</t>
  </si>
  <si>
    <t>12.263.186-9</t>
  </si>
  <si>
    <t>Compra de Pasajes Abogado Asistente Coquimbo, quien viaja a realizar curso de Litigación Oral Inicial.</t>
  </si>
  <si>
    <t>Compra de Pasajes para Arquitecto Fiscalía Regional, quien viaja a programar visita a FR Atacama.</t>
  </si>
  <si>
    <t>Provisión e Instalación de repisas para Archivadores, secretaria tercer piso de FL de Coquimbo.</t>
  </si>
  <si>
    <t>JAVIER ROJAS LEYTON</t>
  </si>
  <si>
    <t>6.959.294-5</t>
  </si>
  <si>
    <t>Reparación Sistema de Aire Acondicionado Uravit, segundo Piso de Fiscalía Regional.</t>
  </si>
  <si>
    <t>SAMUEL BRAVO CASTILLO</t>
  </si>
  <si>
    <t>15.569.081-K</t>
  </si>
  <si>
    <t>Publicación de llamado a concurso para Administrativo Operativo para FL La Serena - Ovalle y Profesional Abogado Asistente para Coquimbo.</t>
  </si>
  <si>
    <t>ANTONIO PUGA Y CIA.LTDA.</t>
  </si>
  <si>
    <t>80.764.900-0</t>
  </si>
  <si>
    <t>Compra de Pasajes para Fiscal de Coquimbo quienes viajan a Jornadas Patagónicas.</t>
  </si>
  <si>
    <t>Compra de Pasajes para  Fiscal Jefe de Ovalle quienes viajan a Jornadas Patagónicas.</t>
  </si>
  <si>
    <t>Compra de Timbres para Recepción de la Fiscalía Regional.</t>
  </si>
  <si>
    <t>HUMBERTO GARETTO E HIJOS LIMITADA</t>
  </si>
  <si>
    <t>81.771.000-6</t>
  </si>
  <si>
    <t>Compra de Carpetas de Causa Amarillas para Fiscalía Local de Los Vilos - Ovalle - Vicuña - Coquimbo - La Serena - Regional.</t>
  </si>
  <si>
    <t>BARRA ZAMBRA IMPRESORES LTDA.</t>
  </si>
  <si>
    <t>76.216.845-6</t>
  </si>
  <si>
    <t>Permiso de Circulación de Vehículos de la Fiscalía Regional</t>
  </si>
  <si>
    <t>ILUSTRE MUNICIPALIDAD DE LA SERENA</t>
  </si>
  <si>
    <t>69.040.100-2</t>
  </si>
  <si>
    <t>Servicio de Encomiendas y valijas del mes de Febrero de 2017.</t>
  </si>
  <si>
    <t>CHILEXPRESS S.A.</t>
  </si>
  <si>
    <t>96.756.430-3</t>
  </si>
  <si>
    <t>Reparación Sistema de Aire Acondicionado Sala de Reuniones Fiscalía Local de Los Vilos.</t>
  </si>
  <si>
    <t>Mantención de Extintores de Fiscalía Local de Ovalle</t>
  </si>
  <si>
    <t>ARTICULOS DE SEGURIDAD WILUG LIMITADA</t>
  </si>
  <si>
    <t>79.894.400-2</t>
  </si>
  <si>
    <t>Reparación Ascensor Fiscalía Local de La Serena.</t>
  </si>
  <si>
    <t>TRANSVE S.A.</t>
  </si>
  <si>
    <t>96.802.280-6</t>
  </si>
  <si>
    <t>Compra de Pasajes para  Fiscal Regional, quien asiste a Consejo de Fiscales.</t>
  </si>
  <si>
    <t>Compra de Pasajes para  Profesional de Uravit, quien asiste a Capacitación de Relatores.</t>
  </si>
  <si>
    <t>Compra de Pasajes para  Jefe Administración y Finanzas, quien asiste a Capacitación de Relatores.</t>
  </si>
  <si>
    <t>Servicio de correspondencia del mes de Febrero 2017, Fiscalías de la IV Región.</t>
  </si>
  <si>
    <t>Repuesto de Extintores y Complemento de Mantención de Extintores de Fiscalía Local de Ovalle</t>
  </si>
  <si>
    <t>Reembolso de Gastos por Asistencia a Juicio Oral e Informe Pericial, Fiscalía Local de La Serena.</t>
  </si>
  <si>
    <t>04-FR Nº 769</t>
  </si>
  <si>
    <t>Inasistencia a Entrevista Informe Pericial Psicológico, Fiscalía Local de Ovalle</t>
  </si>
  <si>
    <t>MARÍA ALEJANDRA MENARES</t>
  </si>
  <si>
    <t>12.487.072-0</t>
  </si>
  <si>
    <t>Suministro e Instalación de Cámara de CCTV para Exterior Acceso a Fiscalía Local de La Serena.</t>
  </si>
  <si>
    <t>ASISTEL LIMITADA</t>
  </si>
  <si>
    <t>76.071.269-8</t>
  </si>
  <si>
    <t xml:space="preserve">Compra de Pasajes para  Jefe Administración y Finanzas, quien asiste a pasantía en Sistema Contable Browse. </t>
  </si>
  <si>
    <t>Compra de Pasajes para  Fiscal Jefe de FL La Serena, quien asiste a Capacitación en el Modelo de Ingreso y Asignación.</t>
  </si>
  <si>
    <t>Compra de Pasajes para  Fiscal  Adjunto de FL Coquimbo, quien asiste a Capacitación en el Modelo de Ingreso y Asignación.</t>
  </si>
  <si>
    <t>Compra de Pasajes para  Administrador de FL La Serena, quien asiste a Capacitación en el Modelo de Ingreso y Asignación.</t>
  </si>
  <si>
    <t>Compra de Pasajes para  Administrador de FL Coquimbo, quien asiste a Capacitación en el Modelo de Ingreso y Asignación.</t>
  </si>
  <si>
    <t>Compra de Pasajes para  Profesional de Uravit, quien asiste a declarar a la ciudad de Santa Cruz.</t>
  </si>
  <si>
    <t>04-FR Nº 058</t>
  </si>
  <si>
    <t>Servicio de Traslado de Funcionarios y Citaciones de la Fiscalía Local de Ovalle.</t>
  </si>
  <si>
    <t>OSCAR OLATE OLATE</t>
  </si>
  <si>
    <t>7.922.238-0</t>
  </si>
  <si>
    <t>Ratificación de Informe Pericial Psicológico, Fiscalía Local de La Serena</t>
  </si>
  <si>
    <t>Informe Pericial Psicológico, Fiscalía Local de Los Vilos</t>
  </si>
  <si>
    <t>Informe Pericial Psicológico, Fiscalía Local de Ovalle</t>
  </si>
  <si>
    <t>Informe Pericial Psicológico, Fiscalía Local de Coquimbo</t>
  </si>
  <si>
    <t>Ratificación de Informe Pericial Psicológico, Fiscalía Local de Coquimbo</t>
  </si>
  <si>
    <t>Reembolso de Gastos por Asistencia a Juicio Oral e Informe Pericial, Fiscalía Local de Ovalle y Entrevista de Informe Pericial FL de Los Vilos.</t>
  </si>
  <si>
    <t>Compra de Pasajes para Técnico Informática UGI, quien asiste a realizar vaciado de Teléfonos Celulares de Fiscalía Nacional.</t>
  </si>
  <si>
    <t>Compra de Pasajes para Técnico FL La Serena, quien asiste a realizar vaciado de Teléfonos Celulares de Fiscalía Nacional.</t>
  </si>
  <si>
    <t>Compra de Extintores de Fiscalía Regional y Local de La Serena</t>
  </si>
  <si>
    <t>04-FR Nº 210</t>
  </si>
  <si>
    <t xml:space="preserve">Mantención de Extintores de Fiscalía Regional </t>
  </si>
  <si>
    <t>Mantención de Extintores de Fiscalía Local de La Serena</t>
  </si>
  <si>
    <t>Limpieza de Canales y Bajadas de Aguas Lluvias, Edificio Fiscalía Regional y Local de La Serena.</t>
  </si>
  <si>
    <t>Reparación mueble caracterización en Uravit, Fiscalía Regional.</t>
  </si>
  <si>
    <t>Compra de Jabón para Dispensador para Fiscalía Regional y Local de Ovalle.</t>
  </si>
  <si>
    <t>DISTRIBUIDORA MANZANO S.A.</t>
  </si>
  <si>
    <t>96.908.760-K</t>
  </si>
  <si>
    <t>Reembolso de Gastos por Informe Pericial Psicológico, Fiscalía Local de Los Vilos.</t>
  </si>
  <si>
    <t>Reembolso de Gastos por Informe Pericial Psicológico, Fiscalía Local de Ovalle</t>
  </si>
  <si>
    <t>Ratificación de Informe en Juicio Oral, Fiscalía Local de Ovalle</t>
  </si>
  <si>
    <t>04-FR Nº 212</t>
  </si>
  <si>
    <t>Traslado de Alarma de Intrusión y Pánico en Bodega de Custodia de Especies de la Fiscalía Local de Illapel.</t>
  </si>
  <si>
    <t>VIGIL LTDA.</t>
  </si>
  <si>
    <t>78.188.340-9</t>
  </si>
  <si>
    <t>FN Nº 1715/2015</t>
  </si>
  <si>
    <t>Evaluaciones sicolaborales, F. Regional</t>
  </si>
  <si>
    <t>DIAZ, SZIKLAI Y CIA.</t>
  </si>
  <si>
    <t>79945530-7</t>
  </si>
  <si>
    <t>CONSULTORIA E INVEST. EN RRHH</t>
  </si>
  <si>
    <t>76580320-9</t>
  </si>
  <si>
    <t>Compra de etiquetas térmicas, F. Regional</t>
  </si>
  <si>
    <t>MIRTA IRENE HUENCHULLAN</t>
  </si>
  <si>
    <t>12908371-9</t>
  </si>
  <si>
    <t>Publicación llamado a concurso 12/03/2017, F. Regional</t>
  </si>
  <si>
    <t>EDITORA EL CENTRO EMP. PERIODISTICA</t>
  </si>
  <si>
    <t>76923040-8</t>
  </si>
  <si>
    <t>Suministro e instalación de cerradura, F.L. Talca</t>
  </si>
  <si>
    <t>LUIS VEJARES ACUNA</t>
  </si>
  <si>
    <t>5288659-7</t>
  </si>
  <si>
    <t>Reparación y mantención equipo de aire acondicionado, F.L. Parral</t>
  </si>
  <si>
    <t>TOTALPROAIRE LIMITADA</t>
  </si>
  <si>
    <t>76091986-1</t>
  </si>
  <si>
    <t>Mantención preventiva sistema eléctrico, F.L. Constitucion</t>
  </si>
  <si>
    <t>CONST. CRISTIAN CARREÑO</t>
  </si>
  <si>
    <t>76373561-3</t>
  </si>
  <si>
    <t>Pintura en muros interiores, F. Regional</t>
  </si>
  <si>
    <t>CARLOS ARANCIBIA CARCAMO</t>
  </si>
  <si>
    <t>76093194-2</t>
  </si>
  <si>
    <t>Tarjetas de presentación, F. Regional</t>
  </si>
  <si>
    <t>IMPRESORA CONTACTO LTDA</t>
  </si>
  <si>
    <t>89396100-3</t>
  </si>
  <si>
    <t>Servicio de apertura de caja de fondos, F L. Cauquenes</t>
  </si>
  <si>
    <t>BASH SERVICIOS LTDA.</t>
  </si>
  <si>
    <t>77939870-6</t>
  </si>
  <si>
    <t>Compra de celulares URAVYT, F. Regional</t>
  </si>
  <si>
    <t>COMERCIAL MULTICENTRO</t>
  </si>
  <si>
    <t>79982490-6</t>
  </si>
  <si>
    <t>Mantención vehículo institucional 100.000 Kms, F. Regional</t>
  </si>
  <si>
    <t>CURIFOR S.A.</t>
  </si>
  <si>
    <t>92909000-4</t>
  </si>
  <si>
    <t>Reparación puntos de red, F.L. Talca</t>
  </si>
  <si>
    <t>CONST. CRISTIAN CARREÑO RIVERA</t>
  </si>
  <si>
    <t>Mantención y reparación de equipos de aire acondicionado, F.L. Talca</t>
  </si>
  <si>
    <t>FRIMAX CLIMATIZACION</t>
  </si>
  <si>
    <t>76568638-5</t>
  </si>
  <si>
    <t>Habilitación de recintos para bodega de carpetas, F.L. Curico</t>
  </si>
  <si>
    <t>EMPRESA CONSTRUCCION</t>
  </si>
  <si>
    <t>76501589-8</t>
  </si>
  <si>
    <t>Habilitación recintos para bodega de carpetas, F.L. Cauquenes</t>
  </si>
  <si>
    <t>GUILLERMO ANTONIO GARRIDO JARA</t>
  </si>
  <si>
    <t>7954486-8</t>
  </si>
  <si>
    <t>Libros jurídicos, F. Regional</t>
  </si>
  <si>
    <t>LIBRERIA ANTARTICA LTDA.</t>
  </si>
  <si>
    <t>88679500-9</t>
  </si>
  <si>
    <t>Complemento mantención vehículo institucional 100.000 Kms, F. Regional</t>
  </si>
  <si>
    <t>Consumo de energia electrica Febrero 2017, F. L. Linares</t>
  </si>
  <si>
    <t>CGE DISTRIBUCION S.A.</t>
  </si>
  <si>
    <t>Consumo agua Potable Febrero 2017, F. L. Curico</t>
  </si>
  <si>
    <t>AGUAS NUEVO SUR MAULE</t>
  </si>
  <si>
    <t>96.963.440-6</t>
  </si>
  <si>
    <t>Consumo agua Potable Febrero 2017, F. L. Constitucion</t>
  </si>
  <si>
    <t>Consumo agua Potable Febrero 2017, F. L. Molina</t>
  </si>
  <si>
    <t>Consumo de energia electrica Febrero 2017, F.L. Constitucion</t>
  </si>
  <si>
    <t>Consumo de energia electrica Febrero 2017, F. L. Molina</t>
  </si>
  <si>
    <t>Consumo de energia electrica Febrero 2017, F.L. Cauquenes</t>
  </si>
  <si>
    <t>Consumo de energia electrica Febrero 2017, F.L. Licanten</t>
  </si>
  <si>
    <t>Consumo agua Potable Febrero 2017, F. L. Licanten</t>
  </si>
  <si>
    <t>Consumo agua Potable Febrero 2017, F. L. Linares</t>
  </si>
  <si>
    <t>Consumo de energia electrica Febrero 2017, F. Regional</t>
  </si>
  <si>
    <t>Consumo de energia electrica Febrero 2017, F. L. Talca</t>
  </si>
  <si>
    <t>Consumo de energia electrica Febrero 2017, F. L. Curico</t>
  </si>
  <si>
    <t>Consumo agua Potable Febrero 2017, F. L. Talca</t>
  </si>
  <si>
    <t>Consumo agua Potable Febrero 2017, F. L. Parral</t>
  </si>
  <si>
    <t>Consumo agua Potable Febrero 2017, F. Regional</t>
  </si>
  <si>
    <t>Consumo agua Potable Febrero 2017, F. L. Cauquenes</t>
  </si>
  <si>
    <t>Consumo agua Potable Febrero 2017, F. L. San Javier</t>
  </si>
  <si>
    <t>Consumo de energia electrica Febrero 2017, F.L. San Javier</t>
  </si>
  <si>
    <t>Consumo de energia electrica Febrero 2017, F.L. Parral</t>
  </si>
  <si>
    <t>Nº Servicio 4251999</t>
  </si>
  <si>
    <t>Servicio Eléctrico Oficina Auxiliar Litueche consumo mes de MARZO</t>
  </si>
  <si>
    <t>Nº Servicio 3207778</t>
  </si>
  <si>
    <t>Servicio Eléctrico Oficina Auxiliar Peralillo consumo mes de MARZO</t>
  </si>
  <si>
    <t>Nº Servicio 5841369</t>
  </si>
  <si>
    <t>Servicio Eléctrico Fiscalía Local  Pichilemu consumo mes de FEBRERO</t>
  </si>
  <si>
    <t>Nº Servicio 2784519</t>
  </si>
  <si>
    <t>Servicio Eléctrico Fiscalía Local  Graneros consumo mes de FEBRERO</t>
  </si>
  <si>
    <t>Nº Servicio 2784989, 2785018, 2785024, 2785030, 2785000, 2785006, 2784994, 2785012,
2784983</t>
  </si>
  <si>
    <t>Servicio Eléctrico Fiscalía Local Rengo consumo mes de  FEBRERO</t>
  </si>
  <si>
    <t>Nº Servicio 5951161</t>
  </si>
  <si>
    <t>Servicio Eléctrico Edificio Fiscalía Local San Vicente consumo mes de  FEBRERO</t>
  </si>
  <si>
    <t>Nº Servicio 2787429</t>
  </si>
  <si>
    <t>Servicio Eléctrico Edificio Fiscalía Local San Fernando consumo mes de  FEBRERO</t>
  </si>
  <si>
    <t>Nº Servicio 7394812</t>
  </si>
  <si>
    <t>Servicio Eléctrico Edificio Fiscalía Local Santa Cruz consumo mes de  FEBRERO</t>
  </si>
  <si>
    <t>Nº Servicio 5868413</t>
  </si>
  <si>
    <t>Servicio Eléctrico Edificio Fiscalía Regional y Local Rancagua consumo mes de FEBRERO</t>
  </si>
  <si>
    <t>Nº Servicio 2136766-4</t>
  </si>
  <si>
    <t>Servicio de Agua Potable  Fiscalía Local de Graneros Consumo mes de  FEBRERO</t>
  </si>
  <si>
    <t>EMPRESA SERVICIOS SANITARIOS ESSBIO S.A</t>
  </si>
  <si>
    <t>76.833.300-9</t>
  </si>
  <si>
    <t>Nº Servicio 1942551-7</t>
  </si>
  <si>
    <t>Servicio de Agua Potable Fiscalía Local de Peralillo Consumo mes de  FEBRERO</t>
  </si>
  <si>
    <t>Nº Servicio 60112765-2</t>
  </si>
  <si>
    <t>Servicio de Agua Potable Fiscalía Local de Pichilemu Consumo mes de  FEBRERO</t>
  </si>
  <si>
    <t>Nº Servicio 1160294-0</t>
  </si>
  <si>
    <t>Servicio de Agua Potable Fiscalía Local de San Vicente Consumo mes de FEBRERO</t>
  </si>
  <si>
    <t>Nº Servicio 1500452-5</t>
  </si>
  <si>
    <t>Servicio de Agua Potable Fiscalía Local de Santa Cruz Consumo mes de  FEBRERO</t>
  </si>
  <si>
    <t>Nº Servicio 2000392-8</t>
  </si>
  <si>
    <t>Servicio de Agua Potable Fiscalía Local de Rengo Consumo mes de FEBRERO</t>
  </si>
  <si>
    <t xml:space="preserve">Nº Servicio 1492514-7 </t>
  </si>
  <si>
    <t>Servicio de Agua Potable Fiscalía Local de San Fernando Consumo mes de FEBRERO</t>
  </si>
  <si>
    <t>Nº Servicio 60125749-1</t>
  </si>
  <si>
    <t>Servicio de Agua Potable Fiscalía Regional y Fiscalía Local de Rancagua Consumo mes de ENERO</t>
  </si>
  <si>
    <t>Adquisición materiales de oficina. Compra realizada a través Convenio Marco (Chilecompra) OC 697057-20-CM17</t>
  </si>
  <si>
    <t>Timbres redondos shiny S-530 sello automatico de goma 30x30 color azul para UAC. Compra realizada a través Convenio Marco (Chilecompra) OC 697057-6-CM17</t>
  </si>
  <si>
    <t>GARETTO LUCERO Y CIA LTDA</t>
  </si>
  <si>
    <t>83.163.900-8</t>
  </si>
  <si>
    <t>Adquisición de focos para caja escala.  Compra realizada a través Convenio Marco (Chilecompra) OC 697057-9-CM17</t>
  </si>
  <si>
    <t>SODIMAC S. A.</t>
  </si>
  <si>
    <t>Adquisición de papel térmico para totem</t>
  </si>
  <si>
    <t>PROYEXION SERVICIOS</t>
  </si>
  <si>
    <t>Flete por despacho de rollos OC 6170014</t>
  </si>
  <si>
    <t>Adquisición materiales de oficina. Compra realizada a través Convenio Marco (Chilecompra) OC 697057-19-CM17</t>
  </si>
  <si>
    <t>COMERCIAL JANANI JAVIER HORACIO PEÑA VIÑAS</t>
  </si>
  <si>
    <t>76.423.086-8</t>
  </si>
  <si>
    <t>Adquisición de reproductores DVD. Compra realizada a través Convenio Marco (Chilecompra) OC 697057-24-CM17</t>
  </si>
  <si>
    <t>INGENIERIA Y CONSTRUCCION RICARDO RODRIGUEZ Y CIA LTDA</t>
  </si>
  <si>
    <t>Adquisición de tintas para impresora portátil HP.  Compra realizada a través Convenio Marco (Chilecompra) OC 697057-7-CM17</t>
  </si>
  <si>
    <t>CINTEGRAL SISTEMAS S A</t>
  </si>
  <si>
    <t>96.712.310-2</t>
  </si>
  <si>
    <t>Adquisición materiales de oficina.   Compra realizada a través Convenio Marco (Chilecompra) OC 697057-18-CM17</t>
  </si>
  <si>
    <t>JUAN AGUSTIN LARRAGUIBEL BORQUEZ</t>
  </si>
  <si>
    <t>7.695.706-1</t>
  </si>
  <si>
    <t>Servicio de aplicación de pintura oficina Fiscal Regional</t>
  </si>
  <si>
    <t>EDGARDO BENJAMIN ESCRICH DÍAZ</t>
  </si>
  <si>
    <t>15.126.696-7</t>
  </si>
  <si>
    <t>Adquisición de materiales para Peritajes RUC 1300860XXX-X</t>
  </si>
  <si>
    <t>EASY RETAIL S.A.</t>
  </si>
  <si>
    <t>76.568.660-1</t>
  </si>
  <si>
    <t>Compra etiquetas  y  cinta transferencia térmica. Compra realizada a través Convenio Marco (Chilecompra) OC 697057-23-CM17</t>
  </si>
  <si>
    <t>MIRTA IRENE HUENCHULLAN FUENTES</t>
  </si>
  <si>
    <t>12.908.371-9</t>
  </si>
  <si>
    <t>Servicio de reparación de piso porcelanato en 2do piso edificio Fiscalía Regional.</t>
  </si>
  <si>
    <t>SOCIEDAD REPROSER LTDA.</t>
  </si>
  <si>
    <t>76.294728-5</t>
  </si>
  <si>
    <t>Adquisición materiales de oficina. Compra realizada a través Convenio Marco (Chilecompra) OC 697057-22-CM17</t>
  </si>
  <si>
    <t>PROVEEDORES INTEGRALES PRISA S A</t>
  </si>
  <si>
    <t>96.556.940-5</t>
  </si>
  <si>
    <t>Permiso de circulación 2017</t>
  </si>
  <si>
    <t>ILUSTRE MUNICIPALIDAD RANCAGUA</t>
  </si>
  <si>
    <t>69.080.100-0</t>
  </si>
  <si>
    <t xml:space="preserve">Servicio de flete para traslado de cajas (Proceso de destrucción de carpetas investigativas) desde San Vicente-San Fernando-Rancagua. </t>
  </si>
  <si>
    <t>ARTURO GUILLERMO AEDO PALOMINOS</t>
  </si>
  <si>
    <t>10.520.517-1</t>
  </si>
  <si>
    <t>Adquisición de paneles LED</t>
  </si>
  <si>
    <t xml:space="preserve">IMPORTADORA DOWNLIGHT LIMITADA </t>
  </si>
  <si>
    <t>77.708.540-9</t>
  </si>
  <si>
    <t>Compra de fardos solicitados por UACFI.Compra realizada a través Convenio Marco (Chilecompra) OC 697057-11-CM17</t>
  </si>
  <si>
    <t>COMERCIALIZADORA E IMPORTADORA GRUPO RAVC SPA.</t>
  </si>
  <si>
    <t>76.364.678-5</t>
  </si>
  <si>
    <t>Servicio de Certificación de 2 ascensores edificio Fiscalía Regional y Local de Rancagua</t>
  </si>
  <si>
    <t xml:space="preserve">E H M CERTIFICADORES SPA </t>
  </si>
  <si>
    <t>76.062.836-0</t>
  </si>
  <si>
    <t>Compra mobiliario PFMP. Compra realizada a través Convenio Marco (Chilecompra) OC 697057-21-CM17</t>
  </si>
  <si>
    <t>TAZ S.A.</t>
  </si>
  <si>
    <t>96.891.420-0</t>
  </si>
  <si>
    <t>Adquisición materiales de oficina. Compra realizada a través Convenio Marco (Chilecompra) OC 697057-16-CM17</t>
  </si>
  <si>
    <t>COMERCIALIZADORA DE PAPELES Y CARTONES CORDILLERA LIMITADA</t>
  </si>
  <si>
    <t>77.599.020-1</t>
  </si>
  <si>
    <t>Servicio de mantención de vehículo institucional 180.000 km</t>
  </si>
  <si>
    <t xml:space="preserve">COMERCIAL E INVERSIONES AUTOMOTRIZ ALAMEDA LIMITADA </t>
  </si>
  <si>
    <t>76.152.390-2</t>
  </si>
  <si>
    <t>Adquisición materiales de oficina. Compra realizada a través Convenio Marco (Chilecompra) OC 697057-13-CM17</t>
  </si>
  <si>
    <t>DISTRIBUIDORA VERGIO S.A.</t>
  </si>
  <si>
    <t>96.972.190-2</t>
  </si>
  <si>
    <t>Servicio de arriendo de salones para toma de pruebas de concurso publico a realizarse el jueves 23 de marzo.  Compra realizada a través Convenio Marco (Chilecompra) OC 697057-8-CM17</t>
  </si>
  <si>
    <t>HOTELERA DIEGO DE ALMAGRO LIMITADA</t>
  </si>
  <si>
    <t>77.663.150-7</t>
  </si>
  <si>
    <t xml:space="preserve">SOCIEDAD COMERCIAL SERI LIMITADA </t>
  </si>
  <si>
    <t>76.148.628-4</t>
  </si>
  <si>
    <t>Adquisición materiales de oficina.  Compra realizada a través Convenio Marco (Chilecompra) OC 697057-17-CM17</t>
  </si>
  <si>
    <t>COMERCIAL 3-ARIES LIMITADA</t>
  </si>
  <si>
    <t>76.061.008-9</t>
  </si>
  <si>
    <t>Servicio de Traslado de especies para destrucción.</t>
  </si>
  <si>
    <t xml:space="preserve">Limpieza de 2 bombas sumergibles marca Pedrollo, modelo VXC 15/50, potencia 1,5 HP, de 2.850 rpm, ubicadas dentro de la cámara de alcantarillado del subterráneo del edificio de la Fiscalía de Rancagua. </t>
  </si>
  <si>
    <t xml:space="preserve">FRANCISCO SEBASTIAN BARRERA CASANOVA </t>
  </si>
  <si>
    <t>13.786.217-4</t>
  </si>
  <si>
    <t>Servicio de limpieza y sanitización de estanques de agua potable Marzo y Septiembre</t>
  </si>
  <si>
    <t xml:space="preserve">JOSE MIGUEL VALDOVINOS SAINT MARIE </t>
  </si>
  <si>
    <t>12.403.106-0</t>
  </si>
  <si>
    <t>06-DER 059</t>
  </si>
  <si>
    <t>Habilitación de centros computacionales en el edificio de la Fiscalía Regional y Local de Rancagua.</t>
  </si>
  <si>
    <t>Informe pericial servicios de estudio de comportamiento del fuego y posibles formas de propagación sitio Nilahue Baraona de Pumanque</t>
  </si>
  <si>
    <t xml:space="preserve">ROBERTO ALEJANDRO GARFIAS SALINAS </t>
  </si>
  <si>
    <t>9.095.547-0</t>
  </si>
  <si>
    <t>Informe pericial servicios de estudio de comportamiento del fuego y posibles formas de propagación sitio Alto Población de Paredones</t>
  </si>
  <si>
    <t>MIGUEL EDUARDO CASTILLO SOTO</t>
  </si>
  <si>
    <t>11.635.247-8</t>
  </si>
  <si>
    <t>Adquisición materiales de oficina. Compra realizada a través Convenio Marco (Chilecompra) OC 697057-12-CM17</t>
  </si>
  <si>
    <t>Informe pericial servicios de estudio de líneas eléctricas aéreas sectores de Pumanque y Paredones</t>
  </si>
  <si>
    <t>ING. ELECTRICA Y CONSTRUCCIONES LTDA.</t>
  </si>
  <si>
    <t>77.024.150-2</t>
  </si>
  <si>
    <t>F.R. Metrop. Sur</t>
  </si>
  <si>
    <t>15-FR N° 10</t>
  </si>
  <si>
    <t>Compra de tarjetas de proximidad para dos nuevos fiscales y una de respaldo, para la Unidad de Flagrancia. UF del 13/03/2017 $26.441,25.-</t>
  </si>
  <si>
    <t>SOC.CONCESIONARIA C.DE JUSTICIA DE STGO.</t>
  </si>
  <si>
    <t>17-FN N° 501</t>
  </si>
  <si>
    <t>Aumento de cajas custodiadas en Storbox</t>
  </si>
  <si>
    <t>STORBOX S.A.</t>
  </si>
  <si>
    <t>96700620-3</t>
  </si>
  <si>
    <t>UF 642,6</t>
  </si>
  <si>
    <t>15-FR N° 30</t>
  </si>
  <si>
    <t>Renovacion Arriendo inmueble Pirámide</t>
  </si>
  <si>
    <t>ELIZABETH ADAUY Y COMPAÑÍA LIMITADA</t>
  </si>
  <si>
    <t>79519.10-6</t>
  </si>
  <si>
    <t>15-FR N° 21</t>
  </si>
  <si>
    <t>Servicio de arriendo de salón, equipamiento y coffee break para reunión de Fiscal Regional con todos los Alcaldes de la Zona Sur. Contratación directa menor a 20UTM, debido a resguardo de seguridad de las autoridades que asistirán (Letra C, Artículo 28°, Reglamento de Compra MP). Resolución FR N°21 de fecha 09/03/2017.</t>
  </si>
  <si>
    <t>BANCO DEL ESTADO DE CHILE</t>
  </si>
  <si>
    <t>97030000-7</t>
  </si>
  <si>
    <t>Convenio</t>
  </si>
  <si>
    <t>Servicio mensual de sala cuna a domicilio para hijo de funcionaria de la FRMS, a contar del 01/03/2017 y hasta el 31/05/2018, ambas fechas inclusive Matrícula UF 13.- Costo Mensualidad UF 27 ambos valores Exentos de IVA</t>
  </si>
  <si>
    <t>SERVICIO A LACTANTES Y PRE-ESCOLARES LIMITADA</t>
  </si>
  <si>
    <t>78882610-9</t>
  </si>
  <si>
    <t>UF 27</t>
  </si>
  <si>
    <t>Servicio de reparación de proyector multimedia Epson Presenter L. Adjudicación directa menor a 10 UTM (Letra V, Artículo 1°, Reglamento de Compra MP).</t>
  </si>
  <si>
    <t>SERVICIOS Y ASESORIAS LIMITADA</t>
  </si>
  <si>
    <t>76025616-1</t>
  </si>
  <si>
    <t>Servicio de reparación de Grupo Electrógeno de inmueble Gran Avenida. Adjudicación directa menor a 10 UTM (Letra V, Artículo 1°, Reglamento de Compra MP).</t>
  </si>
  <si>
    <t>JIMMY SCHNEIDER CASTRO MANT. ELECTR. EIRL</t>
  </si>
  <si>
    <t>76648847-1</t>
  </si>
  <si>
    <t>Pago de Permiso de Circulación 2017, para vehículo institucional Hyundai Azera de uso de Fiscal Regional.</t>
  </si>
  <si>
    <t>TESORERO MUNICIPAL DE SAN MIGUEL</t>
  </si>
  <si>
    <t>69070800-0</t>
  </si>
  <si>
    <t>Servicio de gasfitería para reparación de baños en FL Puente Alto. Reparación monto menor a 10 UTM, Contratación Directa de acuerdo a Letra V, Artículo 1°, del Reglamento de Compras del MP.</t>
  </si>
  <si>
    <t>HUMBERTO LEONARDO PALAVECINO GAMBOA</t>
  </si>
  <si>
    <t>8862438-6</t>
  </si>
  <si>
    <t>Servicio de interpretación consecutiva de Créole para causa RUC 1700129221-8.</t>
  </si>
  <si>
    <t>BARBARA TRUCCO MINAGLIA</t>
  </si>
  <si>
    <t>17176800-4</t>
  </si>
  <si>
    <t>Servicio de interpretación consecutiva de Francés(Créole)/Español, causa RUC 1700245067-4.</t>
  </si>
  <si>
    <t>Reparación baños Inmuebles Pirámide, Gran Avenida</t>
  </si>
  <si>
    <t>Servicio de instalaciones eléctricas varias en edificio Gran Avenida</t>
  </si>
  <si>
    <t>LUIS PATRICIO ORELLANA VELAZQUEZ</t>
  </si>
  <si>
    <t>10339134-2</t>
  </si>
  <si>
    <t>Compra de DVR HIKVISION para causa de atentado explosivo, solicitado por Fiscal Regional. Chilecompra 696212-26-CM17.</t>
  </si>
  <si>
    <t>COMERCIALIZADORA TELENET LIMITADA</t>
  </si>
  <si>
    <t>77700780-7</t>
  </si>
  <si>
    <t>Compra de uniforme para nuevos Custodios de San Miguel (Javier González y Feliciano García). Chilecompra 696212-27-CM17.-</t>
  </si>
  <si>
    <t>COMERCIAL PALPUBLICIDAD LIMITADA</t>
  </si>
  <si>
    <t>76242011-2</t>
  </si>
  <si>
    <t>Compra de timbres para SACFI, URAVIT y FL VIOLENTOS. Chilecompra 696212-29-CM17.-</t>
  </si>
  <si>
    <t>Compra de timbre fechador para recepción de partes. Chilecompra 696212-30-CM17.</t>
  </si>
  <si>
    <t>Servicio de avisaje en diario impreso nacional El Mercurio, por llamado a concurso público con FRM Centro Norte, FRM Oriente, y FR O&amp;apos;Higgins. Chilecompra 696212-25-CM17.</t>
  </si>
  <si>
    <t>90193000-7</t>
  </si>
  <si>
    <t>Servicio de avisaje en diario impreso nacional El Mercurio. Todo el costo corresponde a la FRM CENTRO NORTE. Chilecompra 696212-28-CM17.-</t>
  </si>
  <si>
    <t>Servicio de avisaje en diario impreso nacional El Mercurio. Chilecompra 696212-2-CM17.-</t>
  </si>
  <si>
    <t>Servicio de Avisaje Concurso Publico en conjunto con la FRM Oriente y Occidente</t>
  </si>
  <si>
    <t>Servicio de avisaje Concurso Público FRM Occidente Domingo 26 de marzo de 2017</t>
  </si>
  <si>
    <t>Renovación de Suscripción Diario El Mercurio para Gabinete Fiscal Regional (80147890) y FL Antinarcóticos (80147892)</t>
  </si>
  <si>
    <t>Compra 100 teléfonos móviles prepago Victimas y testigos</t>
  </si>
  <si>
    <t>ELECTRONICA CASA ROYAL LIMITADA</t>
  </si>
  <si>
    <t>83030600-5</t>
  </si>
  <si>
    <t>Servicio de grúa horquilla con chofer para descarga de materiales de oficina.</t>
  </si>
  <si>
    <t>RENTAS LA CASTELLANA S.A.</t>
  </si>
  <si>
    <t>77338920-9</t>
  </si>
  <si>
    <t>Servicios de electricidad y redes para inmueble Gran Avenida (nuevos circuitos eléctricos para antenas Entel y microondas; dos nuevos puntos de red y electricidad para oficinas de FL TCMC; cambio de 10 focos led).</t>
  </si>
  <si>
    <t>JORGE LUIS CARES HELLMAN</t>
  </si>
  <si>
    <t>13720015-5</t>
  </si>
  <si>
    <t>Servicio de destrucción de especies Custodia San Miguel 23.03.2017</t>
  </si>
  <si>
    <t>Servicio de destrucción de especies Custodia san Miguel. 30-03-20107</t>
  </si>
  <si>
    <t>Compra de pasajes aéreos a La Serena para dos fiscales por causa RUC 1700184249-8.</t>
  </si>
  <si>
    <t>17-FN Nº 1885</t>
  </si>
  <si>
    <t>Servicio de evaluación psicolaboral para estamento AUXILIAR (x3).</t>
  </si>
  <si>
    <t>BGM CONSULTORES ASOCIADOS LTDA.</t>
  </si>
  <si>
    <t>77277220-3</t>
  </si>
  <si>
    <t>Servicio de evaluación psicolaboral para estamento PROFESIONAL (x8).</t>
  </si>
  <si>
    <t>CONSULTORA BUSINESS PARTNERS SEARCH LTDA</t>
  </si>
  <si>
    <t>76190699-2</t>
  </si>
  <si>
    <t>Servicio de evaluación psicolaboral para estamento PROFESIONAL (x1). Adjudicación directa menor a 2UTM.</t>
  </si>
  <si>
    <t>ALTAMIRA CONSULTORES LTDA.</t>
  </si>
  <si>
    <t>76554260-K</t>
  </si>
  <si>
    <t>Servicio de evaluación psicolaboral para estamento AUXILIAR (x2).</t>
  </si>
  <si>
    <t>CONSULTORIA E INVESTIGACION EN RRHH SPA</t>
  </si>
  <si>
    <t>Servicio de Evaluación Psicolaboral Estamento Administrativo (x3)</t>
  </si>
  <si>
    <t>Agua Gran Avenida 3840 - Mes de Marzo</t>
  </si>
  <si>
    <t>Electricidad Gran Avenida 3840 - Mes de Marzo</t>
  </si>
  <si>
    <t>Agua Pirámide - Mes de Marzo</t>
  </si>
  <si>
    <t>Agua Puente Alto - Mes de Marzo</t>
  </si>
  <si>
    <t>Agua Gran Avenida 3814 - Mes de Marzo</t>
  </si>
  <si>
    <t>Electricidad Pirámide - Mes de Marzo</t>
  </si>
  <si>
    <t>Electricidad Puente Alto - Mes de Marzo</t>
  </si>
  <si>
    <t>EMPRESA ELECTRICA PUENTE ALTO LIMITADA</t>
  </si>
  <si>
    <t>80.313.300-K</t>
  </si>
  <si>
    <t>Electricidad Gran Avenida 3814 - Mes de Marzo</t>
  </si>
  <si>
    <t>Entel Telefonía Local S.A.</t>
  </si>
  <si>
    <t>Por consumo agua potable FL Aysén, período 25/01/2017 al 24/02/2017, consumo: 10,00 m3</t>
  </si>
  <si>
    <t>Aguas Patagonia de Aysén S.A.</t>
  </si>
  <si>
    <t>99.501.280-4</t>
  </si>
  <si>
    <t>Por consumo agua potable (cargo fijo) FL Chile Chico, período 26/01/2017 al 27/02/2017.</t>
  </si>
  <si>
    <t>Por consumo agua potable FL Chile Chico, período 26/01/2017 al 27/02/2017, consumo: 8,00 m3</t>
  </si>
  <si>
    <t xml:space="preserve">Diferencia por cambio de fecha pasaje Fiscal Regional, tramo Santiago - Balmaceda. </t>
  </si>
  <si>
    <t>Por consumo agua potable FL Cochrane, período 27/01/2017 al 28/02/2017, consumo: 4,00 m3</t>
  </si>
  <si>
    <t>Servicio de alojamiento para Relatores Jornadas Patagónicas de Derecho Penal, FR Aysén. O/C N° 697209-25-CM17 del 01/03/2017. Chilecompra</t>
  </si>
  <si>
    <t>Servicios Hoteleros y Turísticos S.A.</t>
  </si>
  <si>
    <t>96.841.280-9</t>
  </si>
  <si>
    <t>Pasajes aéreos a Santiago ida y vuelta para Fiscal Regional Aysén. O/C N° 697209-26-CM17 del 03/03/2017. Chilecompra</t>
  </si>
  <si>
    <t>Publicación orden de no pago cheque en El Diario de Aysén.</t>
  </si>
  <si>
    <t>Empresa Periodística de Aysén S.A.</t>
  </si>
  <si>
    <t>96.843.890-5</t>
  </si>
  <si>
    <t>Publicación orden de no pago cheque Banco Estado Cta. Cte. de Fiscalía Regional XI Región, en el Diario El Divisadero, días 09, 10 y 11/03/2017.</t>
  </si>
  <si>
    <t>Compañía Tamango S.A.</t>
  </si>
  <si>
    <t>96.695.300-4</t>
  </si>
  <si>
    <t xml:space="preserve">Pasajes aéreos Santiago - Balmaceda para Relator  XI Jornadas Patagónicas de Derecho Penal Fiscalía Regional de Aysén. </t>
  </si>
  <si>
    <t>Consumo energía eléctrica Fiscalía Regional y Fiscalía Local de Coyhaique, período 06/02/17 al 07/03/17.</t>
  </si>
  <si>
    <t>Empresa Eléctrica de Aysén S.A.</t>
  </si>
  <si>
    <t>88.272.600-2</t>
  </si>
  <si>
    <t>Corte de pasto y mantención jardín Fiscalía Regional de Aysén y Fiscalía Local Coyhaique.</t>
  </si>
  <si>
    <t>Arnaldo Fabián Tobar Ramírez</t>
  </si>
  <si>
    <t>13.504.547-0</t>
  </si>
  <si>
    <t>Timbres para Unidad de Análisis Criminal y Focos Investigativos Fiscalía Regional de Aysén. O/C N° 697209-27-CM17 del 10/02/2017 de Chilecompra.</t>
  </si>
  <si>
    <t>Humberto Garetto e Hijos Ltda.</t>
  </si>
  <si>
    <t>81.771.100-6</t>
  </si>
  <si>
    <t>Publicación llamado concurso cargo Abogado Asistente de Fiscal, estamento profesional grado X para la Fiscalía Local de Coyhaique.</t>
  </si>
  <si>
    <t>Publicación llamado a concurso cargo Abogado Asistente de Fiscal, profesional grado X para la Fiscalía Local de Coyhaique. O/C N° 697209-29-CM17 del 10/03/2017 de Chilecompra.</t>
  </si>
  <si>
    <t>Empresa El Mercurio S.A.P.</t>
  </si>
  <si>
    <t>91.193.000-7</t>
  </si>
  <si>
    <t>Servicio de arriendo de salón para los días 16 y 17/03/2017, XI Jornadas Patagónicas de Derecho Penal, organizadas por la Fiscalía Regional de Aysén.</t>
  </si>
  <si>
    <t>Eventos y Convenciones Turísiticas Coyhaique S.A.</t>
  </si>
  <si>
    <t>76.131.772-5</t>
  </si>
  <si>
    <t>Servicio traslado taxi para Perito desde Coyhaique - aeropuerto Balmaceda</t>
  </si>
  <si>
    <t>Juan Fernando García Mansilla</t>
  </si>
  <si>
    <t>7.927.278-7</t>
  </si>
  <si>
    <t>Servicio de amplificación para XI Jornadas Patagónicas de Derecho Penal, Fiscalía Regional de Aysén. O/C N° 697209-32-CM17 de fecha 13/03/2017 de Chilecompra.</t>
  </si>
  <si>
    <t>Eventos y Convenciones Turísticas S.A.</t>
  </si>
  <si>
    <t>76.008.643-6</t>
  </si>
  <si>
    <t>Servicio coffee break para XI Jornadas Patagónicas de Derecho Penal, Fiscalía Regional de Aysén. O/C N° 697209-31-CM17 de fecha 13/03/2017 de Chilecompra.</t>
  </si>
  <si>
    <t>Libros para XI Jornadas Patagónicas de Derecho Penal</t>
  </si>
  <si>
    <t>Fabiola Cecilia Carrascto Urrutia</t>
  </si>
  <si>
    <t>9.104.037-9</t>
  </si>
  <si>
    <t>Servicio de coffee break para 15 personas, reunión de trabajo con Sr. Fiscal Nacional, equipo directivo FR Aysén y equipo FL Aysén.</t>
  </si>
  <si>
    <t>Gabriela Esther Leiva Oyarzún</t>
  </si>
  <si>
    <t>13.123.549-6</t>
  </si>
  <si>
    <t>Artículos de aseo para Fiscalía Regional de Aysén. O/C N° 697209-33- CM17 de Chilecompra</t>
  </si>
  <si>
    <t>Artículos de aseo para Fiscalía Regional de Aysén. O/C N° 697209-28- CM17 de Chilecompra</t>
  </si>
  <si>
    <t>Distribuidora y Comercial Dimak Ltda.</t>
  </si>
  <si>
    <t>78.809.560-0</t>
  </si>
  <si>
    <t>Artículos de aseo para Fiscalía Regional de Aysén. O/C N° 697209-30-CM17 de Chilecompra</t>
  </si>
  <si>
    <t>Abastecedora del Comercio Ltda.</t>
  </si>
  <si>
    <t>Perchero y mesa reuniones para Fiscalía Regional de Aysén. O/C N° 697209-34-CM17 de Chilecompra</t>
  </si>
  <si>
    <t>Por consumo agua potable FR Aysén y FL Coyhaique, período 13/02/2017 al 14/03/2017, consumo: 36,00 m3</t>
  </si>
  <si>
    <t>Traslado funcionarios Fiscalía Regional Aysén a Actividad con el Sr. Fiscal Nacional</t>
  </si>
  <si>
    <t>Manuel Molina Díaz</t>
  </si>
  <si>
    <t>5.881.008-8</t>
  </si>
  <si>
    <t>Permiso circulación vehículo FR Aysén, Pat. GKKH-44, período vigencia hasta el 31/03/2018.</t>
  </si>
  <si>
    <t>Ilustre Municipalidad de Coyhaique</t>
  </si>
  <si>
    <t>69.240.300-2</t>
  </si>
  <si>
    <t xml:space="preserve">Calzado para Auxiliares de Fiscalía Regional Aysén, Fiscalías Locales de Chile Chico y Cochrane. </t>
  </si>
  <si>
    <t>Comercial Casa Alicia S.A.</t>
  </si>
  <si>
    <t>96.732.380-2</t>
  </si>
  <si>
    <t>Reparación urgente bomba caldera Fiscalía Local de Chile Chico</t>
  </si>
  <si>
    <t>Héctor Joel Oakley Bañares</t>
  </si>
  <si>
    <t>10.198.101-0</t>
  </si>
  <si>
    <t>01 par de calzado para auxiliar Fiscalía Local de Coyhaique.</t>
  </si>
  <si>
    <t>Llamado a concurso para proveer el cargo de Técnico SIAU Fiscalía Local de Aysén.</t>
  </si>
  <si>
    <t>Consumo energía eléctrica (cargo fijo)  Fiscalía Local Chile Chico, periodo 18/01/17 al 21/03/17.</t>
  </si>
  <si>
    <t>Consumo energía eléctrica  Fiscalía Local Chile Chico, periodo 18/01/17 al 21/03/17.</t>
  </si>
  <si>
    <t>Servicio traslado Relatores, DER y Fiscales Regionales que participaron en las XI Jornadas Patagónicas de Derecho Penal Contemporáneo en Coyhaique</t>
  </si>
  <si>
    <t>Pasaje regreso desde Stgo. Sr. Fiscal Regional de Aysén</t>
  </si>
  <si>
    <t>Servicio de aseo oficinas SACFI Fiscalía Regional de Aysén</t>
  </si>
  <si>
    <t>Cecilia Isabel Jaque Acuña</t>
  </si>
  <si>
    <t>10.778.756-9</t>
  </si>
  <si>
    <t>Consumo energía eléctrica Fiscalía  Local Aysén, periodo 22/02/17 al 23/03/17.</t>
  </si>
  <si>
    <t>Por servicio telefonía fija, renta mensual, período febrero 2017.</t>
  </si>
  <si>
    <t>Cambio de fecha pasaje perito , según juicio oral en que participa.</t>
  </si>
  <si>
    <t>Servicio traslados taxi Fiscalía Regional Aysén y Fiscalía Local de Coyhaique</t>
  </si>
  <si>
    <t>Publica aviso llamado a concurso publico para proveer el cargo de Administrativo Operativo de Causas FL Cisnes.</t>
  </si>
  <si>
    <t>Adquisición de (3) Bibliotecas para Fiscales SACFI</t>
  </si>
  <si>
    <t>IDEA MARKET SPA</t>
  </si>
  <si>
    <t>76.148.288-2</t>
  </si>
  <si>
    <t>Servicio de Flete por Destrucción de Especies con Camión Pequeño</t>
  </si>
  <si>
    <t>MIGUEL CÓRDOVA CERDA</t>
  </si>
  <si>
    <t>6.490.540-6</t>
  </si>
  <si>
    <t>Adquisición de Mobiliario para Analistas y Fiscales SACFI</t>
  </si>
  <si>
    <t>JESÚS GRACIA Y COMPAÑÍA LIMITADA</t>
  </si>
  <si>
    <t>76.270.519-2</t>
  </si>
  <si>
    <t>Servicio de Interpretación Chino-Español para Causa RUC 1500805298-8</t>
  </si>
  <si>
    <t>ASIA REPS SPA.</t>
  </si>
  <si>
    <t>77.600.970-9</t>
  </si>
  <si>
    <t>Servicio de Interpretación Creole-Español para Causa RUC 1601153257-1</t>
  </si>
  <si>
    <t>DIDIER FRANCOIS PASCAL CASSAMAJOR</t>
  </si>
  <si>
    <t>22.960.680-8</t>
  </si>
  <si>
    <t>Servicio de Interpretación Creole-Español para Causa RUC 1700209808-3</t>
  </si>
  <si>
    <t>Servicio de Interpretación Creole-Español para Causa RUC 1601038700-4</t>
  </si>
  <si>
    <t>Pasaje Aéreo para Francisco Ledezma C.</t>
  </si>
  <si>
    <t>SOCIEDAD DE TURISMO E INVERSIONES INMOBILIARIAS LIMITADA</t>
  </si>
  <si>
    <t>Adquisición de Mobiliario para funcionarios de la FL de Chacabuco</t>
  </si>
  <si>
    <t>Servicio de Interpretación Japonés-Español para Causa RUC 1601214399-4</t>
  </si>
  <si>
    <t>LUCIANO VERA VIVANCO</t>
  </si>
  <si>
    <t>15.364.573-6</t>
  </si>
  <si>
    <t>Adquisición de (6) Sillones Ejecutivos para SACFI y FL de Chacabuco</t>
  </si>
  <si>
    <t>SOCIEDAD COMERCIALIZADORA Y DE SERVICIOS MOBER LIMITADA</t>
  </si>
  <si>
    <t>76.368.743-0</t>
  </si>
  <si>
    <t>Adquisición de (6) Timbres  para Fiscalía Local Santiago Norte</t>
  </si>
  <si>
    <t>78.951.600-6</t>
  </si>
  <si>
    <t>Adquisición de (11) Calzado Casual para funcionarios de SSCC</t>
  </si>
  <si>
    <t>COMERCIAL MILÁN LIMITADA</t>
  </si>
  <si>
    <t>83.160.600-2</t>
  </si>
  <si>
    <t>Servicio de Interpretación en Lengua de Señas para Causa RUC 1500042076-7</t>
  </si>
  <si>
    <t>VERÓNICA QUIJANO MAUREIRA</t>
  </si>
  <si>
    <t>13.901.726-9</t>
  </si>
  <si>
    <t>Adquisición de (3) Calzado Formal para funcionarios de SSCC</t>
  </si>
  <si>
    <t>COMERCIAL MONTE BIANCO LIMITADA</t>
  </si>
  <si>
    <t>78.558.400-7</t>
  </si>
  <si>
    <t>Adquisición de (2) Timbres  para FL Santiago Poniente y FL CJS</t>
  </si>
  <si>
    <t>FR N° 102</t>
  </si>
  <si>
    <t>Traslado de (1) Vehículo desde Rancagua hasta Santiago a CMVRC</t>
  </si>
  <si>
    <t>Servicio de (70) Coffee Break para actividades del Programa de Capacitación</t>
  </si>
  <si>
    <t>VIVIAN DE LA FUENTE ALACID</t>
  </si>
  <si>
    <t>13.104.370-8</t>
  </si>
  <si>
    <t>Adquisición de (100) Láminas para Plastificar</t>
  </si>
  <si>
    <t>PROVEEDORES INTEGRALES PRISA S.A.</t>
  </si>
  <si>
    <t>Adquisición de (3) Repuestos para Perforador Industrial</t>
  </si>
  <si>
    <t>Pasaje Aéreo para Ximena Chong C.</t>
  </si>
  <si>
    <t>Servicio de Flete por Destrucción de Especies con Camión Grande</t>
  </si>
  <si>
    <t>NIBALDO REINOSO VARGAS</t>
  </si>
  <si>
    <t>7.936.078-3</t>
  </si>
  <si>
    <t>Adquisición de (2) Timbres Fechadores para Servicios Corporativos</t>
  </si>
  <si>
    <t>Adquisición de (20) Cajas de Embalaje para FL CJS</t>
  </si>
  <si>
    <t>SANDRA TELLO LÓPEZ</t>
  </si>
  <si>
    <t>8.966.563-9</t>
  </si>
  <si>
    <t>Pago Permiso de Circulación Automóvil del Fiscal Regional</t>
  </si>
  <si>
    <t>TESORERO MUNICIPAL PEDRO AGUIRRE CERDA</t>
  </si>
  <si>
    <t>69.254.900-7</t>
  </si>
  <si>
    <t>FR N° 117</t>
  </si>
  <si>
    <t>Reparación del Sistema de Climatización de la FL de Chacabuco</t>
  </si>
  <si>
    <t>CLIMAFRIO LIMITADA</t>
  </si>
  <si>
    <t>77.773.290-0</t>
  </si>
  <si>
    <t>FR N° 118</t>
  </si>
  <si>
    <t>Adquisición de DVR y Materiales para su instalación en sala de entrevista Uravit en el CJS</t>
  </si>
  <si>
    <t>SERCATEL SPA</t>
  </si>
  <si>
    <t>76.515.131-7</t>
  </si>
  <si>
    <t>Instalación de DVR en sala de entrevista Uravit en el CJS y Capacitación</t>
  </si>
  <si>
    <t>FR N° 114</t>
  </si>
  <si>
    <t>Reparación de (5) Sillones Ejecutivos del Turno ATI</t>
  </si>
  <si>
    <t>IMPORTADORA Y COMERCIALIZADORA SIT UP CHAIR LIMITADA</t>
  </si>
  <si>
    <t>76.280.416-6</t>
  </si>
  <si>
    <t>Servicio de Interpretación Inglés-Español para Causa RUC 1510026699-4</t>
  </si>
  <si>
    <t>GUILLEMETTE FREDERIQUE MARIANN KONING</t>
  </si>
  <si>
    <t>14.647.890-5</t>
  </si>
  <si>
    <t>FR N° 093</t>
  </si>
  <si>
    <t>Curso de Protección Radiológica para Luz Sandoval L.</t>
  </si>
  <si>
    <t>SANDOVAL Y COMPAÑÍA LIMITADA</t>
  </si>
  <si>
    <t>79.746.300-3</t>
  </si>
  <si>
    <t>Adquisición de Insumos de Cafetería para reuniones del Fiscal Regional</t>
  </si>
  <si>
    <t>COMERCIAL RED OFFICE LIMITADA</t>
  </si>
  <si>
    <t>77.012.870-6</t>
  </si>
  <si>
    <t>Servicio de Impresión y Mecanizado de (18.202) Cartas de Archivo y Sentencias</t>
  </si>
  <si>
    <t>PUBLICIDAD POSTAL S.A.</t>
  </si>
  <si>
    <t>86.075.000-7</t>
  </si>
  <si>
    <t>Servicio de Interpretación en lengua de señas para causa RUC 1700072053-4</t>
  </si>
  <si>
    <t>JUANITA GONZÁLEZ VERGARA</t>
  </si>
  <si>
    <t>Adquisición de (32.000) Etiquetas para impresora de códigos de barra para activo fijo</t>
  </si>
  <si>
    <t>DEMARKA S.A.</t>
  </si>
  <si>
    <t>86.132.100-2</t>
  </si>
  <si>
    <t>FR N° 126</t>
  </si>
  <si>
    <t>Servicio de Aseo, Desratización y Desinsectación para Bodegas Externas</t>
  </si>
  <si>
    <t>GENCO S.A.</t>
  </si>
  <si>
    <t>96.547.030-1</t>
  </si>
  <si>
    <t>Adquisición de (7) Cámaras Fotográficas Digitales para Custodia</t>
  </si>
  <si>
    <t>COMERCIALIZADORA TOTABLET SPA</t>
  </si>
  <si>
    <t>76.292.976-7</t>
  </si>
  <si>
    <t>Servicio de Interpretación Creole-Español para Causa RUC 1700287531-4</t>
  </si>
  <si>
    <t>Adquisición de (15) Sillas de Visita para SACFI y FL de Chacabuco</t>
  </si>
  <si>
    <t>Suscripción anual a diario El Mercurio para Asesoría Comunicacional</t>
  </si>
  <si>
    <t>Adquisición de (30) Botellones de agua purificada</t>
  </si>
  <si>
    <t>96.711.590-8</t>
  </si>
  <si>
    <t xml:space="preserve">Otro </t>
  </si>
  <si>
    <t>Servicio de electricidad FL Colina - del 27/02/2017 al 28/03/2017</t>
  </si>
  <si>
    <t>EMPRESA ELECTRICA DE COLINA LTDA.</t>
  </si>
  <si>
    <t>96.783.910-8</t>
  </si>
  <si>
    <t>Servicio de electricidad CJS - del 14/02/2017 al 15/03/2017</t>
  </si>
  <si>
    <t>ENEL DISTRIBUCIÓN CHILE S.A.</t>
  </si>
  <si>
    <t>Servicio de agua potable FL Colina Periodo 10/02/2017 al 13/03/2017</t>
  </si>
  <si>
    <t>SEMBCORP AGUAS CHACABUCO S.A.</t>
  </si>
  <si>
    <t>86.915.400-8</t>
  </si>
  <si>
    <t>Servicio de agua potable CJS Periodo 27/12/2016 al 26/02/2017</t>
  </si>
  <si>
    <t>AGUAS ANDINAS</t>
  </si>
  <si>
    <t>Servicio de agua potable Zona se Seguridad de Tránsito del CJS Periodo 27/12/2016 al 26/02/2017</t>
  </si>
  <si>
    <t>Reparación y Cambio de canaletas dañadas en dependencias de FL Tome, Considera: Cambio de canaletas, bajadas de agua, sellado de chimenea y mantención de techo.</t>
  </si>
  <si>
    <t>HUGO GAJARDO MARDONES</t>
  </si>
  <si>
    <t>8.373.773-5</t>
  </si>
  <si>
    <t>Servicio de coffe para participantes capacitación Preparación Sala Litigación. Viernes 24 de Marzo a las 16:30 horas. Sala reuniones 2° piso Universidad Católica ubicada en Lincoyán 255 Concepción.</t>
  </si>
  <si>
    <t>ANDREA CAROLINA GODOY GUERRERO</t>
  </si>
  <si>
    <t>17.046.306-4</t>
  </si>
  <si>
    <t>Servicio coffe capacitación "Preparación Sala Litigación". Viernes 31 de Marzo, Viernes 7 , 21 y 28 de Abril. 15 personas /jornada. Universidad Católica calle Lincoyan N° 255 a las 16:30 horas .</t>
  </si>
  <si>
    <t>Mantención de los 60.000 KM, auto Fiscalía Regional del Bio Bio, Hyundai Azera 3.3A/T, placa FRFK-47, según presupuesto entregado por el Sr. Javier Zamorano Flores</t>
  </si>
  <si>
    <t>SOCIEDAD AUTOMOTRIZ COBAL LTDA</t>
  </si>
  <si>
    <t>76.027.493-3</t>
  </si>
  <si>
    <t>Cierre de la Kitchenette del 2° piso, según el Articulo N°1, letra V reparaciones hasta un monto de 10 UTM.(UTM Marzo $ 46.368)</t>
  </si>
  <si>
    <t>EMCO LTDA.</t>
  </si>
  <si>
    <t>76.065.100-1</t>
  </si>
  <si>
    <t>29080759,29136874,29191228,29208487,29209787,29326902,3352472,3355410,3357411,3361347,3364353,3368130</t>
  </si>
  <si>
    <t>Servicio de consumo energía mes de Febrero Fiscalías Locales y Oficinas Atención Ministerio Público - Región del Bio Bio.</t>
  </si>
  <si>
    <t>EMPRESA ELECTRICA DE LA FRONTERA S.A.</t>
  </si>
  <si>
    <t>76.073.164-1</t>
  </si>
  <si>
    <t>Compra de una mesa semi ovalada para sala reunión nueva oficina de la unidad Sacfi, en Fiscalia Regional</t>
  </si>
  <si>
    <t>Flete de traslado de mesa para sala reunión unidad Sacfi, en Fiscalia Regional. Según orden de compra Chile Compra N° 696228-14-CM17</t>
  </si>
  <si>
    <t>Servicio de mudanza básica para la Fiscalia Local de Talcahuano. Traslado a su nuevo edificio institucional.</t>
  </si>
  <si>
    <t>MUDANZAS VERA HERMANOS LIMITADA</t>
  </si>
  <si>
    <t>76.319.820-0</t>
  </si>
  <si>
    <t>Etiquetas térmicas 25*50*1 salida, con 1.500 etiquetas por rollo. para impresora de inventario Región Bio Bio. UAF.</t>
  </si>
  <si>
    <t>COMERC. JUANA IRIS ESPINOSA RETAMAL EIRL</t>
  </si>
  <si>
    <t>76.502.041-7</t>
  </si>
  <si>
    <t>Reparación de 5 baños Fiscalia Local de Coronel. Considera mantención, cambio de llaves, bastagos, fitting varios en los wc.</t>
  </si>
  <si>
    <t>COMERCIAL C Y V LIMITADA</t>
  </si>
  <si>
    <t>76.602.618-4</t>
  </si>
  <si>
    <t>26169848,26193716,26205175,26243140,26243167,26266770,26302270,26302271,26344041,26344047,26472171,26510787,26510953,26580573,26594749,26672467,26673131,26674522,1001602,1002887,1003315,1016269</t>
  </si>
  <si>
    <t>Servicio de consumo agua mes de  Enero y Febrero Fiscalías Locales y Oficinas Atención Ministerio Público -Región del Bio Bio.</t>
  </si>
  <si>
    <t>ESSBIO S.A.</t>
  </si>
  <si>
    <t>Compra de Microondas 4° piso, según e-mail adjunto del 15/03/2017.UE-893.Fiscalia Regional Bio Bio.</t>
  </si>
  <si>
    <t>Confección e instalación de Cortina, tela loneta círculos, para oficina URAVIT, sala de entrevista para niños.</t>
  </si>
  <si>
    <t>IMPORTADORA METROS LIMITADA</t>
  </si>
  <si>
    <t>77.150.040-4</t>
  </si>
  <si>
    <t>Adquisición de 14 cajas de seguridad, vertical 117.5 litros. Para Fiscalias Locales Region Bio Bio.</t>
  </si>
  <si>
    <t>160017086,160138083,160171200,160171201,160213419,161542910,161555865,8767905,8775992,8785034,8787894</t>
  </si>
  <si>
    <t>Servicio de consumo energía mes de  Febrero Fiscalías Locales y Oficinas Atención Ministerio Público - Región del Bio Bio.</t>
  </si>
  <si>
    <t>Servicio correo y courier  chilexpress para Fiscalia Regional y Fiscalia Local de Concepción mes de febrero.</t>
  </si>
  <si>
    <t>Servicio envíos de Franqueos normales y certificados  mes de  febrero Fiscalía Regional y Fiscalías Locales Región del Bio Bio.</t>
  </si>
  <si>
    <t>Servicio de Courier y Valija mes de  febrero Fiscalías Locales y Fiscalía Regional.</t>
  </si>
  <si>
    <t>F.R. Antofagasta</t>
  </si>
  <si>
    <t>Servicio de cafetería actividad Capacitación</t>
  </si>
  <si>
    <t>MARIA CARRASCO AVALOS</t>
  </si>
  <si>
    <t>14.712.268-3</t>
  </si>
  <si>
    <t>697036-26-CM17</t>
  </si>
  <si>
    <t>Compra memoria cámara fotográfica para Fiscalías Locales</t>
  </si>
  <si>
    <t>SOCIEDAD INFORMATICA TECHINSIDE LTDA</t>
  </si>
  <si>
    <t>76.387.438-9</t>
  </si>
  <si>
    <t>697036-31-CM17</t>
  </si>
  <si>
    <t>Compra a encuadernadora - Fiscalía Regional</t>
  </si>
  <si>
    <t>DISTRIBUIDORA NOVADIST INSUMOS Y SERV. D</t>
  </si>
  <si>
    <t>78.821.870-2</t>
  </si>
  <si>
    <t>02-FR Nº 168</t>
  </si>
  <si>
    <t>s/n</t>
  </si>
  <si>
    <t>Adjudica 2º etapa obras de remodelacion y habilitacion inmueble Fiscalia Local de Mejillones</t>
  </si>
  <si>
    <t>KEVIN DIAZ BRIONES</t>
  </si>
  <si>
    <t>11.614.552-9</t>
  </si>
  <si>
    <t>02-FR Nº 837</t>
  </si>
  <si>
    <t>Mantención preventiva y correctiva sistema de acceso vehículos FL Calama, según convenio .</t>
  </si>
  <si>
    <t>CARLOS IGNACIO VALENZUELA PIZARRO</t>
  </si>
  <si>
    <t>19.951.238-2</t>
  </si>
  <si>
    <t>Mantención vehículo institucional</t>
  </si>
  <si>
    <t>SOCIEDAD DE REPUESTOS RODAR LTDA</t>
  </si>
  <si>
    <t>79.609.330-7</t>
  </si>
  <si>
    <t>Publicación concurso para cargo Administrativo - Fiscalía Local Antofagasta y Calama</t>
  </si>
  <si>
    <t>EMPRESA PERIODISTICA EL NORTE S.A</t>
  </si>
  <si>
    <t>Servicio de fumigación trimestral para Fiscalía Local de Calama</t>
  </si>
  <si>
    <t>NORTE PLAGAS LTDA</t>
  </si>
  <si>
    <t>76.393.223-0</t>
  </si>
  <si>
    <t>Pasaje Bus para Profesional en comisión de servicio dentro de Región Antofagasta</t>
  </si>
  <si>
    <t>LUIS GUILLERMO CAMUS CALDERON</t>
  </si>
  <si>
    <t>2.275.184-0</t>
  </si>
  <si>
    <t>Traslado de vehículos incautados y puesto a disposición de Servicio de Aduanas de Tocopilla</t>
  </si>
  <si>
    <t>CHILE CARRIER TRANSPORTES SPA</t>
  </si>
  <si>
    <t>76.345.960-8</t>
  </si>
  <si>
    <t>Traslado de caja fuerte desde FL Tocopilla a FL Antofagasta</t>
  </si>
  <si>
    <t>SERVICIOS LOGÍSTICOS DE CARGA SCL LTDA.</t>
  </si>
  <si>
    <t>76.566.594-9</t>
  </si>
  <si>
    <t>697036-19-CM17</t>
  </si>
  <si>
    <t>pasaje aéreo para Profesional en comisión de servicio a la ciudad de Santiago</t>
  </si>
  <si>
    <t>LATAM AIRLINES GROUP S.A</t>
  </si>
  <si>
    <t>697036-20-CM18</t>
  </si>
  <si>
    <t>Pasaje aéreo para profesional en comisión de servicio a la ciudad de Santiago o</t>
  </si>
  <si>
    <t>697036-21-CM19</t>
  </si>
  <si>
    <t>Pasaje aéreo para Fiscal en comisión de servicio a la ciudad de Santiago</t>
  </si>
  <si>
    <t>697036-22-CM17</t>
  </si>
  <si>
    <t>Pasaje aéreo para Profesional en comisión de servicio a la ciudad de Santiago</t>
  </si>
  <si>
    <t>697036-23-CM17</t>
  </si>
  <si>
    <t>697036-24-CM17</t>
  </si>
  <si>
    <t>697036-25-CM17</t>
  </si>
  <si>
    <t>Pasaje aéreo para Profesional en comision de servicio a la ciudad de Santiago</t>
  </si>
  <si>
    <t>697036-27-CM17</t>
  </si>
  <si>
    <t>697036-28-CM17</t>
  </si>
  <si>
    <t>697036-29-CM17</t>
  </si>
  <si>
    <t>697036-30-CM17</t>
  </si>
  <si>
    <t>02-FR Nº 830</t>
  </si>
  <si>
    <t>Evaluaciones psicolaboral para Administrativos en la Fiscalía Local de Calama</t>
  </si>
  <si>
    <t>ADS CONSULTORES S.A</t>
  </si>
  <si>
    <t>76.690.120-4</t>
  </si>
  <si>
    <t>Evaluación psicolaboral cargo técnico en la Fiscalía Local de Calama</t>
  </si>
  <si>
    <t>Evaluación psicolaboral cargo Administrativo de la Fiscalía Local de Calama</t>
  </si>
  <si>
    <t>Asistencia a Juicio Oral de perito psicólogo</t>
  </si>
  <si>
    <t>NORMA MARIA MONTSERRAT MOLINA MARTINEZ</t>
  </si>
  <si>
    <t>13.633.044-6</t>
  </si>
  <si>
    <t>Servicio eléctrico periodo Febrero 2017 Fiscalía Regional</t>
  </si>
  <si>
    <t>EMPRESA ELÉCTRICA DE ANTOFAGASTA S.A..</t>
  </si>
  <si>
    <t>96.541.920-9</t>
  </si>
  <si>
    <t>Servicio eléctrico periodo  Febrero 2017  - Fiscalía Local Antofagasta</t>
  </si>
  <si>
    <t>Servicio eléctrico periodo  Febrero 2017  - Fiscalía Local Calama</t>
  </si>
  <si>
    <t>Servicio eléctrico periodo  Febrero 2017  - Fiscalía Local Tocopilla</t>
  </si>
  <si>
    <t>Servicio eléctrico periodo  Febrero 2017  - Fiscalía Local Taltal</t>
  </si>
  <si>
    <t>Consumo agua potable periodo Febrero 2017 - Fiscalía Regional</t>
  </si>
  <si>
    <t>AGUAS DE ANTOFAGASTA S.A.</t>
  </si>
  <si>
    <t>76.418.976-0</t>
  </si>
  <si>
    <t>Consumo agua potable periodo Febrero 2017 - Fiscalía Local Antofagasta</t>
  </si>
  <si>
    <t>Consumo agua potable periodo Febrero 2017 - Fiscalía Local Calama</t>
  </si>
  <si>
    <t>Consumo agua potable periodo Febrero 2017 - Fiscalía Local Tocopilla</t>
  </si>
  <si>
    <t>Consumo agua potable periodo Febrero 2017 - Fiscalía Local Taltal</t>
  </si>
  <si>
    <t>697036-18-CM17</t>
  </si>
  <si>
    <t>Compra vehículo institucional para Fiscal Regional a través de convenio marco</t>
  </si>
  <si>
    <t>MEDITERRANEO AUTOMOTORES S.A.</t>
  </si>
  <si>
    <t>96.889.440-4</t>
  </si>
  <si>
    <t>Adquisición de materiales para la fiscalía regional.</t>
  </si>
  <si>
    <t xml:space="preserve">Sociedad de Servicios Suraustral Ltda. </t>
  </si>
  <si>
    <t>76.087..985-1</t>
  </si>
  <si>
    <t>Adquisición de materiales de aseo para las fiscalías de la región.</t>
  </si>
  <si>
    <t>Proveedores Integrales Prisa S.A.</t>
  </si>
  <si>
    <t>Adquisición de combustible para vehículos institucionales.</t>
  </si>
  <si>
    <t>Compañía de Petróleos de Chile Copec S.A.</t>
  </si>
  <si>
    <t>99.520.000-7</t>
  </si>
  <si>
    <t>Adquisición de materiales de oficina para la fiscalía regional.</t>
  </si>
  <si>
    <t>Dimerc S.A.</t>
  </si>
  <si>
    <t>Adquisición de telón eléctrico para la fiscalía regional.</t>
  </si>
  <si>
    <t>Channels Media S.A.</t>
  </si>
  <si>
    <t>76.424.440-0</t>
  </si>
  <si>
    <t>Adquisición de horno eléctrico para el casino de la fiscalía regional.</t>
  </si>
  <si>
    <t>Adquisición de equipo de oficina para la fiscalía regional.</t>
  </si>
  <si>
    <t>Ingeniería y Construcciones Ricardo Rodriguez y Cia. Ltda.</t>
  </si>
  <si>
    <t>Demarka S.A.</t>
  </si>
  <si>
    <t>Adquisición de materiales de oficina para fiscalías de la región.</t>
  </si>
  <si>
    <t>Prisur S.A.</t>
  </si>
  <si>
    <t>76.041.579-0</t>
  </si>
  <si>
    <t>Adquisición de maleta para el traslado de carpetas de causas</t>
  </si>
  <si>
    <t>Dellinger y Cia Ltda.</t>
  </si>
  <si>
    <t>77.070.830-3</t>
  </si>
  <si>
    <t>Reparación eléctrica en oficinas de la fiscalía local de Villarrica.</t>
  </si>
  <si>
    <t>Anibal Andrés Cofré Aqueveque.</t>
  </si>
  <si>
    <t>13.608.338-4</t>
  </si>
  <si>
    <t>Publicación de aviso de concurso público para cargo de abogados sistentes de fiscal</t>
  </si>
  <si>
    <t>Sociedad Periodística Araucanía S.A.</t>
  </si>
  <si>
    <t>87.778.800-8</t>
  </si>
  <si>
    <t xml:space="preserve">Publicación de rectificación de aviso de concurso público </t>
  </si>
  <si>
    <t>Servicio de traducción de señas para causa de la fiscalía local de Pucón.</t>
  </si>
  <si>
    <t>Jacqueline Patricia Atala Aguad.</t>
  </si>
  <si>
    <t>8.367.385-0</t>
  </si>
  <si>
    <t>Pasaje aéreo para funcionaria en comisión de servicio, trayecto Temuco-Stgo.-Temuco.</t>
  </si>
  <si>
    <t>Pasaje aéreo para funcionario en comisión de servicio, trayecto Temuco-Stgo.-Temuco.</t>
  </si>
  <si>
    <t>Mantención de vehículo institucional.</t>
  </si>
  <si>
    <t>Miguel Medina Alvarado y Cia. Ltda.</t>
  </si>
  <si>
    <t>78.193.020-2</t>
  </si>
  <si>
    <t>Arriendo de salón y servicio de coffe break para jornada de capacitación.</t>
  </si>
  <si>
    <t>Arriendo de salón y servicio de coffe break para jornada de trabajo.</t>
  </si>
  <si>
    <t>Arriendo de salón para toma de pruebas a postulantes a los cargos de fiscales de la región.</t>
  </si>
  <si>
    <t>El Fiordo SPA.</t>
  </si>
  <si>
    <t>76.254.266-8</t>
  </si>
  <si>
    <t>Publicación de aviso de licitación pública para contratar los servicios de guardias de seguridad para las fiscalías de la región.</t>
  </si>
  <si>
    <t>Empresa El Mercurio SAP.</t>
  </si>
  <si>
    <t>Servicio de evaluaciones psicolaborales para cargo</t>
  </si>
  <si>
    <t>Vidal y Pritzke Consultores Ltda.</t>
  </si>
  <si>
    <t>76.415.005-8</t>
  </si>
  <si>
    <t>Servicio de peritaje para causa de la fiscalía local de Nueva Imperial.</t>
  </si>
  <si>
    <t>María Beatriz Vizcarra Larragaña.</t>
  </si>
  <si>
    <t>6.992.611-8</t>
  </si>
  <si>
    <t>Servicio de coffe break para asistentes a jornada de trabajo en la fiscalía regional.</t>
  </si>
  <si>
    <t>Lilian Jeannette Monsalvez Monsalve.</t>
  </si>
  <si>
    <t>9.177.939-0</t>
  </si>
  <si>
    <t>Reparación eléctrica en oficinas de la fiscalía local de Temuco.</t>
  </si>
  <si>
    <t>Sociedad de Servicios Computacionales ASKA Ltda.</t>
  </si>
  <si>
    <t>77.088.350-4</t>
  </si>
  <si>
    <t>Reparación eléctrica en oficinas de la fiscalía regional.</t>
  </si>
  <si>
    <t>Reparación al circuito cerrado de cámaras de la fiscalía local de Lautaro.</t>
  </si>
  <si>
    <t>Diferencia por cambio de pasaje aéreo para fiscal en comisión de servicio, trayecto Temuco-Stgo.-Temuco.</t>
  </si>
  <si>
    <t>Pasaje aéreo para fiscal en comisión de servicio, trayecto Temuco-Stgo.-Temuco.</t>
  </si>
  <si>
    <t>Sociedad de Turismo e Inmobiliaria Ltda.</t>
  </si>
  <si>
    <t>otro</t>
  </si>
  <si>
    <t>Consumo energía eléctrica fiscalía local de Lautaro, periodo 01/02/2017 al 02/03/2017.</t>
  </si>
  <si>
    <t>Empresa Eléctrica de la Frontera S.A.</t>
  </si>
  <si>
    <t>Consumo energía eléctrica (terreno) fiscalía local de Carahue, periodo 24/01/2017 al 24/02/2017.</t>
  </si>
  <si>
    <t>Consumo agua potable fiscalía local de Victoria, periodo 30/01/2017 al 01/03/2017.</t>
  </si>
  <si>
    <t>Aguas Araucanía S.A.</t>
  </si>
  <si>
    <t>76.215.637-7</t>
  </si>
  <si>
    <t>Consumo agua potable fiscalía local de Villarrica, periodo 26/01/2017 al 24/02/2017.</t>
  </si>
  <si>
    <t>Consumo agua potable fiscalía local de Angol, periodo 27/01/2017 al 27/02/2017.</t>
  </si>
  <si>
    <t>Consumo energía eléctrica fiscalía local de Temuco y fiscalía regional, periodo 31/01/2017 al 27/02/2017.</t>
  </si>
  <si>
    <t>CGE Distribución S.A.</t>
  </si>
  <si>
    <t>Consumo energía eléctrica fiscalía local de Villarrica, periodo 01/02/2017 al 28/02/2017.</t>
  </si>
  <si>
    <t>Consumo energía eléctrica fiscalía local de Pitrufquén, periodo 02/02/2017 al 01/03/2017.</t>
  </si>
  <si>
    <t>Consumo agua potable (terreno) fiscalía local de Carahue, periodo 31/01/2017 al 02/03/2017.</t>
  </si>
  <si>
    <t>Consumo energía eléctrica fiscalía local de Collipulli, periodo 03/02/2017 al 06/03/2017.</t>
  </si>
  <si>
    <t>Consumo agua potable fiscalía local de Collipulli, periodo 30/01/2017 al 01/03/2017.</t>
  </si>
  <si>
    <t>Consumo energía eléctrica fiscalía local de Curacautín, periodo 07/02/2017 al 08/03/2017.</t>
  </si>
  <si>
    <t>Consumo energía eléctrica fiscalía local de Nueva Imperial, periodo 07/02/2017 al 08/03/2017.</t>
  </si>
  <si>
    <t>Consumo agua potable fiscalía local de Carahue, periodo 02/02/2017 al 06/03/2017.</t>
  </si>
  <si>
    <t>Consumo energía eléctrica fiscalía local de Angol, periodo 01/02/2017 al 02/03/2017.</t>
  </si>
  <si>
    <t>Consumo agua potable fiscalía local de Temuco y fiscalía regional, periodo 06/02/2017 al 08/03/2017.</t>
  </si>
  <si>
    <t>Consumo agua potable fiscalía local de Traiguén, periodo 06/02/2017 al 08/03/2017.</t>
  </si>
  <si>
    <t>Consumo energía eléctrica oficina de atención Purén, periodo 09/02/2017 al 10/03/2017.</t>
  </si>
  <si>
    <t>Consumo agua potable oficina de atención Purén, periodo 03/02/2017 al 07/03/2017.</t>
  </si>
  <si>
    <t>Servicio telefónico líneas correspondientes a las fiscalías de la región mes de febrero 2017.</t>
  </si>
  <si>
    <t>Consumo agua potable fiscalía local de Loncoche, periodo 13/02/2017 al 15/03/2017.</t>
  </si>
  <si>
    <t>Consumo agua potable fiscalía local de Pitrufquén, periodo 10/02/2017 al 14/03/2017.</t>
  </si>
  <si>
    <t>Consumo agua potable fiscalía local de Nueva Imperial, periodo 08/02/2017 al 10/03/2017.</t>
  </si>
  <si>
    <t>Consumo agua potable fiscalía local de Curacautín, periodo 09/02/2017 al 13/03/2017.</t>
  </si>
  <si>
    <t>Consumo energía eléctrica fiscalía local de Loncoche, periodo 17/02/2017 al 20/03/2017.</t>
  </si>
  <si>
    <t>Sociedad Austral de Electricidad S.A.</t>
  </si>
  <si>
    <t>76.073.162-5</t>
  </si>
  <si>
    <t>Consumo energía eléctrica fiscalía local de Traiguén, periodo 15/02/2017 al 16/03/2017.</t>
  </si>
  <si>
    <t>Servicio de franqueo convenido para las fiscalías de la región, mes de febrero 2017.</t>
  </si>
  <si>
    <t>Servicio de franqueo convenido para la fiscalía local de Temuco, mes de febrero 2017.</t>
  </si>
  <si>
    <t>Servicio de courier para la fiscalía local de Temuco, mes de febrero 2017.</t>
  </si>
  <si>
    <t>Servicio de courier para las fiscalías de la región, mes de febrero 2017.</t>
  </si>
  <si>
    <t>Consumo energía eléctrica fiscalía local de Victoria, periodo 17/02/2017 al 20/03/2017.</t>
  </si>
  <si>
    <t>Consumo de gas a granel para la fiscalía local de Loncoche.</t>
  </si>
  <si>
    <t>Empresas Lipigas S.A.</t>
  </si>
  <si>
    <t>96.928.510-K</t>
  </si>
  <si>
    <t>Consumo energía eléctrica fiscalía local de Carahue, periodo 22/02/2017 al 23/03/2017.</t>
  </si>
  <si>
    <t>Consumo energía eléctrica (terreno) fiscalía local de Carahue, periodo 24/02/2017 al 27/03/2017.</t>
  </si>
  <si>
    <t>No Hay</t>
  </si>
  <si>
    <t>Compra de materiales de oficina para SACFI</t>
  </si>
  <si>
    <t>DISTRIBUIDORA NENE LTDA.</t>
  </si>
  <si>
    <t>Compra de materiales de oficina para Fiscalía Regional</t>
  </si>
  <si>
    <t>Compra de 8 timbres para Unidad de Asesoría Jurídica y 9 timbres para Unidad de Drogas de Alto Hospicio.</t>
  </si>
  <si>
    <t>Compra de vajilla y menaje para Fiscalía Regional</t>
  </si>
  <si>
    <t>RODRIGO ANDRES ALDAY RODRIGUEZ</t>
  </si>
  <si>
    <t>Compra de carpetas colgantes de colores para UJO de Uravit.</t>
  </si>
  <si>
    <t>Compra de 3 bibliotecas para Fiscales adjuntos SACFI</t>
  </si>
  <si>
    <t>PROVEEDORA Y SERVICIOS VIDAL LTDA.</t>
  </si>
  <si>
    <t>Compra de 3 maletas para F. Alto Hospicio, para el traslado de carpetas.</t>
  </si>
  <si>
    <t>FALABELLA RETAIL S.A.</t>
  </si>
  <si>
    <t>Compra de 15 señaléticas para F. Local de Iquique, para identificar estacionamientos subterráneos.</t>
  </si>
  <si>
    <t>IMPRENTA DISEÑO Y PUBL. PATRICIO TAPIA E HIJOS LTDA.</t>
  </si>
  <si>
    <t>Compra de 16 discos duros externos para Fiscalías Locales y Fiscalía Regional, con el fin de ser utilizados en causas penales, para el resguardo de información.</t>
  </si>
  <si>
    <t>REIFSCHNEIDER S.A.</t>
  </si>
  <si>
    <t>Suministro e instalación de film vinílico en interior Fiscalía Regional, 30M2 aprox.</t>
  </si>
  <si>
    <t>Carga y/o mantención de 47 extintores en Fiscalías Locales y Fiscalía Regional.</t>
  </si>
  <si>
    <t>EXTINTORES GENESIS LTDA.</t>
  </si>
  <si>
    <t>Confección e instalación de mueble empotrado tipo repisero para F. Alto Hospicio.</t>
  </si>
  <si>
    <t>JOSE MARIA SILVA SPENCER</t>
  </si>
  <si>
    <t>Cierre perimetral de pérgola ubicada en F. Alto Hospicio</t>
  </si>
  <si>
    <t>Publicación de concursos públicos de FR Tarapacá, en La Estrella de Iquique, día 19-03-17.</t>
  </si>
  <si>
    <t>Renovación de suscripciones de La Estrella de Iquique, en FL Pozo Almonte, FL Alto Hospicio, FL Iquique y F Regional, desde 28-03-17 al 27-03-18.</t>
  </si>
  <si>
    <t>Compra de 1 letrero galvanizado "NO ESTACIONAR" para instalar en portón de acceso a Fiscalía Regional</t>
  </si>
  <si>
    <t>Compra de materiales de oficina para stock FR.</t>
  </si>
  <si>
    <t>Compra de 8 hervidores para stock FR.</t>
  </si>
  <si>
    <t>Compra de 15 cables de poder magic 3mt y 10 cables poder magic de 5mt</t>
  </si>
  <si>
    <t>OCEANOS AZULES SERV. DE CONSUL. LTDA.</t>
  </si>
  <si>
    <t>Servicio de ploteo de 10 planos en papel bond.</t>
  </si>
  <si>
    <t>SOCIEDAD MONTERO Y GALTE LIMITADA</t>
  </si>
  <si>
    <t>Instalación de 15 letreros en estacionamiento subterráneo FL Iquique y 2 basureros exterior, los cuales van empotrados al piso.</t>
  </si>
  <si>
    <t>IVAN GUILLEN VILLARROEL</t>
  </si>
  <si>
    <t>Provisión e instalación de 10,2 mt2 de film empavonado en Uravit.</t>
  </si>
  <si>
    <t>Compra de materiales de oficina para FL Alto Hospicio, para stock y reposición.</t>
  </si>
  <si>
    <t>Traslado de carpetas terminadas desde Bulnes 445 a Pozo Almonte.</t>
  </si>
  <si>
    <t>ELIZABETH SALINAS</t>
  </si>
  <si>
    <t>Compra de materiales de oficina para Uravit.</t>
  </si>
  <si>
    <t>Servicio de desratización y fumigación de Fiscalía Local de Alto Hospicio.</t>
  </si>
  <si>
    <t>LUIS RODRIGUEZ MORGAN</t>
  </si>
  <si>
    <t>Consumo de agua potable Fiscalía Local de Pozo Almonte</t>
  </si>
  <si>
    <t>AGUAS DEL ALTIPLANO S.A.</t>
  </si>
  <si>
    <t>Consumo de agua potable Uravit</t>
  </si>
  <si>
    <t>Consumo de agua potable Fiscalia Regional</t>
  </si>
  <si>
    <t>99.561.010-9</t>
  </si>
  <si>
    <t>Consumo de agua potable Fiscalía Local de Iquique nueva</t>
  </si>
  <si>
    <t>Consumo de agua potable Fiscalía Local de Alto Hospicio</t>
  </si>
  <si>
    <t>Consumo de electricidad Fiscalía Local de Alto Hospicio</t>
  </si>
  <si>
    <t>ELIQSA</t>
  </si>
  <si>
    <t>96.541.870-9</t>
  </si>
  <si>
    <t>Consumo de electricidad Fiscalía Regional</t>
  </si>
  <si>
    <t>Consumo de electricidad URAVIT</t>
  </si>
  <si>
    <t>Consumo de electricidad Fiscalía Regional Bulnes 445</t>
  </si>
  <si>
    <t>96.541.870-10</t>
  </si>
  <si>
    <t>Consumo de electricidad Nueva Fiscalía Local de Iquique</t>
  </si>
  <si>
    <t>96.541.870-11</t>
  </si>
  <si>
    <t>Consumo de electricidad Fiscalía Local de Pozo Almonte</t>
  </si>
  <si>
    <t>Franqueo convenido Fiscalía Regional</t>
  </si>
  <si>
    <t>60.503.000-7</t>
  </si>
  <si>
    <t>60.503.000-8</t>
  </si>
  <si>
    <t>Pago de Energía eléctrica periodo 11/02/2017 al 10/03/2017, Nº de Cliente 9363547 correspondiente a Fiscalía Local de Freirina (624 KWT).</t>
  </si>
  <si>
    <t>EMELAT S.A.</t>
  </si>
  <si>
    <t>87.601.500-5</t>
  </si>
  <si>
    <t>Pago de Energía eléctrica periodo 23/02/2017 al 24/03/2017, Nº de Cliente 9452185, correspondiente a Fiscalía Local de Vallenar (2.204 KWT ).</t>
  </si>
  <si>
    <t>Pago de Energía eléctrica periodo 28/02/2017 al 29/03/2017, Nº de Cliente 9446442, Correspondiente a Fiscalía Local de Caldera (2.090 KWT).</t>
  </si>
  <si>
    <t>Pago de Energía eléctrica periodo 19/01/2017 al 19/02/2017, Nº de Cliente 9362742, correspondiente a la Fiscalía Local de Diego de Almagro (711 KWT )</t>
  </si>
  <si>
    <t>Pago de Energía eléctrica periodo 10/02/2017 al 09/03/2017, Nº de Cliente 9348935 correspondiente a Fiscalía Local de Chañaral (650 KWh).</t>
  </si>
  <si>
    <t>Pago de Energía eléctrica periodo 31/01/2017 al 27/02/2017, Nº de Cliente 9446442, Correspondiente a Fiscalía Local de Caldera (2.226 KWT)</t>
  </si>
  <si>
    <t>Servicio telefónico fijo ubicado en el Tribunal Oral en lo penal, Nº de teléfono 52-2214789, cliente 739879500, periodo Marzo 2017.</t>
  </si>
  <si>
    <t>TELEFONICA CHILE S.A.</t>
  </si>
  <si>
    <t>Gasto de Agua Potable periodo 01/02/2017 al 04/03/2017, Nº de Servicio 151767-8 correspondiente a la Fiscalía Local de Freirina, consumo de 16 m3.</t>
  </si>
  <si>
    <t>AGUAS CHAÑAR S.A..</t>
  </si>
  <si>
    <t>99.542.570-K</t>
  </si>
  <si>
    <t>Rentas mensuales enlaces de telecomunicaciones periodo Enero 2017, Contrato de plataforma integral de comunicaciones del Ministerio Publico</t>
  </si>
  <si>
    <t>ENTEL TELEFONIA LOCAL S.A.</t>
  </si>
  <si>
    <t>Pago de Servicios de Consumo de Valija Comercial y Franqueo convenido para la Fiscalía Local de Caldera, Resol. Nº 4 y Nº 185 del 19/01/2001 y 13/08/2001, mes de Febrero de 2017, (148 Piezas)</t>
  </si>
  <si>
    <t>Pago de Compromisos de Consumo de Valija Comercial y Franqueo convenido para la Fiscalía Local de Chañaral, Febrero 2017, (58 cartas) , Resol. Nº 4 y Nº 185 del 19/01/2001 y 13/08/2001.</t>
  </si>
  <si>
    <t>Pago de Servicios de Consumo de Valija Comercial y Franqueo convenido para la Fiscalía Local de Copiapó, Resol. Nº 4 y Nº 185 del 19/01/2001 y 13/08/2001, mes de Febrero de 2017, ( 534 Piezas)</t>
  </si>
  <si>
    <t>Pago de Compromisos de Consumo de Valija Comercial y Franqueo convenido para la Fiscalía Local de Diego de Almagro, mes de Febrero de 2017, (28 Courier) , Resol. Nº 4 y Nº 185 del 19/01/2001 y 13/08/2001.</t>
  </si>
  <si>
    <t>Pago de Compromisos de Consumo de Valija Comercial y Franqueo convenido para la Fiscalía Local de Freirina, Febrero 2017, ( 54 cartas) , Resol. Nº 4 y Nº 185 del 19/01/2001 y 13/08/2001</t>
  </si>
  <si>
    <t>Pago de Servicios de Consumo de Valija Comercial y Franqueo convenido para la Fiscalía Local de Vallenar, Resol. Nº 4 y Nº 185 del 19/01/2001 y 13/08/2001, mes de Febrero de 2017, (49 Piezas)</t>
  </si>
  <si>
    <t>Pago de Compromisos de Consumo de Valija Comercial y Franqueo convenido para la Fiscalía Local de Chañaral, Febrero 2017, (18 Courier Nacional) , Resol. Nº 4 y Nº 185 del 19/01/2001 y 13/08/2001.</t>
  </si>
  <si>
    <t>Pago de Servicios de Consumo de Valija Comercial y Franqueo convenido para la Fiscalía Regional y Fiscalías Locales, mes de Febrero de 2017, Resol. Nº 4 y Nº 185 del 19/01/2001 y 13/08/2001. (99 Courier)</t>
  </si>
  <si>
    <t>Pago de Compromisos de Consumo de Valija Comercial y Franqueo convenido para la Fiscalía Local de Diego de Almagro, mes de Febrero de 2017, (21 Courier) , Resol. Nº 4 y Nº 185 del 19/01/2001 y 13/08/2001.</t>
  </si>
  <si>
    <t>Pago de Servicios de Consumo de Valija Comercial y Franqueo convenido para la Fiscalía Local de Caldera, Resol. Nº 4 y Nº 185 del 19/01/2001 y 13/08/2001, mes de Febrero de 2017, (20 Documentos Express)</t>
  </si>
  <si>
    <t>Pago de Compromisos de Consumo de Valija Comercial y Franqueo convenido para la Fiscalía Local de Freirina, mes de Febrero de 2017, (14 valijas ) , Resol. Nº 4 y Nº 185 del 19/01/2001 y 13/08/2001.</t>
  </si>
  <si>
    <t>Pago de Servicios de Consumo de Valija Comercial y Franqueo convenido para la Fiscalía Local de Vallenar, Resol. Nº 4 y Nº 185 del 19/01/2001 y 13/08/2001, mes de Febrero de 2017, (21 Documentos Express)</t>
  </si>
  <si>
    <t>Pago de Servicios de Consumo de Valija Comercial y Franqueo convenido para la Fiscalía Regional , mes de Febrero de 2017, Resol. Nº 4 y Nº 185 del 19/01/2001 y 13/08/2001. (783 piezas, Correspondientes a envíos de Fiscalías Locales).</t>
  </si>
  <si>
    <t>Pago de Servicios de Consumo de Valija Comercial y Franqueo convenido para la Fiscalía Regional y Fiscalías Locales, mes de Febrero de 2017, Resol. Nº 4 y Nº 185 del 19/01/2001 y 13/08/2001. (1 Paquete Express).</t>
  </si>
  <si>
    <t>Gasto de Agua Potable periodo 11/02/2017 (0 m3) al 15/02/2017 (15 m3), Nº de Servicio 318353-K correspondiente a la Fiscalía Local de Chañaral (15 M3).</t>
  </si>
  <si>
    <t>Gasto de Agua Potable periodo 11/02/2017 (2161 m3) al 15/03/2017 (2166 m3), Nº de Servicio 321748-5 correspondiente a la Fiscalía Local de Diego de Almagro (5 M3).</t>
  </si>
  <si>
    <t>Gasto de Agua Potable periodo 02/02/2017 al 06/03/2017, Nº de Servicio 182525-9 correspondiente a la Fiscalía Regional de Atacama, consumo de 23 m3.</t>
  </si>
  <si>
    <t>Gasto de Agua Potable periodo 27/02/2017 al 30/01/2017, Nº de Servicio 609623-9 correspondiente a la Fiscalía Local de Caldera, consumo de 16 m3.</t>
  </si>
  <si>
    <t>Gasto de Agua Potable periodo 03/02/2017 al 07/02/2017, Nº de Servicio 58128-3 correspondiente a la Fiscalía Local de Copiapó, consumo de 31 m3.</t>
  </si>
  <si>
    <t>Gasto de Agua Potable periodo 04/02/2017 al 08/03/2017, Nº de Servicio 129472-5 correspondiente a la Fiscalía Local de Vallenar, consumo de 20 m3.</t>
  </si>
  <si>
    <t>Carpetas para unidad TCMC de la Fiscalía Local de Copiapó.</t>
  </si>
  <si>
    <t>Materiales de oficina para la F.L. de Vallenar.</t>
  </si>
  <si>
    <t>CD grabables para la F.L. de Vallenar.</t>
  </si>
  <si>
    <t>Artículos de aseo para la Fiscalía Regional de Atacama y para la F. Local de Copiapó.</t>
  </si>
  <si>
    <t>Materiales de oficina para la Fiscalía Local de Chañaral</t>
  </si>
  <si>
    <t>Se opta por proveedor por presentar mejores condiciones en tiempo de entrega y valor final que Mercado Público</t>
  </si>
  <si>
    <t>PUBLICIDAD EXTERIOR SPA</t>
  </si>
  <si>
    <t>76.464.481-1</t>
  </si>
  <si>
    <t>Cinta adhesiva para la Fiscalía Regional y para Fiscalía Local de Copiapó.</t>
  </si>
  <si>
    <t>Alexis Rogat Lucero y Christian González Carriel, asistieron a “XI Jornadas Patagónicas de Derecho Penal Contemporáneo”, que se realizaron en la ciudad de Coyhaique los días 16 y 17 de Marzo.</t>
  </si>
  <si>
    <t>SOC. DE TUR. E INV. INMOBILIARIAS LTDA</t>
  </si>
  <si>
    <t>Alexis Rogat Lucero participación en sesión ordinaria de Fiscales Regionales a realizada el 28/03 en la ciudad de Santiago.</t>
  </si>
  <si>
    <t>Juan Andrés Shertzer B, Christian Quezada J. participación en Primera Capacitación Modelo de Ingreso y Asignación a realizarse los días 5 y 6 de abril en la ciudad de Santiago. (UE393)</t>
  </si>
  <si>
    <t>Julio Artigas F. participación en sesión ordinaria de Fiscales Regionales (en calidad de subrogante) realizada el 29/03 en la ciudad de Santiago.</t>
  </si>
  <si>
    <t>Carlos Juarez N. participación en reunión Academia Fiscalía de Chile, inicio de actividades de relatoría interna por cursos de Mejoramiento continuo a realizarse los días 11 y 12 de abril en la ciudad de Sgto. (UE395)</t>
  </si>
  <si>
    <t>Recarga teléfono satelital de la Fiscalía Regional de Atacama, 250 minutos validos por 180 días, contratación exenta de reglamento según Artículo 1ro letra i.</t>
  </si>
  <si>
    <t>Publicación de llamado a concurso publico para los cargos: Administrativo Operativo de Causas, F.L. de Caldera, Copiapó y Vallenar, Administrador F.L. Copiapó, Técnico de Fondos F.R. y Auxiliar F.L. Copiapó (exento de reglamento Art. 1° letra E reglamento de compras)</t>
  </si>
  <si>
    <t>EMPRESA PERIODISTICA EL NORTE S.A.</t>
  </si>
  <si>
    <t>Renovación suscripción anual Diario Oficial Electrónico, para el periodo 2016, solicitado por Rebeca Varas G. coordinadora de Asesoría Jurídica. (Exento de reglamento Art. 1ro letra J)</t>
  </si>
  <si>
    <t>INFO-UPDATE LIMITADA.</t>
  </si>
  <si>
    <t>76.023.530-k</t>
  </si>
  <si>
    <t>Instalación de Tabique con puerta abatible de aluminio y tabique separador de ambientes de aluminio y vidrio, en recepción de la Fiscalía Local de Copiapó.</t>
  </si>
  <si>
    <t>MARIA FIGUEROA ARDILES</t>
  </si>
  <si>
    <t>7.861.936-8</t>
  </si>
  <si>
    <t>Adquisición de materiales de oficina: cCompra de resmas de papel para Fiscalía Regional y Fiscalías Locales</t>
  </si>
  <si>
    <t>EMPRESA DISTRIBUIDORA DE PAPELES Y CARTO</t>
  </si>
  <si>
    <t>88.566.900-K</t>
  </si>
  <si>
    <t>Contratación de servicio de desinsectado de Fiscalía Local y Regional de Valparaíso</t>
  </si>
  <si>
    <t>MAURICIO ARRIOLA OLMOS INGENIERIA EIRL</t>
  </si>
  <si>
    <t>76.260.032-3</t>
  </si>
  <si>
    <t>Contratación de servicio de mantención de aire acondicionado en edificio de la Fiscalía Regional</t>
  </si>
  <si>
    <t>LUIS ALBERTO MOLINA FRITZ</t>
  </si>
  <si>
    <t>8.261.586-5</t>
  </si>
  <si>
    <t>Compra de pasaje aéreo Santiago-Balmaceda-Santiago - asistencia a Jornadas Patagónicas</t>
  </si>
  <si>
    <t>Contratación de servicio de mantención y reparación de equipos de iluminación de la Fiscalía Local de Valparaíso</t>
  </si>
  <si>
    <t>ING.ELECT. ANTONIO SALINAS CORREA EIRL</t>
  </si>
  <si>
    <t>76.083.726-1</t>
  </si>
  <si>
    <t>Contratación de servicio de mantención de iluminación de cajas escala y oficinas de Fiscalía Local de Valparaíso</t>
  </si>
  <si>
    <t>Consumo de electricidad de Fiscalía Local de Limache, periodo 19/01/2017 al 17/02/2017</t>
  </si>
  <si>
    <t>CHILQUINTA ENERGIA S.A.</t>
  </si>
  <si>
    <t>96.813.520-1</t>
  </si>
  <si>
    <t xml:space="preserve">Consumo de electricidad de Fiscalía Local de La Calera, periodo 18/01/2017 al 16/02/2017. </t>
  </si>
  <si>
    <t>Consumo de electricidad de Fiscalía Local de San Antonio, periodo 20/01/2017 al 20/02/2017</t>
  </si>
  <si>
    <t xml:space="preserve">Consumo de electricidad de Fiscalía Local de Los Andes, periodo desde 18/01/2017 al 16/02/2017. </t>
  </si>
  <si>
    <t>Servicio envío de correspondencia, Fiscalía Local de Los Andes y Fiscalía Regional, Enero 2017</t>
  </si>
  <si>
    <t xml:space="preserve">Consumo de Agua de Fiscalía Local de Los Andes, periodo desde 16/01/2017 al 14/02/2017 </t>
  </si>
  <si>
    <t>ESVAL S.A.</t>
  </si>
  <si>
    <t>76.000.739-0</t>
  </si>
  <si>
    <t>Consumo electricidad  de Fiscalia Regional , periodo desde el 23/01/2017 al 21/02/2017</t>
  </si>
  <si>
    <t>Contratación de evaluaciones psicolaborales (3), solicitadas por la Unidad de RRHH</t>
  </si>
  <si>
    <t>SOC. DE CAPACITACION LABORAL LTDA</t>
  </si>
  <si>
    <t>78.397.130-5</t>
  </si>
  <si>
    <t>Contratación de arriendo de salón y servicio de coffe break para jornada de trabajo con Administradores</t>
  </si>
  <si>
    <t>HOSTERIA EL COPIHUE LIMITADA</t>
  </si>
  <si>
    <t>78.595.300-2</t>
  </si>
  <si>
    <t xml:space="preserve">Adquisición de materiales de aseo para las Fiscalías Locales y Fiscalía Regional: compra de papel higiénico y jabón </t>
  </si>
  <si>
    <t>Adquisición de materiales de aseo para las Fiscalías Locales y Fiscalía Regional: compra de toalla de papel</t>
  </si>
  <si>
    <t>Adquisición de materiales de oficina: compra de timbres automáticos</t>
  </si>
  <si>
    <t>Evaluación pericial psicológica</t>
  </si>
  <si>
    <t>MOSAIKO SPA</t>
  </si>
  <si>
    <t>76.602.265-0</t>
  </si>
  <si>
    <t>ANA MARIA BACIGALUPO FALCON</t>
  </si>
  <si>
    <t>14.282.636-4</t>
  </si>
  <si>
    <t xml:space="preserve">Consumo de electricidad de Fiscalía Local de Casablanca, periodo 25/01/2017 al 24/02/2017. </t>
  </si>
  <si>
    <t>ENERGIA DE CASABLANCA</t>
  </si>
  <si>
    <t>96.766.110-4</t>
  </si>
  <si>
    <t xml:space="preserve">Consumo de Agua de Fiscalía Local de Quintero, periodo 24/01/2017 al 22/02/2017 </t>
  </si>
  <si>
    <t xml:space="preserve">Consumo de Agua de Fiscalía Local de Quillota, periodo 24/01/2017 al 22/02/2017 </t>
  </si>
  <si>
    <t xml:space="preserve">Consumo de electricidad de Oficina de Atención Petorca,periodo desde 03/02/2017 al 02/03/2017. </t>
  </si>
  <si>
    <t>COMPAÑÍA NACIONAL DE FUERZA ELECTRICA S.A.</t>
  </si>
  <si>
    <t>Contratación de servicio de gasfitería para Fiscalía Regional</t>
  </si>
  <si>
    <t>MOBILIARIO Y OBRAS MENORES LTDA.</t>
  </si>
  <si>
    <t>76.687.468-1</t>
  </si>
  <si>
    <t>Consumo de electricidad de Fiscalía Local de Villa Alemana, periodo desde 24/01/2017 al 22/02/2017</t>
  </si>
  <si>
    <t>Contratación de servicio de desratizado para la Fiscalía Local de La Ligua</t>
  </si>
  <si>
    <t>Consumo de electricidad de Fiscalía Local de Quintero, periodo 23/01/2017 al 21/02/2017 .</t>
  </si>
  <si>
    <t xml:space="preserve">Consumo de agua potable Fiscalia Local de La Ligua, periodo de facturación del 24/01/2017 al 22/02/2017 </t>
  </si>
  <si>
    <t>Consumo de electricidad de Fiscalía Local de Quillota, periodo desde 27/01/2017 al 27/02/2017</t>
  </si>
  <si>
    <t xml:space="preserve">Consumo de electricidad Fiscalia Local de Quilpue.entre el periodo del 31/01/2017 al 01/03/2017. </t>
  </si>
  <si>
    <t>Renovación anual de suscripción del Diario El trabajo</t>
  </si>
  <si>
    <t>SOC. DE COMUNICACIONES EL TRABAJO LTDA.</t>
  </si>
  <si>
    <t>76.066.363-8</t>
  </si>
  <si>
    <t>Compra de insumos de impresión para la Fiscalía Local de Viña del Mar</t>
  </si>
  <si>
    <t>ING. Y CONSTR. RICARDO RODRIGUEZ Y CIA.</t>
  </si>
  <si>
    <t xml:space="preserve">Consumo de agua potable Fiscalia Local de La Calera, periodo de facturación del 30/01/2017 al 28/02/2017 </t>
  </si>
  <si>
    <t>Consumo de agua de Fiscalía Local de San Felipe, periodo desde 30/01/2017 al 28/02/2017</t>
  </si>
  <si>
    <t>Adquisición de materiales de oficina</t>
  </si>
  <si>
    <t>SOC COMERCIAL DISTRIBUCION GLOBAL LTDA</t>
  </si>
  <si>
    <t>76.100.732-7</t>
  </si>
  <si>
    <t>Pago diferencia de pasaje aéreo por cambio de itinerario de vuelos</t>
  </si>
  <si>
    <t>Contratación de servicio de instalación de tabique vidriado en la Fiscalía Local de Valparaíso</t>
  </si>
  <si>
    <t>VICTOR ACEITUNO ORREGO VASOL EIRL</t>
  </si>
  <si>
    <t>76.668.161-1</t>
  </si>
  <si>
    <t>Servicio de correos de Fiscalía Regional y Fiscalías Locales, mes de Febrero 2017</t>
  </si>
  <si>
    <t>Consumo electricidad  de Fiscalia Local Valparaiso , periodo desde el 13/02/2017 al 14/03/2017</t>
  </si>
  <si>
    <t>Contrtación de servicio de instalación de luces emergencia y sensores en la Fiscalía Regional de Valparaíso</t>
  </si>
  <si>
    <t>Consumo de electricidad de Fiscalía Local de Isla de Pascua, periodo 30/01/2017 al 02/02/2017</t>
  </si>
  <si>
    <t>AGRICOLA Y SERVICIOS ISLA DE PASCUA LTDA</t>
  </si>
  <si>
    <t>87.634.600-1</t>
  </si>
  <si>
    <t xml:space="preserve">Consumo de agua potable Fiscalia Local de Limache, periodo de facturación del 20/01/2017 al 20/02/2017 </t>
  </si>
  <si>
    <t>Consumo de electricidad de Fiscalía Local de San Felipe, periodo desde 13/02/2017 al 14/03/2017.</t>
  </si>
  <si>
    <t>Consumo de agua de Fiscalía Local de Villa Alemana,  periodo desde 09/02/2017 al 13/03/2017.</t>
  </si>
  <si>
    <t>Consumo de Agua de Fiscalía Local de Valparaiso , periodo desde 09/02/2017 al 13/03/2017.</t>
  </si>
  <si>
    <t>Consumo de Agua de Fiscalía Regional , periodo desde 09/02/2017 al 13/03/2017.</t>
  </si>
  <si>
    <t xml:space="preserve">Consumo de agua potable Fiscalia Local Casablanca, periodo de facturación del 13/02/2017 al 15/03/2017 </t>
  </si>
  <si>
    <t>Consumo de electricidad de Fiscalía Local Viña del Mar, periodo desde 15/02/2017 al 15/03/2017</t>
  </si>
  <si>
    <t>Consumo de electricidad de Fiscalía Local La Ligua, periodo desde 14/02/2017 al 14/03/2017</t>
  </si>
  <si>
    <t xml:space="preserve">Consumo agua potable Oficina Atención Petorca, periodo desde 09/02/2017 al 13/03/2017.  </t>
  </si>
  <si>
    <t>Consumo de agua de Fiscalía Local de Viña del Mar,  periodo 15/02/2017 al 17/03/2017.</t>
  </si>
  <si>
    <t>Consumo de Agua de Fiscalía Local de San Antonio, periodo desde 09/02/2017 al 13/03/2017.</t>
  </si>
  <si>
    <t>Consumo de Agua de Fiscalía Local de Quilpué, periodo desde 13/02/2017 al 15/03/2017.</t>
  </si>
  <si>
    <t>Compra de sello distintivo "Vehículo Fiscal" para camioneta de la Fiscalía Regional</t>
  </si>
  <si>
    <t>CASA DE MONEDA DE CHILE</t>
  </si>
  <si>
    <t>60.806.000-6</t>
  </si>
  <si>
    <t>Compra de 100 unidades de telefonía satelital</t>
  </si>
  <si>
    <t xml:space="preserve">Contratación de servicio de mantención y recarga de extintores de las Fiscalías Locales y Regional </t>
  </si>
  <si>
    <t>ALEJO FERNANDEZ AGUILERA</t>
  </si>
  <si>
    <t>4.849.144-8</t>
  </si>
  <si>
    <t>Implemetación Ley de Fortalecimiento del Ministerio Público: compra de mobiliario para nuevos cargos 2017</t>
  </si>
  <si>
    <t>COMER. DE MUEBLES Y SILLAS MAR DEL VALLE</t>
  </si>
  <si>
    <t>76.296.429-5</t>
  </si>
  <si>
    <t>CONSTRUCTORA M Y P LTDA</t>
  </si>
  <si>
    <t>76.326.766-0</t>
  </si>
  <si>
    <t>LORETO SOLANGE STAPLEFIELD SEPULVEDA</t>
  </si>
  <si>
    <t>11.722.103-3</t>
  </si>
  <si>
    <t>Publicación de llamada a Concurso Público</t>
  </si>
  <si>
    <t>EMPRESA EL MERCURIO DE VALPARAISO S.A.P.</t>
  </si>
  <si>
    <t>96.705.640-5</t>
  </si>
  <si>
    <t>Contratatación de servicio de control de plagas en la Fiscalía Local de Limache</t>
  </si>
  <si>
    <t>4 Toner para impresora de cheques</t>
  </si>
  <si>
    <t>Ing.y Const.Ricardo Rodríguez y Cía.</t>
  </si>
  <si>
    <t>2 Escritorios rectangular 160x80x75</t>
  </si>
  <si>
    <t>Comercial Ebano Muebles Ltda.</t>
  </si>
  <si>
    <t>76.103.446-4</t>
  </si>
  <si>
    <t>500 Cajas para archivo tipo storbox</t>
  </si>
  <si>
    <t>Compra 3 escritorios y 4 cajoneras</t>
  </si>
  <si>
    <t>Ergotec Muebles S.A.</t>
  </si>
  <si>
    <t>99.546.270-2</t>
  </si>
  <si>
    <t>1 Escalera tipo tijera</t>
  </si>
  <si>
    <t>Comercial Redoffice Sur Ltda.</t>
  </si>
  <si>
    <t>77.806.000-0</t>
  </si>
  <si>
    <t>Compra 64 Código Penal y 64 Código Procesal Penal</t>
  </si>
  <si>
    <t>Soc.Editorial Metropolitana Ltda.</t>
  </si>
  <si>
    <t>78.727.750-0</t>
  </si>
  <si>
    <t>Arriendo de salón y servicio coffe break</t>
  </si>
  <si>
    <t>Inversiones Maragano Merchant Ltda.</t>
  </si>
  <si>
    <t>77.200.550-4</t>
  </si>
  <si>
    <t>Panel divisorio mixto de 160x245 con estructura metálica F.Regional</t>
  </si>
  <si>
    <t>Pasaje aéreo P.Montt-Santiago-P.Montt del 03-04 al 7-04-17</t>
  </si>
  <si>
    <t>Pasaje aéreo P.Montt-Santiago-P.Montt del 20-03 al 26-03-17</t>
  </si>
  <si>
    <t>Pasaje aéreo P.Montt-Coyhaique-P.Montt del 15-03 al 18-03-17</t>
  </si>
  <si>
    <t>Pasaje aéreo P.Montt-Santiago-P.Montt del 20-03 al 24-03-17</t>
  </si>
  <si>
    <t>Pasaje aéreo P.Montt-Santiago-P.Montt del 20-03 al 25-03-17</t>
  </si>
  <si>
    <t>Pasaje aéreo P.Montt-Santiago-P.Montt del 05-03 al 06-03-17</t>
  </si>
  <si>
    <t>Pasaje aéreo P.Montt-Santiago-P.Montt del 13-03 al 17-03-17</t>
  </si>
  <si>
    <t>Pasaje aéreo P.Montt-Santiago-P.Montt del 15-03 al 17-03-17</t>
  </si>
  <si>
    <t>10-FR N°73</t>
  </si>
  <si>
    <t>Reparación de ascensor F.Regional</t>
  </si>
  <si>
    <t>Ascensores Otis Chile Ltda.</t>
  </si>
  <si>
    <t>96.797.340-8</t>
  </si>
  <si>
    <t>Pasaje aéreo P.Montt-Santiago-P.Montt del 10-04 al 12-04-17</t>
  </si>
  <si>
    <t>Pasaje aéreo Santiago-P.Montt 15-03-17</t>
  </si>
  <si>
    <t>Pasaje aéreo Castro-Santiago-Castro del 01-04 al 09-04-17</t>
  </si>
  <si>
    <t>Pasaje aéreo P.Montt-Santiago-P.Montt del 27-03 al 29-03-2017</t>
  </si>
  <si>
    <t>17-FN/MP N°510</t>
  </si>
  <si>
    <t>Reparación de ascensor FL P.Montt</t>
  </si>
  <si>
    <t>Pasaje aéreo P.Montt-Copiapó-P.Montt del 28-03 al 02-04-17</t>
  </si>
  <si>
    <t>Pasaje aéreo P.Montt-Santiago-P.Montt del 29-03 al 31-03-17</t>
  </si>
  <si>
    <t>Servicio de desratización, desinsectación y sanitización desde abril a diciembre 2017 FL R.Negro</t>
  </si>
  <si>
    <t>Christian Barra García</t>
  </si>
  <si>
    <t>11.413.305-1</t>
  </si>
  <si>
    <t>Permiso de circulación vehículo institucional</t>
  </si>
  <si>
    <t>I.Municipalidad de P.Montt</t>
  </si>
  <si>
    <t>69.220.100-0</t>
  </si>
  <si>
    <t>10-FR N° 81</t>
  </si>
  <si>
    <t>Fabricación e instalación de repisas empotradas en dependencias de F.Regional</t>
  </si>
  <si>
    <t>Comecial El Alamo Ltda.</t>
  </si>
  <si>
    <t>77.566.140-2</t>
  </si>
  <si>
    <t>10-FR N°84</t>
  </si>
  <si>
    <t>Fabricación e instalación de repisas empotradas en FL Castro</t>
  </si>
  <si>
    <t>Héctor Vidal Pérez</t>
  </si>
  <si>
    <t>9.882.085-K</t>
  </si>
  <si>
    <t xml:space="preserve">Servicio de coffe break Reunión Protocolo Hidrobiológicos </t>
  </si>
  <si>
    <t>Jaime Bahamonde Oyarzo</t>
  </si>
  <si>
    <t>9.869.717-9</t>
  </si>
  <si>
    <t>10-DER N°5</t>
  </si>
  <si>
    <t>en proceso</t>
  </si>
  <si>
    <t>Consultoría arquitectura ampliación FL P.Varas</t>
  </si>
  <si>
    <t>González y Schumacher Ltda.</t>
  </si>
  <si>
    <t>76.372.190-6</t>
  </si>
  <si>
    <t>10-FR N°75</t>
  </si>
  <si>
    <t>Servicio desmalezado y tala de árboles FL Maullín</t>
  </si>
  <si>
    <t>José Teodoro Mansilla Oyarzo</t>
  </si>
  <si>
    <t>11.116.911-k</t>
  </si>
  <si>
    <t>10-FR N°80</t>
  </si>
  <si>
    <t>Renovación de contrato de arrendamiento inmueble FL Los Muermos</t>
  </si>
  <si>
    <t xml:space="preserve">Carlos Mansilla Cárdenas </t>
  </si>
  <si>
    <t>7.448.685-1</t>
  </si>
  <si>
    <t>10-FR N° 85</t>
  </si>
  <si>
    <t>Renovación de contrato de servicio de mantenimiento de ascensor FL Osorno por el plazo de un año</t>
  </si>
  <si>
    <t>Consumo de electricidad FL Chaitén</t>
  </si>
  <si>
    <t>Edelaysen S.A.</t>
  </si>
  <si>
    <t>Consumo de electricidad FL Quellón</t>
  </si>
  <si>
    <t>Consumo de electricidad FL Futaleufú</t>
  </si>
  <si>
    <t>Consumo de electricidad FL P.Varas</t>
  </si>
  <si>
    <t>Consumo de electricidad F.Regional</t>
  </si>
  <si>
    <t>Consumo de electricidad FL Calbuco</t>
  </si>
  <si>
    <t>Consumo de electricidad FL R.Negro</t>
  </si>
  <si>
    <t>Consumo de electricidad FL Quinchao</t>
  </si>
  <si>
    <t>Consumo de electricidad FL Ancud</t>
  </si>
  <si>
    <t>Consumo de electricidad FL Osorno</t>
  </si>
  <si>
    <t>Consumo de electricidad FL P.Montt</t>
  </si>
  <si>
    <t>Consumo de electricidad FL Castro</t>
  </si>
  <si>
    <t>Consumo de electricidad FL Los Muermos</t>
  </si>
  <si>
    <t>Consumo de electricidad FL Maullín</t>
  </si>
  <si>
    <t>Consumo de electricidad FL Hualaihué</t>
  </si>
  <si>
    <t>71.385.700-9</t>
  </si>
  <si>
    <t>Consumo de agua FL Castro</t>
  </si>
  <si>
    <t>Empresa de Servicios Sanitarios de Los Lagos S.A.</t>
  </si>
  <si>
    <t>96.579.800-5</t>
  </si>
  <si>
    <t>Consumo de agua FL Osorno</t>
  </si>
  <si>
    <t>Consumo de agua FL Ancud</t>
  </si>
  <si>
    <t>Consumo de agua FL P.Montt</t>
  </si>
  <si>
    <t>Consumo de agua FL Futalefú</t>
  </si>
  <si>
    <t>Consumo de agua FL Maullín</t>
  </si>
  <si>
    <t>Consumo de agua FL Quellón</t>
  </si>
  <si>
    <t>Consumo de agua FL Quinchao</t>
  </si>
  <si>
    <t>Consumo de agua FL Chaitén</t>
  </si>
  <si>
    <t>Consumo de agua FL P.Varas</t>
  </si>
  <si>
    <t>Consumo de agua F.Regional</t>
  </si>
  <si>
    <t>Consumo de agua FL Los Muermos</t>
  </si>
  <si>
    <t>Consumo de agua FL Calbuco</t>
  </si>
  <si>
    <t>Consumo de agua FL R.Negro</t>
  </si>
  <si>
    <t>Consumo de agua FL Hualaihué</t>
  </si>
  <si>
    <t>Comité Agua Potable Rural Río Negro</t>
  </si>
  <si>
    <t>71.385.700-0</t>
  </si>
  <si>
    <t>Consumo de gas FL Maullin</t>
  </si>
  <si>
    <t>Abastible S.A.</t>
  </si>
  <si>
    <t>91.806.000-6</t>
  </si>
  <si>
    <t>Consumo de gas FL Chaitén</t>
  </si>
  <si>
    <t>Consumo de gas FL Ancud</t>
  </si>
  <si>
    <t>INFORME TRANSPARENCIA MINISTERIO PÚBLICO MARZO 2017</t>
  </si>
  <si>
    <t>SOCIEDAD AUSTRAL DE ELECTRICIDAD</t>
  </si>
  <si>
    <t>Consumo telefónico líneas respaldo del mes Febrero de 2017</t>
  </si>
  <si>
    <t>TELEFONICA DEL SUR S.A.</t>
  </si>
  <si>
    <t>90.299.000-3</t>
  </si>
  <si>
    <t xml:space="preserve">Servicio de agua de la Fiscalía Regional de los Rios </t>
  </si>
  <si>
    <t>AGUAS DECIMAS</t>
  </si>
  <si>
    <t>96.703.230-1</t>
  </si>
  <si>
    <t>Servicio de evaluaciones psicolaborales para la Fiscalia XIV Refion</t>
  </si>
  <si>
    <t>GERMAN VARAS Y ASOCIADOS LTDA.</t>
  </si>
  <si>
    <t>77.659.810-0</t>
  </si>
  <si>
    <t>Servicio de  reparacion de ventanas de  oficina de la  Uravit Fiscalia Regional de los Rios.</t>
  </si>
  <si>
    <t>EXEQUIEL OMAR DELGADO GUZMAN</t>
  </si>
  <si>
    <t>8.765.198-3</t>
  </si>
  <si>
    <t>Consumo de electricidad de la Fiscalía Local de San José de La Mariquina</t>
  </si>
  <si>
    <t>Adquisición de pasaje aéreo por comisión de servicio de funcionario XIV Región</t>
  </si>
  <si>
    <t>Servicio de agua de la Fiscalía Local de Valdivia</t>
  </si>
  <si>
    <t>Servicio de regularizacion de cableado y habilitacion de 3 puntos de ref de la Fisalia Local de Paillaco</t>
  </si>
  <si>
    <t>ELECTRICIDAD Y CONSTRUCCIONES CERC LTDA</t>
  </si>
  <si>
    <t>76.846.610-6</t>
  </si>
  <si>
    <t>Consumo de electricidad de la Fiscalía Local de Paillaco</t>
  </si>
  <si>
    <t>Servicio de informe pericial de asesosia tecnica de la Fiscalia Local de San Jose</t>
  </si>
  <si>
    <t xml:space="preserve">UNIVERSIDAD AUSTRAL DE CHILE </t>
  </si>
  <si>
    <t>81.380.500-6</t>
  </si>
  <si>
    <t>Servicio de arriendo de salon para jornada de reunion de Fiscales y administradores de la Region de los Rios</t>
  </si>
  <si>
    <t>TURISMO DEL SUR S.A.</t>
  </si>
  <si>
    <t>96.631.880-5</t>
  </si>
  <si>
    <t>4437292, 4437293, 4437294 ,4439735, 4439734</t>
  </si>
  <si>
    <t>Consumo de electricidad de la Fiscalía Local de Panguipulli y Rio Bueno</t>
  </si>
  <si>
    <t>Servicio varias en reparaciones por filtracion de agua de la Fiscalia Local de Valdiivia</t>
  </si>
  <si>
    <t>PRESTACION DE SERVICIOS VALDIVIA LTDA.</t>
  </si>
  <si>
    <t>77.904.700-8</t>
  </si>
  <si>
    <t>Adquisición de etiquetas de activo fijo de la Fiscalia Regional de los Rios</t>
  </si>
  <si>
    <t>SOC. COM. BBH LTDA.</t>
  </si>
  <si>
    <t>76.089.652-7</t>
  </si>
  <si>
    <t>Servicio y limpieza de camaras obstruidas en Fiscalia Regional de los Rios</t>
  </si>
  <si>
    <t xml:space="preserve">XIMENA GUISELA PEREZ </t>
  </si>
  <si>
    <t>9.442.454-2</t>
  </si>
  <si>
    <t>Adquisición de limpiapies Nomad con diseño para la Fiscalia Regional de los Rios</t>
  </si>
  <si>
    <t>SIGIFREDO RIVERA PINUER</t>
  </si>
  <si>
    <t>5,922,007-1</t>
  </si>
  <si>
    <t>Servicio de publicacion de llamado a concurso en Ministerio Publico de la Fiscalia Regional</t>
  </si>
  <si>
    <t>SOCIEDAD PERIODISTICA ARAUCANIA S.A.</t>
  </si>
  <si>
    <t>87,778,800-8</t>
  </si>
  <si>
    <t>HERNAN CAMILO PAREDES MENDEZ</t>
  </si>
  <si>
    <t>11,425,746-K</t>
  </si>
  <si>
    <t>Servicio de plastificado de laminas para la Unidad de Victima de la Fiscalia Regional</t>
  </si>
  <si>
    <t>IMPRESIONES DIGITALES LTDA.</t>
  </si>
  <si>
    <t>76.072.099-2</t>
  </si>
  <si>
    <t>445107, 4452770</t>
  </si>
  <si>
    <t xml:space="preserve">Consumo de electricidad de la Fiscalía Regional, Valdivia y La Union </t>
  </si>
  <si>
    <t>Materiales de oficina para la Fiscalia Regional de los Rios</t>
  </si>
  <si>
    <t>Menaje para la Fiscalia Local de Valdivia</t>
  </si>
  <si>
    <t>RODRIGO ANDREZ ALDAY RODRIGUEZ</t>
  </si>
  <si>
    <t>16.558.483-K</t>
  </si>
  <si>
    <t>COMERCIAL REDODDICE SUR LTDA.</t>
  </si>
  <si>
    <t>Servicio de agua de la Oficina Uravit</t>
  </si>
  <si>
    <t>4408998, 4446941, 31556605</t>
  </si>
  <si>
    <t>Consumo de electricidad de la Fiscalía La Union y Oficina Uravit</t>
  </si>
  <si>
    <t>F.R.Arica y Parinacota</t>
  </si>
  <si>
    <t>F.R. Magallanes</t>
  </si>
  <si>
    <t>F.R. Metrop. Oriente</t>
  </si>
  <si>
    <t>F.R. Metrop. Occidente</t>
  </si>
  <si>
    <t>F.R. Coquimbo</t>
  </si>
  <si>
    <t>F.R. Maule</t>
  </si>
  <si>
    <t>F.R. O'Higgins</t>
  </si>
  <si>
    <t>F.R. Aysén</t>
  </si>
  <si>
    <t>F.R. Metrop. Centro Norte</t>
  </si>
  <si>
    <t>F.R. Bíobio</t>
  </si>
  <si>
    <t>F.R. Araucanía</t>
  </si>
  <si>
    <t>F.R. Tarapacá</t>
  </si>
  <si>
    <t>F.R. Atacama</t>
  </si>
  <si>
    <t>F.R. Los Rios</t>
  </si>
  <si>
    <t>F.R. Valparaiso</t>
  </si>
  <si>
    <t>F.R. Los Lagos</t>
  </si>
  <si>
    <t>Fiscalía Nacional</t>
  </si>
  <si>
    <t>Contratación de 120 horas Consultor Seniors: Configuración de ORACLE Virtual Machine &amp; Software de Storage.</t>
  </si>
  <si>
    <t>Pragma Informática S.A.</t>
  </si>
  <si>
    <t>77.063.770-8</t>
  </si>
  <si>
    <t xml:space="preserve">Contratación de 120 servicio de café alternativa N° 1.  Charla avances en equidad de genero. Directora Ejecutiva Nacional. Miércoles 08 de marzo del 2017, a las 09:00 horas, Sala de Consejo. </t>
  </si>
  <si>
    <t>Julia Arévalo Ibañez</t>
  </si>
  <si>
    <t>13.147.865-8</t>
  </si>
  <si>
    <t>Lámparas alta eficiencia embutidas 3x20W completa con tubo.</t>
  </si>
  <si>
    <t>Ceel Ingeniería Ltda.</t>
  </si>
  <si>
    <t>76.202.140-4</t>
  </si>
  <si>
    <t>FN/MP N°1.858</t>
  </si>
  <si>
    <t>Servicio por traducción al idioma Portugués requerimientos internacional causa, RUC N° 16008072896.</t>
  </si>
  <si>
    <t>Oneide Queiroz de Larraín</t>
  </si>
  <si>
    <t>9.856.683-K</t>
  </si>
  <si>
    <t>Servicio por traducción de requerimiento internacional de la Fiscalía de Arica y Parinacota causa, RUC N° 1700035139-3</t>
  </si>
  <si>
    <t>Teresa Bulnes Núñez</t>
  </si>
  <si>
    <t>7.063.266-7</t>
  </si>
  <si>
    <t>FN/MP N° 78</t>
  </si>
  <si>
    <t>Pasaje aéreo internacional para Sra. Karen Guamán Valenzuela, Santiago/Mendoza-Argentina/Santiago, 16 al 17 de marzo del 2017.  (Jornadas de Cooperación con los Poderes Judiciales y Ministerios Públicos)</t>
  </si>
  <si>
    <t>Pasaje aéreo internacional para Sr. Antonio Segovia Arancibia, Santiago/Mendoza-Argentina/Santiago, 16 al 17 de marzo del 2017.  (Jornadas de Cooperación con los Poderes Judiciales y Ministerios Públicos)</t>
  </si>
  <si>
    <t>Pasaje aéreo internacional para Sr. Luis Toledo Ríos, Santiago/Mendoza-Argentina/Santiago, 16 al 17 de marzo del 2017.  (Jornadas de Cooperación con los Poderes Judiciales y Ministerios Públicos)</t>
  </si>
  <si>
    <t>Pasaje aéreo internacional para Sr. Luis Víctor Avila León, Santiago/Mendoza-Argentina/Santiago, 15 al 17 de marzo del 2017.  (Jornadas de Cooperación con los Poderes Judiciales y Ministerios Públicos)</t>
  </si>
  <si>
    <t>Servicios hoteleros; 10 servicios de arriendo de datashow,5 servicios de amplificación y 10 servicios de internet. Contratación complementaria para curso fundación paz ciudadana a realizarse las semanas del 13 al 17 y del 27 al 31 de marzo 2017.</t>
  </si>
  <si>
    <t>Hotelera San Francisco S.A.</t>
  </si>
  <si>
    <t>99.511.100-4</t>
  </si>
  <si>
    <t>Arriendo de 01 tarima de 2,00 de ancho x 2,40 de fondo x 50 cms  alto, con cubre piso gris, faldón negro y 02 escaleras de acceso (incluye transporte, instalación y retiro).  Charla avances en Equidad de Género.  Directora Ejecutiva Nacional.  Actividad se realizara el día miércoles 08 de marzo del 2017, a las 09:00 hrs en la Sala de Consejo de la Fiscalía Nacional.</t>
  </si>
  <si>
    <t>Servicios Técnicos Audiovisuales Limitada 
(STA)</t>
  </si>
  <si>
    <t>78.190.300-0</t>
  </si>
  <si>
    <t>Arriendo de 120 sillas modelo SN100. Charla avances en Equidad de Género.  Directora Ejecutiva Nacional.  Actividad se realizara el día miércoles 08 de marzo del 2017, a las 09:00 hrs en la Sala de Consejo de la Fiscalía Nacional.</t>
  </si>
  <si>
    <t>Schneider, Morales y Compañía Limitada</t>
  </si>
  <si>
    <t>79.751.700-3</t>
  </si>
  <si>
    <t xml:space="preserve">Contratación de 64 servicio de café alternativa N° 1.  Complementa Orden de Compra por Convenio Marco N° 5148-124. Charla avances en equidad de genero. Directora Ejecutiva Nacional. Miércoles 08 de marzo, 09,00 horas, Sala de Consejo </t>
  </si>
  <si>
    <t>Contratación de 40 servicios de coffee break, alternativa N°1.  Firma de Convenio entre la Fiscalía de Chile y Microsoft.  Actividad a realizarse el día miércoles 08 de marzo del 2017, a las 16:00 hrs. en la Sala de Consejo de la Fiscalía Nacional.</t>
  </si>
  <si>
    <t>Pasaje aéreo nacional para Sr. Sergio Fuentes Barahona, Santiago/Copiapó/Santiago, 04 al 05 de abril del 2017.  (Asesoría SIAU)</t>
  </si>
  <si>
    <t>Pasaje aéreo nacional para Sra. Marcela Abarca Villaseca, Santiago/Copiapó/Santiago, 04 al 05 de abril del 2017.  (Asesoría SIAU)</t>
  </si>
  <si>
    <t>Pasaje aéreo internacional para Sra.  María Luisa Montenegro Torres, Santiago/Mendoza-Argentina/Santiago, 16 al 17 de marzo del 2017.  (Jornadas de Cooperación con los Poderes Judiciales y Ministerios Públicos)</t>
  </si>
  <si>
    <t xml:space="preserve">Pasaje aéreo nacional para Sra.  María Luisa Montenegro Torres, Santiago/Copiapó/Santiago, 26 al 27 de marzo del 2017.  (Jornada "El delito de trata de personas, un desafío para el sistema de enjuiciamiento criminal") </t>
  </si>
  <si>
    <t>Pasaje aéreo nacional para Sra.  Verónica Cerda Fajardín, Santiago/Balmaceda/Santiago, 15 al 18 de marzo del 2017.  (Asistencia a Jornadas Patagónicas de Derecho Penal Contemporáneo)</t>
  </si>
  <si>
    <t>FN/MP N°930</t>
  </si>
  <si>
    <t>Servicios por traducción de texto al idioma inglés, caso fel Fiscal Carlos Gajardo Pinto, RUC: 1500643330-5, REF: 6912-6</t>
  </si>
  <si>
    <t>Irene De Marchi Zaharija</t>
  </si>
  <si>
    <t>7.190.721-K</t>
  </si>
  <si>
    <t>Pasaje aéreo nacional para Fiscal Nacional Sr. Jorge Abbott Charme, Santiago/Balmaceda/Santiago, 15 al 18 de marzo del 2017.  (Asiste a Jornadas Patagónicas de Derecho Penal Contemporáneo)</t>
  </si>
  <si>
    <t>Pasaje aéreo nacional para Escolta de Fiscal Nacional Sr. Sergio Quintana, Santiago/Balmaceda/Santiago, 15 al 18 de marzo del 2017.  (Escolta al Sr. Fiscal Nacional, asistencia a Jornadas Patagónicas de Derecho Penal Contemporáneo)</t>
  </si>
  <si>
    <t>Pasaje aéreo nacional para Sr. Rodrigo Fernández Moraga, Santiago/Temuco/Santiago, 03 al 04 de abril del 2017.  (Reunión con Fiscales Regionales para abordar violencia rural)</t>
  </si>
  <si>
    <t>Pasaje aéreo nacional para Sr. Rolando Melo, Santiago/Temuco/Santiago, 03 al 04 de abril del 2017.  (Reunión con Fiscales Regionales para abordar violencia rural)</t>
  </si>
  <si>
    <t>Pasaje aéreo nacional para Sr. Enzo Osorio Salvo, Santiago/Copiapó/Santiago, 26 al 27 de marzo del 2017.  (Asiste a jornada sobre trata de personas)</t>
  </si>
  <si>
    <t>Adquisición de 24 libros de oficina Buho correspondencia</t>
  </si>
  <si>
    <t>Pasaje aéreo nacional para Sr. Mauricio Fernández Montalbán, Santiago/Temuco/Santiago, 03 al 04 de abril del 2017.  (Participación jornada mesa interregional violencia rural)</t>
  </si>
  <si>
    <t>Contratación de servicios hoteleros; 01 arriendo de salón Ejecutivo, media jornada AM; 07 servicios de coffee break, alternativa especial; 01 servicios de arriendo de datashow. Actividad "Jornada interna de la Unidad de Infraestructura" a realizarse el día 13 de abril de 2017.</t>
  </si>
  <si>
    <t>Contratación del servicio de diagramación, impresión y encuadernación de la Revista Jurídica del Ministerio Público N° 68,  Diciembre 2016. Tiraje 650 ejemplares</t>
  </si>
  <si>
    <t>Editora e Imprenta MAVAL SPA.</t>
  </si>
  <si>
    <t>79.989.850-0</t>
  </si>
  <si>
    <t>Informe en derecho para causa por delitos de apremios ilegítimos</t>
  </si>
  <si>
    <t>Juan Pablo Mañalich Raffo</t>
  </si>
  <si>
    <t>13.551.347-4</t>
  </si>
  <si>
    <t>Pasaje aéreo nacional para Sr. Cristian Darville Álvarez, Santiago/Temuco/Santiago, 27 al 28 de marzo del 2017.  (Apoyo trabajo de análisis en la macro zona en la próxima mesa de violencia rural).</t>
  </si>
  <si>
    <t>Pasaje aéreo nacional para Sr. Alejandro Litman Silberman, Santiago/Temuco/Santiago, 13 al 17 de marzo del 2017.  (Apoyo en causa RUC 1601014175-7).</t>
  </si>
  <si>
    <t>Pasaje aéreo nacional para Sra. Camila Guerrero Martinez, Santiago/Punta Arenas/Santiago, 14 al 17 de marzo del 2017.  (Apoyo a investigación en caso de competencia ULDDECO).</t>
  </si>
  <si>
    <t>Pasaje aéreo nacional para Sr. Marcelo Contreras Rojas, Santiago/Punta Arenas/Santiago, 14 al 17 de marzo del 2017.  (Apoyo a investigación en caso de competencia ULDDECO).</t>
  </si>
  <si>
    <t>Espiral Encuad. 06MM Blanco 100UD Diazol Código 80654BL</t>
  </si>
  <si>
    <t>Servicio por traducción al idioma italiano del Fiscal Cristian Gacitúa Fuentes, RUC N° 1500577899-6</t>
  </si>
  <si>
    <t>Servicios por traducción de texto al idioma inglés, causa Fiscal Carlos Gajardo Pinto, RUC: 1500643330-5</t>
  </si>
  <si>
    <t>Servicios por traducción de texto al idioma inglés, causa Fiscal Lorena Ulloa Reyes, RUC: 1500664112-9</t>
  </si>
  <si>
    <t>Contratación de servicios hoteleros; 01 arriendo de salón Cipres para 10 personas; 10 servicios de coffee break AM, alternativa A; 10 servicios de coffee break PM, alternativa A; 01 servicios de arriendo de datashow; 01 servicio de arriendo de notebook. Actividad "Jornada Unidad Especializada en Delitos Sexuales y Violencia Intrafamiliar" a realizarse el día 17 de marzo de 2017.</t>
  </si>
  <si>
    <t>Hotelera Santa Magdalena S.A.    
(Four Points)</t>
  </si>
  <si>
    <t>96.768.160-1</t>
  </si>
  <si>
    <t>Renovación de suscripción a Diario El Mercurio, para usuario jefe de Gabinete del Fiscal Nacional Sr. Mauricio Salinas Chaud, con despacho a la Fiscalía Nacional.</t>
  </si>
  <si>
    <t xml:space="preserve">Empresa El Mercurio  SAP </t>
  </si>
  <si>
    <t>Contratación de 96 horas hábiles de jefe de proyecto experto y 320 horas hábiles de desarrollador JAVA experto. Mantención Sistema Apoyo Procesos por mes de marzo 2017.</t>
  </si>
  <si>
    <t>ADEXUS</t>
  </si>
  <si>
    <t>96.580.060-3</t>
  </si>
  <si>
    <t>Pasaje aéreo nacional para Sr. Rodrigo Barreira López, Santiago/Temuco/Santiago, 27 al 28 de marzo del 2017.  (Reunión Mesa de Analistas Violencia rural).</t>
  </si>
  <si>
    <t>Pasaje aéreo internacional para Sr. Marcelo Contreras Rojas, Santiago/Ciudad de Panamá-Panamá/Santiago, 13 al 27 de mayo del 2017.  (Participa como experto legal en el equipo evaluador de GAFILAT del sistema antilavado de dinero de Panamá).</t>
  </si>
  <si>
    <t>Servicio por traducción al idioma Portugués de complemento de requerimientos internacionales causa, RUC N° 1600705178-K, correspondiente a la Fiscalía Local de Coquimbo causa del Fiscal Carlos Vidal.</t>
  </si>
  <si>
    <t>Contratación de servicios hoteleros; 01 arriendo de salón Canelo para 20 personas; 20 servicios de coffee break AM, alternativa A; 20 servicios de coffee break PM, alternativa B; 01 servicios de arriendo de datashow; 01 servicio de arriendo de notebook. Actividad "Jornada División de Victimas y Testigos" a realizarse el día 23 de marzo de 2017.</t>
  </si>
  <si>
    <t>Contratación de servicios hoteleros; 01 arriendo de salón Canelo para 27 personas; 27 servicios de coffee break AM, alternativa A; 27 servicios de coffee break PM, alternativa B; 01 servicios de arriendo de datashow; 01 servicio de arriendo de notebook. Actividad "Jornada Unidad de Lavado de Dinero (ULDDECO)" a realizarse el día 30 de marzo de 2017.</t>
  </si>
  <si>
    <t>Pasaje aéreo nacional para Sr. Rolando Melo Latorre, Santiago/Temuco/Santiago, 03 al 04 de abril del 2017.  (Reunión con Fiscales Regionales para abordar violencia rural).</t>
  </si>
  <si>
    <t>Contratación de 84 horas hábiles Consultor Experto. Soporte nuevo SAF</t>
  </si>
  <si>
    <t>Sociedad de Servicios Informáticos GOVMS Limitada</t>
  </si>
  <si>
    <t>76.384.526-5</t>
  </si>
  <si>
    <t>Contratación de servicios hoteleros; 01 arriendo de salón Ciprés para 06 personas; 06 servicios de coffee break AM, alternativa A; 06 servicios de coffee break PM, alternativa B; 01 servicios de arriendo de datashow; 01 servicio de arriendo de notebook; 01 arriendo de pizarra. Actividad "Jornada Unidad de Comunicaciones" a realizarse el día 24 de marzo de 2017.</t>
  </si>
  <si>
    <t>Contratación de 288 horas hábiles de Jefe de Proyecto Experto y 480 horas hábiles de desarrollador JAVA experto. Mantención Sistema Apoyo Nuevos Procesos por los meses de abril, mayo y junio 2017.</t>
  </si>
  <si>
    <t>Pasaje aéreo nacional para Sr. Luis Quiroga Escobar, Santiago/Concepción/Santiago, 22 de marzo del 2017.  (Apoyo a caso de competencia ULDDECO).</t>
  </si>
  <si>
    <t>Publicación aviso llamado a Licitación Pública “Especificación de procesos de negocio, requerimientos, diseño, QA para la construcción y gestión del cambio para la implementación del sistema de apoyo a la gestión de causas”.  A publicar el domingo 19 de marzo de 2017 en diario El Mercurio de circulación nacional, cuerpo E par, MOD 4 x 2.</t>
  </si>
  <si>
    <t xml:space="preserve">Empresa El Mercurio                S A P </t>
  </si>
  <si>
    <t>Compra de Gasolina 95 Octanos. carga de "Cupón Electrónico COPEC" para uso en vehículos institucionales placas patentes YK - 7108 y CK CY -96</t>
  </si>
  <si>
    <t>Compañía de Petróleos de Chile COPEC S.A.</t>
  </si>
  <si>
    <t>Compra de Petróleo Diésel. carga de "Cupón Electrónico COPEC" para uso en vehículo institucional placa patente DB XP - 48</t>
  </si>
  <si>
    <t>Pasaje aéreo nacional para Sr. Kurt Redenz Rondizzoni, Santiago/Punta Arenas/Santiago, 04 al 06 de Abril del 2017.  (Asiste a reunión en DA-MOP XII Región por proyectos Fiscalía Local de Porvenir y Habilitación y Mejoramiento Fiscalía Local Punta Arenas).</t>
  </si>
  <si>
    <t>Pasaje aéreo nacional para la Sra. Maruzzella Pavan Avila, , Santiago/Punta Arenas/Santiago, 04 al 06 de Abril del 2017.  (Asiste a reunión en DA-MOP XII Región por proyectos Fiscalía Local de Porvenir y Habilitación y Mejoramiento Fiscalía Local Punta Arenas).</t>
  </si>
  <si>
    <t>Contratación de servicios hoteleros; 02 arriendo de salón Concordia para 08 personas; 08 servicios de coffee break AM, alternativa Extra/Ejecutivo; 16 servicios de coffee break PM, alternativa Simple/Básico; 02 arriendo de pizarra. Actividad "Jornada Unidad Especializada en Responsabilidad Penal Adolescente y Delitos Violentos" a realizarse los días 23 (media jornada PM) y 24 (jornada completa) de marzo de 2017.</t>
  </si>
  <si>
    <t>Hotel Torremayor S.A.</t>
  </si>
  <si>
    <t>99.502.703-5</t>
  </si>
  <si>
    <t>Arriendo de 18+1 micrófonos de conferencia (cuello de cisne) para Reunión Plan Estratégico, actividad a realizarse el día miércoles 22 de marzo de 2017 en la Sala de Consejo de la Fiscalía Nacional.</t>
  </si>
  <si>
    <t>Asesoría teórica y práctica sobre el correcto funcionamiento de la mesa de sonido de la Sala de Consejo.</t>
  </si>
  <si>
    <t>Producciones Audiovisuales Multimedia y Eventos Cristian Eduardo Avila.          
(Factoría Audiovisual)</t>
  </si>
  <si>
    <t>76.194.802-4</t>
  </si>
  <si>
    <t>Servicios hoteleros; 2 arriendo salón Parra para 5 personas, montaje mesas redondas con sillas dispuestas en media luna, 52 servicios de coffee break especial; 52 servicios de coffee break básico; 4 servicios de arriendo de: plasma y notebook; 2 servicios de arriendo de: amplificación, telón y pizarra. Curso Modelo y Gestión, a realizarse los días 05 y 06 de Abril de 2017.</t>
  </si>
  <si>
    <t>Informe en derecho investigación causas RUC 1410025253 y RUC 1600230893-6.</t>
  </si>
  <si>
    <t>Guillermo Oliver Calderón</t>
  </si>
  <si>
    <t>8.797.539-8</t>
  </si>
  <si>
    <t>Servicios hoteleros; 4 arriendo salón Ulmo para 40 personas, 4 arriendo salón Mañio para 20 personas, montaje escuela, 148 servicios de coffee break ejecutivo AM; 111 servicios de coffee break premiun PM ; 4 servicios de arriendo de: Datashow, amplificación, micrófono, paleógrafo y  notebook. Curso litigación oral inicial, a realizarse los días 09 al 12 de Mayo de 2017, en la ciudad de Puerto Varas.</t>
  </si>
  <si>
    <t>Hotel Bellavista Ltda.</t>
  </si>
  <si>
    <t>78.451.360-2</t>
  </si>
  <si>
    <t>Renovación de suscripción a Diario El Mercurio Plan Normal de lunes a viernes.  Usuario: Unidad de Comunicaciones.  Vencimiento: 27/03/2017 al 27/03/2018.</t>
  </si>
  <si>
    <t>Pasaje aéreo nacional para Sr. Luis Toledo Ríos, Santiago/Arica/Santiago, 06 al 07 de abril del 2017.  (Mesa Macro Zona Arica).</t>
  </si>
  <si>
    <t>Servicio por traducción al idioma Francés de complemento de requerimientos internacionales causa, RUC N° 1610018298-3, correspondiente al Fiscal Rima Blanco López, Fiscalía Local de Punta Arenas.</t>
  </si>
  <si>
    <t>Virginia Parada Lillo</t>
  </si>
  <si>
    <t>7.646.409-K</t>
  </si>
  <si>
    <t>Pasaje aéreo nacional para la Sra. Lorena Rebolledo Latorre, Santiago/Arica/Santiago, 05 al 07 de abril del 2017.  (Jornada de Inauguración Tribunales de Tratamiento Drogas Adolecentes).</t>
  </si>
  <si>
    <t>Pasaje aéreo nacional para la Sra. Maruzzella Pavan Avila, Santiago/Concepción/Santiago, 19 de abril del 2017.  (Asiste a reunión en Fiscalía Regional Concepción y DA-MOP VII Región por proyectos de la región y visita obra Fiscalía Local Talcahuano).</t>
  </si>
  <si>
    <t>Pago total de Permisos de Circulación para año 2017. de 3 vehículos institucionales de la Fiscalía Nacional. (VOLVO S80 PP DBXP-48; VOLVO S80 PP YK-7108 y FORD EXPLORER PP CKCY-96)</t>
  </si>
  <si>
    <t>Tesorero Municipal de Santiago</t>
  </si>
  <si>
    <t>69.070.100-6</t>
  </si>
  <si>
    <t>Servicios hoteleros; 1 arriendo salón Ejecutivo para 6 personas, 6 servicios de coffee break Especial AM; 6 servicios de coffee break básico PM; 1 servicios de arriendo de: Datashow, pizarra y notebook. Jornada de Unidad de Comunicaciones, a realizarse el día 30 de marzo del 2017.</t>
  </si>
  <si>
    <t>Pasaje aéreo internacional para el Sr. Marcelo Contreras Rojas, Santiago/Washington-EE.UU./Santiago, 01 al 05 de abril del 2017.  (Participar en reunión Puntos Nacionales Delincuencia Organizada Transnacional (DOT) 3 y 4 de Abril 2017).</t>
  </si>
  <si>
    <t>Servicios hoteleros; 4 servicios de internet WIFI. Contratación complementaria para curso fundación paz ciudadana a realizarse las semanas del 13 al 17 y del 27 al 31 de marzo 2017.</t>
  </si>
  <si>
    <t>Pasaje aéreo nacional para el Sr. Mauricio Fernández Montalbán,  Santiago/Arica/Santiago, 06 al 07 de abril del 2017.  (Participación 1° Reunión de la Mesa de Coordinación de Delincuencia Organizada macro zona- norte en Fiscalía Regional de Arica y Parinacota).</t>
  </si>
  <si>
    <t>Pasaje aéreo nacional para la Sra. Marcela Abarca Villaseca,  Santiago/Concepción/Santiago, 12 de abril del 2017.  (Implementación del Protocolo de Contactabilidad).</t>
  </si>
  <si>
    <t>Pasaje aéreo nacional para la Sra. Lorena Rebolledo Latorre,  Santiago/Concepción/Santiago, 12 de abril del 2017.  (Capacitar en Jornada inaugurar TTD adolescente).</t>
  </si>
  <si>
    <t>Reparación de baño en oficinas de calle Agustinas</t>
  </si>
  <si>
    <t>Luis Mendez Rodriguez</t>
  </si>
  <si>
    <t>9444053-K</t>
  </si>
  <si>
    <t xml:space="preserve">Diplomado "Los derechos de los niños y adolescentes víctimas de delitos sexuales y el sistema judicial".  Becas por Diplomado NNA 2017 </t>
  </si>
  <si>
    <t>Pontificia Universidad Católica de Chile</t>
  </si>
  <si>
    <t>81.698.900-0</t>
  </si>
  <si>
    <t xml:space="preserve">Charla de Cohecho: Actos propios del cargo e interacción a deberes funcionariales. (capacitación realizada a la Unidad de Asesoría Jurídica realizada el 18 de octubre de 2016). </t>
  </si>
  <si>
    <t>Pasaje aéreo nacional para el Sr. Alvaro Hernandez Ducos,  Santiago/Arica/Santiago,  del 05 al 07 de abril del 2017.  (Participar en Reunión Mesa Coordinadora Delincuencia Organizada).</t>
  </si>
  <si>
    <t>Renovación anual de suscripción Diario Financiero  Normal de Lunes a Viernes. Plan N°80157073 / Usuario: ULDDECO. Vencimiento: 10/04/2017 al 10/04/2018.</t>
  </si>
  <si>
    <t>Diario Financiero</t>
  </si>
  <si>
    <t>96.539.380-3</t>
  </si>
  <si>
    <t>Suscripción Revista Chilena De Derecho y Ciencias Penales(Trimestral). Usuario: Biblioteca.  Desde el 28/02/2017 al 28/02/2018.</t>
  </si>
  <si>
    <t>Legal Publihing Chile Ltda.</t>
  </si>
  <si>
    <t>77.532.650-6</t>
  </si>
  <si>
    <t xml:space="preserve">Servicio por traducción al idioma Holandés, causa Ruc N° 1600450028-1, correspondiente a la Fiscalía Regional Centro Norte, Fiscal Tania Sironvalle. </t>
  </si>
  <si>
    <t xml:space="preserve">Servicio por traducción al idioma Alemán, causa Ruc N° 1600450028-1, correspondiente a la Fiscalía Regional Centro Norte, Fiscal Tania Sironvalle. </t>
  </si>
  <si>
    <t>Adquisición de 400 juegos de Separadores, 3 posiciones, impresos a 1/0 color por tiro en papel couche de 300 grs, tamaño 23 x 28 cms, con 3 troquelados diferentes (pestañas)</t>
  </si>
  <si>
    <t>Max Huber Reprotecnica S.A.</t>
  </si>
  <si>
    <t>80.470.300-4</t>
  </si>
  <si>
    <t>Servicios hoteleros; 1 arriendo salón Concordia para 11 personas, disposición de mesas redondas; 11 servicios de coffee break AM, alternativa Extra/Ejecutivo; 11 servicios de coffee break básico PM, alternativa Simple; 01 servicios de arriendo de: Datashow. Jornada de Unidad de Drogas, a realizarse el día 20 de abril del 2017.</t>
  </si>
  <si>
    <t>99.502.730-5</t>
  </si>
  <si>
    <t xml:space="preserve">Servicios hoteleros; 2 arriendo salón Aviles jornada completa, montaje mesas redondas, 46 servicios de coffee break AM, alternativa C; 46 servicios de coffee break PM, alternativa B; 2 servicios de arriendo de: Telón, datashow. Jornada de Transferencia corresponde al Plan de Fortalecimiento a realizarse los días 06 y 07 de abril del 2017. Plan de Fortalecimiento. </t>
  </si>
  <si>
    <t>Hotelera Holanda Ltda.
(Hotel Diego de Almagro de Providencia)</t>
  </si>
  <si>
    <t>77.562.000-5</t>
  </si>
  <si>
    <t>Publicación aviso llamado a concurso público para proveer cargos en la Fiscalía Nacional, Fiscalías Regionales Metropolitanas Sur, Occidente y Fiscalía Regional de O'Higgins, el domingo 02 de abril de 2017, en diario El Mercurio, cuerpo E-par, MOD 5 x 2 col.</t>
  </si>
  <si>
    <t xml:space="preserve">Empresa El Mercurio      S A P </t>
  </si>
  <si>
    <t>Contratación de 264 horas hábiles de desarrollador JAVA Senior, 16 horas hábiles de Diseñador Grafico Experto y 32 horas hábiles de jefe de proyecto junior. (Horas Hábiles Sistema visor Carpetas digitales).  Regulariza pagos 2017 correspondiente a la Orden de Compra por Convenio Marco 5148-302 CM16 de fecha 25/08/2016.</t>
  </si>
  <si>
    <t>Integración e Innovación Tecnológica Xintec Ltda.</t>
  </si>
  <si>
    <t>76.017.995-7</t>
  </si>
  <si>
    <t xml:space="preserve">Contratación de 93 horas hábiles Consultor Senior y 540 horas hábiles Ingeniero de Sistemas. </t>
  </si>
  <si>
    <t>Soc. de Desarrollo y Comercialización de Productos</t>
  </si>
  <si>
    <t>76.734.950-5</t>
  </si>
  <si>
    <t>Adquisición de 1.000 unidades de sticker tamaño 3,1 cm de diámetro, impreso a 1/0 color más folia dorada, en papel adhesivo, troquelados; 1.000 pliegos de papel Politermolaminado de regalo 50x70 impresos 2/0 color en papel couche de 130 grs  brillante.</t>
  </si>
  <si>
    <t>Transmisión vía streaming de Cuenta Pública 2017.  Actividad a realizarse el día 26 de abril del 2017.</t>
  </si>
  <si>
    <t>Samara Asesorías e Inversiones Ltda.</t>
  </si>
  <si>
    <t>76.295.660-8</t>
  </si>
  <si>
    <t>Contratación de servicios de producción de animación digital de duración, con locución publicitaria y servicios de traducción en lengua de señas.  Video institucional por Cuenta Pública 2017.  Actividad a realizarse con fecha 26 de abril del 2017.</t>
  </si>
  <si>
    <t>FreireTV Ltda.</t>
  </si>
  <si>
    <t>76.162.764-3</t>
  </si>
  <si>
    <t xml:space="preserve">Servicios hoteleros; 2 arriendo salón Viña del Mar jornada completa, montaje escuela para 20 personas, 2 arriendo salón Valle del Maipo jornada completa, montaje escuela para 60 personas, 2 arriendo salón Valle del Maipo media jornada, montaje escuela para 60 personas, 180 servicios de coffee break B/AM; 120 servicios de coffee break A/PM; 5 servicios de arriendo de: Telón, datashow y paleógrafo; 3 servicio de arriendo de: Amplificación. Curso de análisis criminal con relatores internos, a realizarse los días 25, 26 y 27 de Abril de 2017, en la ciudad de Santiago. Plan de Fortalecimiento. </t>
  </si>
  <si>
    <t>Marina Hoteles Ltda.</t>
  </si>
  <si>
    <t>78.865.110-4</t>
  </si>
  <si>
    <t>FN/MP N°407</t>
  </si>
  <si>
    <t>-</t>
  </si>
  <si>
    <t>Adjudica Licitación Pública "Selección de proveedor del Servicio de Casino y Cafetería para el nuevo Edificio Institucional de la Fiscalía Nacional"</t>
  </si>
  <si>
    <t>Servicios de Alimentación S.A.</t>
  </si>
  <si>
    <t>76.378.039-2</t>
  </si>
  <si>
    <t>$ 2.900 por almuerzo</t>
  </si>
  <si>
    <t>FN/MP N°526</t>
  </si>
  <si>
    <t>Provisión de la Plataforma Central de Tecnologías de Información y Provisión de los Servicios de Administración y Gestión.</t>
  </si>
  <si>
    <t>Sonda S.A.</t>
  </si>
  <si>
    <t>83.628.100-4</t>
  </si>
  <si>
    <t>UF 3.750 /mes</t>
  </si>
  <si>
    <t xml:space="preserve">Varias facturas </t>
  </si>
  <si>
    <t>Chilectra S.A.</t>
  </si>
  <si>
    <t>17275729-5711-5712-5713-5714-5715-5716-5717-5718-5719-5726 Y 5726</t>
  </si>
  <si>
    <t>Gasto en electricidad para la Fiscalía Nacional, correspondiente a las dependencias Agustinas 1.070, Piso 5, Santiago, para el período comprendido entre el 06 de Marzo al 05 de Abril de 2017.</t>
  </si>
  <si>
    <t>Pasaje aéreo nacional para Sr. Marcos Pacheco Verón, Santiago/Temuco/Santiago, 27 al 28 de marzo del 2017.  (Apoyo trabajo de análisis en la macro zona en la próxima mesa de violencia rural).</t>
  </si>
  <si>
    <t>76.067.436-2</t>
  </si>
  <si>
    <t>16.558.483-k</t>
  </si>
  <si>
    <t>77.637.890-9</t>
  </si>
  <si>
    <t>77.261.280-k</t>
  </si>
  <si>
    <t>76.565.836-5</t>
  </si>
  <si>
    <t>96.999.950-1</t>
  </si>
  <si>
    <t>76.309.485-5</t>
  </si>
  <si>
    <t>7.953.592-3</t>
  </si>
  <si>
    <t>76.371.153-6</t>
  </si>
  <si>
    <t>77.093.470-2</t>
  </si>
  <si>
    <t>8.051.094-2</t>
  </si>
  <si>
    <t>9.230.430-2</t>
  </si>
  <si>
    <t>11.616.318-7</t>
  </si>
  <si>
    <t>Adq. Pasaje aereo Nacional asistencia Jornadas patagonicas</t>
  </si>
  <si>
    <t>Adq. Pasaje aereo asistencia Jornadas patagonicas</t>
  </si>
  <si>
    <t>Adq. Pasaje aereo asistencia Jornadas patagonicas (2do tramo)</t>
  </si>
  <si>
    <t>Servicio de suscripcion anual Diario La Estrella de Arica</t>
  </si>
  <si>
    <t>Adq. Pasajes aereos cometido SENDA Stgo</t>
  </si>
  <si>
    <t xml:space="preserve">Adq. desodorantes ambientales Fiscalias de toda la regiónair wick </t>
  </si>
  <si>
    <t xml:space="preserve">Adq. Materiales de aseo </t>
  </si>
  <si>
    <t>Contratación de servicio de reparación de tapa cámara alcantarillado en Fiscalía Local de Limache</t>
  </si>
  <si>
    <t>Servicio de fabricacion e instalación de una ventana de aluminio para la Fiscalia Local de Paillaco</t>
  </si>
  <si>
    <t>Inauguración biblioteca cultural para la comunidad de FL Putre</t>
  </si>
  <si>
    <t>Pasaje aéreo Sr Julio Artigas Finger y Carolina Tabilo T., Participación en Primera Capacitación Modelo de Ingreso y Asignación realizada los días 5 y 6 de abril en la ciudad de Santiago. (UE393)</t>
  </si>
  <si>
    <t>Cambio de pasajes aéreos Carolina Tabilo T., Juan Andres Shertzer, Christian Quezada J.  y Julio Artigas F., Primera Capacitación Modelo de Ingreso y Asignación (393)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</si>
</sst>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[$-340A]dddd\,\ dd&quot; de &quot;mmmm&quot; de &quot;yyyy"/>
    <numFmt numFmtId="175" formatCode="dd\-mm\-yy;@"/>
    <numFmt numFmtId="176" formatCode="&quot;$&quot;\ #,##0"/>
    <numFmt numFmtId="177" formatCode="dd\-mm\-yy"/>
    <numFmt numFmtId="178" formatCode="_-* #,##0\ _€_-;\-* #,##0\ _€_-;_-* &quot;-&quot;??\ _€_-;_-@_-"/>
    <numFmt numFmtId="179" formatCode="[$-C0A]dddd\,\ dd&quot; de &quot;mmmm&quot; de &quot;yyyy"/>
    <numFmt numFmtId="180" formatCode="[$$-340A]\ #,##0"/>
    <numFmt numFmtId="181" formatCode="mmm\-yyyy"/>
    <numFmt numFmtId="182" formatCode="dd/mm/yy"/>
    <numFmt numFmtId="183" formatCode="dd/mm/yy;@"/>
    <numFmt numFmtId="184" formatCode="[$$-340A]\ #,##0;\-[$$-340A]\ #,##0"/>
    <numFmt numFmtId="185" formatCode="0.000000"/>
    <numFmt numFmtId="186" formatCode="_-[$$-340A]\ * #,##0_-;\-[$$-340A]\ * #,##0_-;_-[$$-340A]\ * &quot;-&quot;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180" fontId="1" fillId="32" borderId="10" xfId="0" applyNumberFormat="1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56" applyFont="1" applyFill="1" applyBorder="1" applyAlignment="1" applyProtection="1">
      <alignment horizontal="left" vertical="center" wrapText="1"/>
      <protection locked="0"/>
    </xf>
    <xf numFmtId="0" fontId="1" fillId="0" borderId="10" xfId="56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14" fontId="1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57" applyFont="1" applyBorder="1" applyAlignment="1">
      <alignment horizontal="right"/>
      <protection/>
    </xf>
    <xf numFmtId="176" fontId="1" fillId="0" borderId="10" xfId="57" applyNumberFormat="1" applyFont="1" applyFill="1" applyBorder="1" applyAlignment="1">
      <alignment horizontal="right"/>
      <protection/>
    </xf>
    <xf numFmtId="3" fontId="1" fillId="0" borderId="10" xfId="57" applyNumberFormat="1" applyFont="1" applyBorder="1" applyAlignment="1">
      <alignment horizontal="right"/>
      <protection/>
    </xf>
    <xf numFmtId="176" fontId="1" fillId="33" borderId="10" xfId="57" applyNumberFormat="1" applyFont="1" applyFill="1" applyBorder="1" applyAlignment="1">
      <alignment horizontal="right"/>
      <protection/>
    </xf>
    <xf numFmtId="0" fontId="1" fillId="0" borderId="10" xfId="57" applyFont="1" applyFill="1" applyBorder="1" applyAlignment="1">
      <alignment horizontal="left"/>
      <protection/>
    </xf>
    <xf numFmtId="0" fontId="1" fillId="0" borderId="10" xfId="57" applyFont="1" applyFill="1" applyBorder="1" applyAlignment="1">
      <alignment horizontal="right"/>
      <protection/>
    </xf>
    <xf numFmtId="0" fontId="1" fillId="0" borderId="10" xfId="57" applyFont="1" applyBorder="1" applyAlignment="1">
      <alignment horizontal="left"/>
      <protection/>
    </xf>
    <xf numFmtId="3" fontId="1" fillId="0" borderId="10" xfId="57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6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right" vertical="top" wrapText="1"/>
    </xf>
    <xf numFmtId="176" fontId="1" fillId="0" borderId="10" xfId="50" applyNumberFormat="1" applyFont="1" applyFill="1" applyBorder="1" applyAlignment="1" applyProtection="1">
      <alignment horizontal="right" vertical="top" wrapText="1"/>
      <protection locked="0"/>
    </xf>
    <xf numFmtId="0" fontId="1" fillId="0" borderId="10" xfId="0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left" vertical="top"/>
    </xf>
    <xf numFmtId="6" fontId="1" fillId="0" borderId="10" xfId="50" applyNumberFormat="1" applyFont="1" applyBorder="1" applyAlignment="1">
      <alignment horizontal="right" vertical="top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17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 vertical="center"/>
    </xf>
    <xf numFmtId="176" fontId="1" fillId="0" borderId="0" xfId="0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10" xfId="52" applyNumberFormat="1" applyFont="1" applyFill="1" applyBorder="1" applyAlignment="1" applyProtection="1">
      <alignment horizontal="right" vertical="top" wrapText="1"/>
      <protection locked="0"/>
    </xf>
    <xf numFmtId="0" fontId="41" fillId="3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6" fontId="1" fillId="0" borderId="10" xfId="55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 applyProtection="1">
      <alignment horizontal="right" vertical="top" wrapText="1"/>
      <protection locked="0"/>
    </xf>
    <xf numFmtId="3" fontId="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/>
    </xf>
    <xf numFmtId="176" fontId="1" fillId="0" borderId="10" xfId="50" applyNumberFormat="1" applyFont="1" applyFill="1" applyBorder="1" applyAlignment="1" applyProtection="1">
      <alignment horizontal="right" vertical="center" wrapText="1"/>
      <protection locked="0"/>
    </xf>
    <xf numFmtId="176" fontId="1" fillId="0" borderId="10" xfId="52" applyNumberFormat="1" applyFont="1" applyFill="1" applyBorder="1" applyAlignment="1" applyProtection="1">
      <alignment horizontal="right" vertical="center" wrapText="1"/>
      <protection locked="0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78" fontId="1" fillId="0" borderId="10" xfId="48" applyNumberFormat="1" applyFont="1" applyFill="1" applyBorder="1" applyAlignment="1">
      <alignment horizontal="right" vertical="center"/>
    </xf>
    <xf numFmtId="176" fontId="1" fillId="0" borderId="10" xfId="33" applyNumberFormat="1" applyFont="1" applyFill="1" applyBorder="1" applyAlignment="1">
      <alignment horizontal="right" vertical="top" wrapText="1"/>
    </xf>
    <xf numFmtId="0" fontId="1" fillId="0" borderId="10" xfId="55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/>
    </xf>
    <xf numFmtId="0" fontId="41" fillId="32" borderId="10" xfId="0" applyFont="1" applyFill="1" applyBorder="1" applyAlignment="1">
      <alignment horizontal="left" vertical="center" wrapText="1"/>
    </xf>
    <xf numFmtId="0" fontId="4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 applyProtection="1">
      <alignment horizontal="left" vertical="center"/>
      <protection locked="0"/>
    </xf>
    <xf numFmtId="185" fontId="1" fillId="32" borderId="10" xfId="0" applyNumberFormat="1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1" fontId="1" fillId="32" borderId="10" xfId="0" applyNumberFormat="1" applyFont="1" applyFill="1" applyBorder="1" applyAlignment="1">
      <alignment horizontal="left" vertical="center"/>
    </xf>
    <xf numFmtId="14" fontId="1" fillId="32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/>
    </xf>
    <xf numFmtId="2" fontId="41" fillId="33" borderId="10" xfId="0" applyNumberFormat="1" applyFont="1" applyFill="1" applyBorder="1" applyAlignment="1">
      <alignment horizontal="left" vertical="center" wrapText="1"/>
    </xf>
    <xf numFmtId="14" fontId="41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2" fontId="4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wrapText="1"/>
      <protection locked="0"/>
    </xf>
    <xf numFmtId="14" fontId="41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33" applyFont="1" applyFill="1" applyBorder="1" applyAlignment="1">
      <alignment horizontal="left" vertical="top" wrapText="1"/>
    </xf>
    <xf numFmtId="0" fontId="1" fillId="0" borderId="10" xfId="33" applyFont="1" applyFill="1" applyBorder="1" applyAlignment="1" applyProtection="1">
      <alignment horizontal="left" vertical="top" wrapText="1"/>
      <protection locked="0"/>
    </xf>
    <xf numFmtId="14" fontId="1" fillId="0" borderId="10" xfId="33" applyNumberFormat="1" applyFont="1" applyFill="1" applyBorder="1" applyAlignment="1" applyProtection="1">
      <alignment horizontal="left" vertical="top" wrapText="1"/>
      <protection locked="0"/>
    </xf>
    <xf numFmtId="0" fontId="1" fillId="0" borderId="10" xfId="55" applyFont="1" applyFill="1" applyBorder="1" applyAlignment="1">
      <alignment horizontal="left" vertical="center" wrapText="1"/>
      <protection/>
    </xf>
    <xf numFmtId="14" fontId="1" fillId="0" borderId="10" xfId="55" applyNumberFormat="1" applyFont="1" applyFill="1" applyBorder="1" applyAlignment="1">
      <alignment horizontal="left" vertical="center" wrapText="1"/>
      <protection/>
    </xf>
    <xf numFmtId="14" fontId="1" fillId="0" borderId="10" xfId="55" applyNumberFormat="1" applyFont="1" applyFill="1" applyBorder="1" applyAlignment="1">
      <alignment horizontal="left"/>
      <protection/>
    </xf>
    <xf numFmtId="0" fontId="1" fillId="0" borderId="10" xfId="55" applyFont="1" applyFill="1" applyBorder="1" applyAlignment="1">
      <alignment horizontal="left"/>
      <protection/>
    </xf>
    <xf numFmtId="14" fontId="41" fillId="32" borderId="10" xfId="0" applyNumberFormat="1" applyFont="1" applyFill="1" applyBorder="1" applyAlignment="1">
      <alignment horizontal="left" vertical="center" wrapText="1"/>
    </xf>
    <xf numFmtId="14" fontId="41" fillId="32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left" vertical="top"/>
      <protection locked="0"/>
    </xf>
    <xf numFmtId="14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175" fontId="1" fillId="0" borderId="10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 horizontal="left"/>
    </xf>
    <xf numFmtId="0" fontId="41" fillId="0" borderId="10" xfId="58" applyFont="1" applyBorder="1" applyAlignment="1">
      <alignment horizontal="left"/>
      <protection/>
    </xf>
    <xf numFmtId="0" fontId="1" fillId="0" borderId="10" xfId="0" applyFont="1" applyBorder="1" applyAlignment="1">
      <alignment horizontal="left" vertical="justify" wrapText="1"/>
    </xf>
    <xf numFmtId="0" fontId="1" fillId="34" borderId="10" xfId="0" applyFont="1" applyFill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/>
    </xf>
    <xf numFmtId="1" fontId="1" fillId="0" borderId="10" xfId="0" applyNumberFormat="1" applyFont="1" applyFill="1" applyBorder="1" applyAlignment="1" applyProtection="1">
      <alignment horizontal="left" vertical="top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56" applyFont="1" applyBorder="1" applyAlignment="1">
      <alignment horizontal="left" vertical="center" wrapText="1"/>
      <protection/>
    </xf>
    <xf numFmtId="14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NumberFormat="1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right" vertical="center" wrapText="1"/>
    </xf>
    <xf numFmtId="3" fontId="1" fillId="32" borderId="10" xfId="0" applyNumberFormat="1" applyFont="1" applyFill="1" applyBorder="1" applyAlignment="1">
      <alignment horizontal="right" vertical="center"/>
    </xf>
    <xf numFmtId="2" fontId="41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176" fontId="41" fillId="0" borderId="10" xfId="0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33" applyFont="1" applyFill="1" applyBorder="1" applyAlignment="1">
      <alignment horizontal="right" vertical="top" wrapText="1"/>
    </xf>
    <xf numFmtId="0" fontId="1" fillId="0" borderId="10" xfId="33" applyFont="1" applyFill="1" applyBorder="1" applyAlignment="1" applyProtection="1">
      <alignment horizontal="right" vertical="top" wrapText="1"/>
      <protection locked="0"/>
    </xf>
    <xf numFmtId="0" fontId="1" fillId="0" borderId="10" xfId="55" applyFont="1" applyFill="1" applyBorder="1" applyAlignment="1">
      <alignment horizontal="right" vertical="center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32" borderId="10" xfId="0" applyNumberFormat="1" applyFont="1" applyFill="1" applyBorder="1" applyAlignment="1">
      <alignment horizontal="right" vertical="center"/>
    </xf>
    <xf numFmtId="176" fontId="1" fillId="32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10" xfId="33" applyNumberFormat="1" applyFont="1" applyFill="1" applyBorder="1" applyAlignment="1" applyProtection="1">
      <alignment horizontal="right" vertical="top" wrapText="1"/>
      <protection locked="0"/>
    </xf>
    <xf numFmtId="176" fontId="41" fillId="32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 applyProtection="1">
      <alignment horizontal="right" vertical="top" wrapText="1"/>
      <protection locked="0"/>
    </xf>
    <xf numFmtId="176" fontId="1" fillId="0" borderId="10" xfId="0" applyNumberFormat="1" applyFont="1" applyBorder="1" applyAlignment="1">
      <alignment horizontal="right" vertical="center"/>
    </xf>
    <xf numFmtId="176" fontId="41" fillId="33" borderId="10" xfId="0" applyNumberFormat="1" applyFont="1" applyFill="1" applyBorder="1" applyAlignment="1">
      <alignment horizontal="right" vertical="center" wrapText="1"/>
    </xf>
    <xf numFmtId="176" fontId="5" fillId="33" borderId="10" xfId="0" applyNumberFormat="1" applyFont="1" applyFill="1" applyBorder="1" applyAlignment="1">
      <alignment horizontal="right" vertical="center" wrapText="1"/>
    </xf>
    <xf numFmtId="14" fontId="1" fillId="33" borderId="10" xfId="0" applyNumberFormat="1" applyFont="1" applyFill="1" applyBorder="1" applyAlignment="1">
      <alignment horizontal="left"/>
    </xf>
    <xf numFmtId="14" fontId="1" fillId="0" borderId="10" xfId="57" applyNumberFormat="1" applyFont="1" applyBorder="1" applyAlignment="1">
      <alignment horizontal="left"/>
      <protection/>
    </xf>
    <xf numFmtId="14" fontId="5" fillId="0" borderId="10" xfId="0" applyNumberFormat="1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left" vertical="center" wrapText="1"/>
    </xf>
    <xf numFmtId="14" fontId="1" fillId="0" borderId="10" xfId="33" applyNumberFormat="1" applyFont="1" applyFill="1" applyBorder="1" applyAlignment="1">
      <alignment horizontal="left" vertical="top" wrapText="1"/>
    </xf>
    <xf numFmtId="14" fontId="1" fillId="32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_Hoja1" xfId="53"/>
    <cellStyle name="Neutral" xfId="54"/>
    <cellStyle name="Normal 2" xfId="55"/>
    <cellStyle name="Normal 2 2" xfId="56"/>
    <cellStyle name="Normal 5" xfId="57"/>
    <cellStyle name="Normal 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65354"/>
  <sheetViews>
    <sheetView showGridLines="0" tabSelected="1" zoomScale="93" zoomScaleNormal="93" zoomScalePageLayoutView="0" workbookViewId="0" topLeftCell="A1">
      <selection activeCell="C9" sqref="C9"/>
    </sheetView>
  </sheetViews>
  <sheetFormatPr defaultColWidth="11.421875" defaultRowHeight="12.75"/>
  <cols>
    <col min="1" max="1" width="18.57421875" style="39" bestFit="1" customWidth="1"/>
    <col min="2" max="2" width="26.421875" style="39" bestFit="1" customWidth="1"/>
    <col min="3" max="3" width="15.28125" style="39" customWidth="1"/>
    <col min="4" max="4" width="14.140625" style="46" bestFit="1" customWidth="1"/>
    <col min="5" max="5" width="13.421875" style="39" customWidth="1"/>
    <col min="6" max="6" width="17.8515625" style="43" customWidth="1"/>
    <col min="7" max="7" width="12.140625" style="42" customWidth="1"/>
    <col min="8" max="8" width="34.421875" style="41" customWidth="1"/>
    <col min="9" max="9" width="26.00390625" style="44" customWidth="1"/>
    <col min="10" max="10" width="14.7109375" style="40" bestFit="1" customWidth="1"/>
    <col min="11" max="11" width="19.8515625" style="47" customWidth="1"/>
    <col min="12" max="247" width="11.421875" style="39" customWidth="1"/>
    <col min="248" max="248" width="27.57421875" style="39" bestFit="1" customWidth="1"/>
    <col min="249" max="249" width="48.7109375" style="39" bestFit="1" customWidth="1"/>
    <col min="250" max="250" width="24.421875" style="39" bestFit="1" customWidth="1"/>
    <col min="251" max="251" width="15.28125" style="39" bestFit="1" customWidth="1"/>
    <col min="252" max="16384" width="11.421875" style="39" customWidth="1"/>
  </cols>
  <sheetData>
    <row r="2" spans="1:11" ht="11.25">
      <c r="A2" s="156" t="s">
        <v>1619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4" spans="1:11" ht="56.25">
      <c r="A4" s="2" t="s">
        <v>0</v>
      </c>
      <c r="B4" s="2" t="s">
        <v>1</v>
      </c>
      <c r="C4" s="2" t="s">
        <v>46</v>
      </c>
      <c r="D4" s="3" t="s">
        <v>3</v>
      </c>
      <c r="E4" s="2" t="s">
        <v>42</v>
      </c>
      <c r="F4" s="2" t="s">
        <v>41</v>
      </c>
      <c r="G4" s="3" t="s">
        <v>4</v>
      </c>
      <c r="H4" s="2" t="s">
        <v>5</v>
      </c>
      <c r="I4" s="2" t="s">
        <v>6</v>
      </c>
      <c r="J4" s="2" t="s">
        <v>52</v>
      </c>
      <c r="K4" s="4" t="s">
        <v>53</v>
      </c>
    </row>
    <row r="5" spans="1:11" ht="11.25">
      <c r="A5" s="83" t="s">
        <v>1678</v>
      </c>
      <c r="B5" s="83" t="s">
        <v>25</v>
      </c>
      <c r="C5" s="83" t="s">
        <v>49</v>
      </c>
      <c r="D5" s="84" t="s">
        <v>34</v>
      </c>
      <c r="E5" s="52" t="s">
        <v>40</v>
      </c>
      <c r="F5" s="52">
        <v>18170040</v>
      </c>
      <c r="G5" s="85">
        <v>42802</v>
      </c>
      <c r="H5" s="86" t="s">
        <v>72</v>
      </c>
      <c r="I5" s="83" t="s">
        <v>73</v>
      </c>
      <c r="J5" s="25" t="s">
        <v>74</v>
      </c>
      <c r="K5" s="27">
        <v>1285200</v>
      </c>
    </row>
    <row r="6" spans="1:11" ht="11.25">
      <c r="A6" s="83" t="s">
        <v>1678</v>
      </c>
      <c r="B6" s="83" t="s">
        <v>25</v>
      </c>
      <c r="C6" s="83" t="s">
        <v>49</v>
      </c>
      <c r="D6" s="84" t="s">
        <v>34</v>
      </c>
      <c r="E6" s="52" t="s">
        <v>40</v>
      </c>
      <c r="F6" s="52">
        <v>18170041</v>
      </c>
      <c r="G6" s="85">
        <v>42802</v>
      </c>
      <c r="H6" s="86" t="s">
        <v>75</v>
      </c>
      <c r="I6" s="83" t="s">
        <v>67</v>
      </c>
      <c r="J6" s="25" t="s">
        <v>68</v>
      </c>
      <c r="K6" s="27">
        <v>188306</v>
      </c>
    </row>
    <row r="7" spans="1:11" ht="22.5">
      <c r="A7" s="83" t="s">
        <v>1678</v>
      </c>
      <c r="B7" s="31" t="s">
        <v>157</v>
      </c>
      <c r="C7" s="83" t="s">
        <v>49</v>
      </c>
      <c r="D7" s="84" t="s">
        <v>34</v>
      </c>
      <c r="E7" s="52" t="s">
        <v>40</v>
      </c>
      <c r="F7" s="52">
        <v>18170042</v>
      </c>
      <c r="G7" s="85">
        <v>42803</v>
      </c>
      <c r="H7" s="86" t="s">
        <v>1886</v>
      </c>
      <c r="I7" s="12" t="s">
        <v>1136</v>
      </c>
      <c r="J7" s="11" t="s">
        <v>159</v>
      </c>
      <c r="K7" s="27">
        <v>145074</v>
      </c>
    </row>
    <row r="8" spans="1:11" ht="22.5">
      <c r="A8" s="83" t="s">
        <v>1678</v>
      </c>
      <c r="B8" s="31" t="s">
        <v>157</v>
      </c>
      <c r="C8" s="83" t="s">
        <v>49</v>
      </c>
      <c r="D8" s="84" t="s">
        <v>34</v>
      </c>
      <c r="E8" s="52" t="s">
        <v>40</v>
      </c>
      <c r="F8" s="52">
        <v>18170043</v>
      </c>
      <c r="G8" s="85">
        <v>42803</v>
      </c>
      <c r="H8" s="86" t="s">
        <v>1887</v>
      </c>
      <c r="I8" s="12" t="s">
        <v>1136</v>
      </c>
      <c r="J8" s="11" t="s">
        <v>159</v>
      </c>
      <c r="K8" s="27">
        <v>137297</v>
      </c>
    </row>
    <row r="9" spans="1:11" ht="22.5">
      <c r="A9" s="83" t="s">
        <v>1678</v>
      </c>
      <c r="B9" s="31" t="s">
        <v>157</v>
      </c>
      <c r="C9" s="83" t="s">
        <v>49</v>
      </c>
      <c r="D9" s="84" t="s">
        <v>34</v>
      </c>
      <c r="E9" s="52" t="s">
        <v>40</v>
      </c>
      <c r="F9" s="52">
        <v>18170044</v>
      </c>
      <c r="G9" s="85">
        <v>42803</v>
      </c>
      <c r="H9" s="86" t="s">
        <v>1888</v>
      </c>
      <c r="I9" s="12" t="s">
        <v>1136</v>
      </c>
      <c r="J9" s="11" t="s">
        <v>159</v>
      </c>
      <c r="K9" s="27">
        <v>252560</v>
      </c>
    </row>
    <row r="10" spans="1:11" ht="22.5">
      <c r="A10" s="83" t="s">
        <v>1678</v>
      </c>
      <c r="B10" s="83" t="s">
        <v>25</v>
      </c>
      <c r="C10" s="83" t="s">
        <v>49</v>
      </c>
      <c r="D10" s="84" t="s">
        <v>34</v>
      </c>
      <c r="E10" s="52" t="s">
        <v>40</v>
      </c>
      <c r="F10" s="52">
        <v>18170045</v>
      </c>
      <c r="G10" s="85">
        <v>42807</v>
      </c>
      <c r="H10" s="86" t="s">
        <v>76</v>
      </c>
      <c r="I10" s="83" t="s">
        <v>77</v>
      </c>
      <c r="J10" s="25" t="s">
        <v>78</v>
      </c>
      <c r="K10" s="27">
        <v>1047200</v>
      </c>
    </row>
    <row r="11" spans="1:11" ht="11.25">
      <c r="A11" s="83" t="s">
        <v>1678</v>
      </c>
      <c r="B11" s="83" t="s">
        <v>26</v>
      </c>
      <c r="C11" s="83" t="s">
        <v>49</v>
      </c>
      <c r="D11" s="84" t="s">
        <v>34</v>
      </c>
      <c r="E11" s="52" t="s">
        <v>40</v>
      </c>
      <c r="F11" s="52">
        <v>18170046</v>
      </c>
      <c r="G11" s="85">
        <v>42808</v>
      </c>
      <c r="H11" s="86" t="s">
        <v>79</v>
      </c>
      <c r="I11" s="83" t="s">
        <v>80</v>
      </c>
      <c r="J11" s="25" t="s">
        <v>81</v>
      </c>
      <c r="K11" s="27">
        <v>112388</v>
      </c>
    </row>
    <row r="12" spans="1:11" ht="11.25">
      <c r="A12" s="83" t="s">
        <v>1678</v>
      </c>
      <c r="B12" s="83" t="s">
        <v>25</v>
      </c>
      <c r="C12" s="83" t="s">
        <v>49</v>
      </c>
      <c r="D12" s="84" t="s">
        <v>34</v>
      </c>
      <c r="E12" s="52" t="s">
        <v>40</v>
      </c>
      <c r="F12" s="52">
        <v>18170048</v>
      </c>
      <c r="G12" s="85">
        <v>42810</v>
      </c>
      <c r="H12" s="86" t="s">
        <v>82</v>
      </c>
      <c r="I12" s="83" t="s">
        <v>83</v>
      </c>
      <c r="J12" s="25" t="s">
        <v>84</v>
      </c>
      <c r="K12" s="27">
        <v>463680</v>
      </c>
    </row>
    <row r="13" spans="1:11" ht="22.5">
      <c r="A13" s="83" t="s">
        <v>1678</v>
      </c>
      <c r="B13" s="83" t="s">
        <v>25</v>
      </c>
      <c r="C13" s="83" t="s">
        <v>49</v>
      </c>
      <c r="D13" s="84" t="s">
        <v>34</v>
      </c>
      <c r="E13" s="52" t="s">
        <v>40</v>
      </c>
      <c r="F13" s="52">
        <v>18170049</v>
      </c>
      <c r="G13" s="85">
        <v>42810</v>
      </c>
      <c r="H13" s="155" t="s">
        <v>1895</v>
      </c>
      <c r="I13" s="83" t="s">
        <v>85</v>
      </c>
      <c r="J13" s="25" t="s">
        <v>86</v>
      </c>
      <c r="K13" s="27">
        <v>90000</v>
      </c>
    </row>
    <row r="14" spans="1:11" ht="11.25">
      <c r="A14" s="83" t="s">
        <v>1678</v>
      </c>
      <c r="B14" s="83" t="s">
        <v>25</v>
      </c>
      <c r="C14" s="83" t="s">
        <v>49</v>
      </c>
      <c r="D14" s="84" t="s">
        <v>34</v>
      </c>
      <c r="E14" s="52" t="s">
        <v>40</v>
      </c>
      <c r="F14" s="52">
        <v>18170017</v>
      </c>
      <c r="G14" s="85">
        <v>42811</v>
      </c>
      <c r="H14" s="86" t="s">
        <v>87</v>
      </c>
      <c r="I14" s="83" t="s">
        <v>69</v>
      </c>
      <c r="J14" s="25" t="s">
        <v>63</v>
      </c>
      <c r="K14" s="27">
        <v>98175</v>
      </c>
    </row>
    <row r="15" spans="1:11" ht="11.25">
      <c r="A15" s="83" t="s">
        <v>1678</v>
      </c>
      <c r="B15" s="83" t="s">
        <v>26</v>
      </c>
      <c r="C15" s="83" t="s">
        <v>49</v>
      </c>
      <c r="D15" s="84" t="s">
        <v>34</v>
      </c>
      <c r="E15" s="52" t="s">
        <v>40</v>
      </c>
      <c r="F15" s="52">
        <v>18170050</v>
      </c>
      <c r="G15" s="85">
        <v>42811</v>
      </c>
      <c r="H15" s="86" t="s">
        <v>88</v>
      </c>
      <c r="I15" s="83" t="s">
        <v>89</v>
      </c>
      <c r="J15" s="25" t="s">
        <v>90</v>
      </c>
      <c r="K15" s="27">
        <v>238000</v>
      </c>
    </row>
    <row r="16" spans="1:11" ht="22.5">
      <c r="A16" s="83" t="s">
        <v>1678</v>
      </c>
      <c r="B16" s="83" t="s">
        <v>25</v>
      </c>
      <c r="C16" s="83" t="s">
        <v>49</v>
      </c>
      <c r="D16" s="84" t="s">
        <v>34</v>
      </c>
      <c r="E16" s="52" t="s">
        <v>40</v>
      </c>
      <c r="F16" s="52">
        <v>18170055</v>
      </c>
      <c r="G16" s="85">
        <v>42815</v>
      </c>
      <c r="H16" s="86" t="s">
        <v>91</v>
      </c>
      <c r="I16" s="83" t="s">
        <v>70</v>
      </c>
      <c r="J16" s="25" t="s">
        <v>71</v>
      </c>
      <c r="K16" s="27">
        <v>1171150</v>
      </c>
    </row>
    <row r="17" spans="1:11" ht="11.25">
      <c r="A17" s="83" t="s">
        <v>1678</v>
      </c>
      <c r="B17" s="83" t="s">
        <v>25</v>
      </c>
      <c r="C17" s="83" t="s">
        <v>49</v>
      </c>
      <c r="D17" s="84" t="s">
        <v>34</v>
      </c>
      <c r="E17" s="52" t="s">
        <v>40</v>
      </c>
      <c r="F17" s="52">
        <v>18170056</v>
      </c>
      <c r="G17" s="85">
        <v>42816</v>
      </c>
      <c r="H17" s="86" t="s">
        <v>92</v>
      </c>
      <c r="I17" s="86" t="s">
        <v>93</v>
      </c>
      <c r="J17" s="25" t="s">
        <v>64</v>
      </c>
      <c r="K17" s="27">
        <v>69243</v>
      </c>
    </row>
    <row r="18" spans="1:11" ht="22.5">
      <c r="A18" s="83" t="s">
        <v>1678</v>
      </c>
      <c r="B18" s="83" t="s">
        <v>25</v>
      </c>
      <c r="C18" s="83" t="s">
        <v>49</v>
      </c>
      <c r="D18" s="84" t="s">
        <v>34</v>
      </c>
      <c r="E18" s="52" t="s">
        <v>40</v>
      </c>
      <c r="F18" s="83">
        <v>18170057</v>
      </c>
      <c r="G18" s="84">
        <v>42816</v>
      </c>
      <c r="H18" s="86" t="s">
        <v>94</v>
      </c>
      <c r="I18" s="12" t="s">
        <v>69</v>
      </c>
      <c r="J18" s="1" t="s">
        <v>63</v>
      </c>
      <c r="K18" s="48">
        <v>181475</v>
      </c>
    </row>
    <row r="19" spans="1:11" ht="11.25">
      <c r="A19" s="83" t="s">
        <v>1678</v>
      </c>
      <c r="B19" s="83" t="s">
        <v>26</v>
      </c>
      <c r="C19" s="83" t="s">
        <v>49</v>
      </c>
      <c r="D19" s="84" t="s">
        <v>34</v>
      </c>
      <c r="E19" s="52" t="s">
        <v>40</v>
      </c>
      <c r="F19" s="83">
        <v>18170058</v>
      </c>
      <c r="G19" s="84">
        <v>42816</v>
      </c>
      <c r="H19" s="83" t="s">
        <v>1889</v>
      </c>
      <c r="I19" s="12" t="s">
        <v>95</v>
      </c>
      <c r="J19" s="1" t="s">
        <v>96</v>
      </c>
      <c r="K19" s="48">
        <v>83160</v>
      </c>
    </row>
    <row r="20" spans="1:11" ht="22.5">
      <c r="A20" s="83" t="s">
        <v>1678</v>
      </c>
      <c r="B20" s="31" t="s">
        <v>157</v>
      </c>
      <c r="C20" s="83" t="s">
        <v>49</v>
      </c>
      <c r="D20" s="84" t="s">
        <v>34</v>
      </c>
      <c r="E20" s="52" t="s">
        <v>40</v>
      </c>
      <c r="F20" s="83">
        <v>18170059</v>
      </c>
      <c r="G20" s="84">
        <v>42822</v>
      </c>
      <c r="H20" s="86" t="s">
        <v>97</v>
      </c>
      <c r="I20" s="12" t="s">
        <v>1136</v>
      </c>
      <c r="J20" s="11" t="s">
        <v>159</v>
      </c>
      <c r="K20" s="48">
        <v>186582</v>
      </c>
    </row>
    <row r="21" spans="1:11" ht="22.5">
      <c r="A21" s="83" t="s">
        <v>1678</v>
      </c>
      <c r="B21" s="31" t="s">
        <v>157</v>
      </c>
      <c r="C21" s="83" t="s">
        <v>49</v>
      </c>
      <c r="D21" s="84" t="s">
        <v>34</v>
      </c>
      <c r="E21" s="52" t="s">
        <v>40</v>
      </c>
      <c r="F21" s="83">
        <v>18170060</v>
      </c>
      <c r="G21" s="84">
        <v>42822</v>
      </c>
      <c r="H21" s="86" t="s">
        <v>97</v>
      </c>
      <c r="I21" s="12" t="s">
        <v>1136</v>
      </c>
      <c r="J21" s="11" t="s">
        <v>159</v>
      </c>
      <c r="K21" s="48">
        <v>186582</v>
      </c>
    </row>
    <row r="22" spans="1:11" ht="22.5">
      <c r="A22" s="83" t="s">
        <v>1678</v>
      </c>
      <c r="B22" s="31" t="s">
        <v>157</v>
      </c>
      <c r="C22" s="83" t="s">
        <v>49</v>
      </c>
      <c r="D22" s="84" t="s">
        <v>34</v>
      </c>
      <c r="E22" s="52" t="s">
        <v>40</v>
      </c>
      <c r="F22" s="83">
        <v>18170061</v>
      </c>
      <c r="G22" s="84">
        <v>42822</v>
      </c>
      <c r="H22" s="86" t="s">
        <v>97</v>
      </c>
      <c r="I22" s="12" t="s">
        <v>1136</v>
      </c>
      <c r="J22" s="11" t="s">
        <v>159</v>
      </c>
      <c r="K22" s="48">
        <v>186582</v>
      </c>
    </row>
    <row r="23" spans="1:11" ht="22.5">
      <c r="A23" s="83" t="s">
        <v>1678</v>
      </c>
      <c r="B23" s="31" t="s">
        <v>157</v>
      </c>
      <c r="C23" s="83" t="s">
        <v>49</v>
      </c>
      <c r="D23" s="84" t="s">
        <v>34</v>
      </c>
      <c r="E23" s="52" t="s">
        <v>40</v>
      </c>
      <c r="F23" s="83">
        <v>18170062</v>
      </c>
      <c r="G23" s="84">
        <v>42822</v>
      </c>
      <c r="H23" s="86" t="s">
        <v>97</v>
      </c>
      <c r="I23" s="12" t="s">
        <v>1136</v>
      </c>
      <c r="J23" s="11" t="s">
        <v>159</v>
      </c>
      <c r="K23" s="48">
        <v>186582</v>
      </c>
    </row>
    <row r="24" spans="1:11" ht="11.25">
      <c r="A24" s="83" t="s">
        <v>1678</v>
      </c>
      <c r="B24" s="83" t="s">
        <v>25</v>
      </c>
      <c r="C24" s="83" t="s">
        <v>49</v>
      </c>
      <c r="D24" s="84" t="s">
        <v>34</v>
      </c>
      <c r="E24" s="52" t="s">
        <v>40</v>
      </c>
      <c r="F24" s="83">
        <v>18170063</v>
      </c>
      <c r="G24" s="84">
        <v>42822</v>
      </c>
      <c r="H24" s="86" t="s">
        <v>98</v>
      </c>
      <c r="I24" s="12" t="s">
        <v>100</v>
      </c>
      <c r="J24" s="1" t="s">
        <v>101</v>
      </c>
      <c r="K24" s="48">
        <v>87317</v>
      </c>
    </row>
    <row r="25" spans="1:11" ht="22.5">
      <c r="A25" s="83" t="s">
        <v>1678</v>
      </c>
      <c r="B25" s="83" t="s">
        <v>25</v>
      </c>
      <c r="C25" s="83" t="s">
        <v>49</v>
      </c>
      <c r="D25" s="84" t="s">
        <v>34</v>
      </c>
      <c r="E25" s="52" t="s">
        <v>40</v>
      </c>
      <c r="F25" s="83">
        <v>18170064</v>
      </c>
      <c r="G25" s="84">
        <v>42822</v>
      </c>
      <c r="H25" s="86" t="s">
        <v>99</v>
      </c>
      <c r="I25" s="12" t="s">
        <v>100</v>
      </c>
      <c r="J25" s="1" t="s">
        <v>101</v>
      </c>
      <c r="K25" s="48">
        <v>76729</v>
      </c>
    </row>
    <row r="26" spans="1:11" ht="11.25">
      <c r="A26" s="83" t="s">
        <v>1678</v>
      </c>
      <c r="B26" s="83" t="s">
        <v>24</v>
      </c>
      <c r="C26" s="83" t="s">
        <v>49</v>
      </c>
      <c r="D26" s="84" t="s">
        <v>34</v>
      </c>
      <c r="E26" s="52" t="s">
        <v>40</v>
      </c>
      <c r="F26" s="83">
        <v>18170065</v>
      </c>
      <c r="G26" s="84">
        <v>42822</v>
      </c>
      <c r="H26" s="86" t="s">
        <v>102</v>
      </c>
      <c r="I26" s="12" t="s">
        <v>100</v>
      </c>
      <c r="J26" s="1" t="s">
        <v>101</v>
      </c>
      <c r="K26" s="48">
        <v>87307</v>
      </c>
    </row>
    <row r="27" spans="1:11" ht="22.5">
      <c r="A27" s="83" t="s">
        <v>1678</v>
      </c>
      <c r="B27" s="31" t="s">
        <v>157</v>
      </c>
      <c r="C27" s="83" t="s">
        <v>49</v>
      </c>
      <c r="D27" s="84" t="s">
        <v>34</v>
      </c>
      <c r="E27" s="52" t="s">
        <v>40</v>
      </c>
      <c r="F27" s="83">
        <v>18170066</v>
      </c>
      <c r="G27" s="84">
        <v>42822</v>
      </c>
      <c r="H27" s="83" t="s">
        <v>1890</v>
      </c>
      <c r="I27" s="12" t="s">
        <v>1136</v>
      </c>
      <c r="J27" s="11" t="s">
        <v>159</v>
      </c>
      <c r="K27" s="48">
        <v>124520</v>
      </c>
    </row>
    <row r="28" spans="1:11" ht="11.25">
      <c r="A28" s="83" t="s">
        <v>1678</v>
      </c>
      <c r="B28" s="83" t="s">
        <v>25</v>
      </c>
      <c r="C28" s="83" t="s">
        <v>49</v>
      </c>
      <c r="D28" s="84" t="s">
        <v>34</v>
      </c>
      <c r="E28" s="52" t="s">
        <v>40</v>
      </c>
      <c r="F28" s="83">
        <v>18170067</v>
      </c>
      <c r="G28" s="84">
        <v>42823</v>
      </c>
      <c r="H28" s="83" t="s">
        <v>92</v>
      </c>
      <c r="I28" s="12" t="s">
        <v>93</v>
      </c>
      <c r="J28" s="1" t="s">
        <v>64</v>
      </c>
      <c r="K28" s="48">
        <v>69243</v>
      </c>
    </row>
    <row r="29" spans="1:11" ht="22.5">
      <c r="A29" s="83" t="s">
        <v>1678</v>
      </c>
      <c r="B29" s="31" t="s">
        <v>157</v>
      </c>
      <c r="C29" s="83" t="s">
        <v>49</v>
      </c>
      <c r="D29" s="84" t="s">
        <v>34</v>
      </c>
      <c r="E29" s="52" t="s">
        <v>40</v>
      </c>
      <c r="F29" s="83">
        <v>18170069</v>
      </c>
      <c r="G29" s="84">
        <v>42824</v>
      </c>
      <c r="H29" s="83" t="s">
        <v>103</v>
      </c>
      <c r="I29" s="12" t="s">
        <v>1136</v>
      </c>
      <c r="J29" s="11" t="s">
        <v>159</v>
      </c>
      <c r="K29" s="48">
        <v>155511</v>
      </c>
    </row>
    <row r="30" spans="1:11" ht="22.5">
      <c r="A30" s="83" t="s">
        <v>1678</v>
      </c>
      <c r="B30" s="31" t="s">
        <v>157</v>
      </c>
      <c r="C30" s="83" t="s">
        <v>49</v>
      </c>
      <c r="D30" s="84" t="s">
        <v>34</v>
      </c>
      <c r="E30" s="52" t="s">
        <v>40</v>
      </c>
      <c r="F30" s="83">
        <v>18170070</v>
      </c>
      <c r="G30" s="84">
        <v>42824</v>
      </c>
      <c r="H30" s="83" t="s">
        <v>104</v>
      </c>
      <c r="I30" s="12" t="s">
        <v>1136</v>
      </c>
      <c r="J30" s="11" t="s">
        <v>159</v>
      </c>
      <c r="K30" s="48">
        <v>155511</v>
      </c>
    </row>
    <row r="31" spans="1:11" ht="22.5">
      <c r="A31" s="83" t="s">
        <v>1678</v>
      </c>
      <c r="B31" s="31" t="s">
        <v>157</v>
      </c>
      <c r="C31" s="83" t="s">
        <v>49</v>
      </c>
      <c r="D31" s="84" t="s">
        <v>34</v>
      </c>
      <c r="E31" s="52" t="s">
        <v>40</v>
      </c>
      <c r="F31" s="83">
        <v>18170071</v>
      </c>
      <c r="G31" s="84">
        <v>42824</v>
      </c>
      <c r="H31" s="83" t="s">
        <v>105</v>
      </c>
      <c r="I31" s="12" t="s">
        <v>1136</v>
      </c>
      <c r="J31" s="11" t="s">
        <v>159</v>
      </c>
      <c r="K31" s="48">
        <v>155511</v>
      </c>
    </row>
    <row r="32" spans="1:11" ht="22.5">
      <c r="A32" s="83" t="s">
        <v>1678</v>
      </c>
      <c r="B32" s="31" t="s">
        <v>157</v>
      </c>
      <c r="C32" s="83" t="s">
        <v>49</v>
      </c>
      <c r="D32" s="84" t="s">
        <v>34</v>
      </c>
      <c r="E32" s="52" t="s">
        <v>40</v>
      </c>
      <c r="F32" s="83">
        <v>18170072</v>
      </c>
      <c r="G32" s="84">
        <v>42824</v>
      </c>
      <c r="H32" s="83" t="s">
        <v>106</v>
      </c>
      <c r="I32" s="12" t="s">
        <v>1136</v>
      </c>
      <c r="J32" s="11" t="s">
        <v>159</v>
      </c>
      <c r="K32" s="48">
        <v>155511</v>
      </c>
    </row>
    <row r="33" spans="1:11" ht="11.25">
      <c r="A33" s="83" t="s">
        <v>1678</v>
      </c>
      <c r="B33" s="83" t="s">
        <v>25</v>
      </c>
      <c r="C33" s="83" t="s">
        <v>49</v>
      </c>
      <c r="D33" s="84" t="s">
        <v>34</v>
      </c>
      <c r="E33" s="52" t="s">
        <v>40</v>
      </c>
      <c r="F33" s="83">
        <v>18170026</v>
      </c>
      <c r="G33" s="84">
        <v>42825</v>
      </c>
      <c r="H33" s="83" t="s">
        <v>107</v>
      </c>
      <c r="I33" s="12" t="s">
        <v>109</v>
      </c>
      <c r="J33" s="1" t="s">
        <v>110</v>
      </c>
      <c r="K33" s="48">
        <v>47600</v>
      </c>
    </row>
    <row r="34" spans="1:11" ht="22.5">
      <c r="A34" s="83" t="s">
        <v>1678</v>
      </c>
      <c r="B34" s="31" t="s">
        <v>157</v>
      </c>
      <c r="C34" s="83" t="s">
        <v>49</v>
      </c>
      <c r="D34" s="84" t="s">
        <v>34</v>
      </c>
      <c r="E34" s="52" t="s">
        <v>40</v>
      </c>
      <c r="F34" s="83">
        <v>18170073</v>
      </c>
      <c r="G34" s="84">
        <v>42825</v>
      </c>
      <c r="H34" s="83" t="s">
        <v>108</v>
      </c>
      <c r="I34" s="12" t="s">
        <v>1136</v>
      </c>
      <c r="J34" s="11" t="s">
        <v>159</v>
      </c>
      <c r="K34" s="48">
        <v>5000</v>
      </c>
    </row>
    <row r="35" spans="1:11" ht="11.25">
      <c r="A35" s="83" t="s">
        <v>1678</v>
      </c>
      <c r="B35" s="83" t="s">
        <v>25</v>
      </c>
      <c r="C35" s="83" t="s">
        <v>49</v>
      </c>
      <c r="D35" s="84" t="s">
        <v>34</v>
      </c>
      <c r="E35" s="83" t="s">
        <v>39</v>
      </c>
      <c r="F35" s="83">
        <v>18170011</v>
      </c>
      <c r="G35" s="84">
        <v>42802</v>
      </c>
      <c r="H35" s="83" t="s">
        <v>111</v>
      </c>
      <c r="I35" s="12" t="s">
        <v>118</v>
      </c>
      <c r="J35" s="1" t="s">
        <v>122</v>
      </c>
      <c r="K35" s="48">
        <v>520956</v>
      </c>
    </row>
    <row r="36" spans="1:11" ht="11.25">
      <c r="A36" s="83" t="s">
        <v>1678</v>
      </c>
      <c r="B36" s="83" t="s">
        <v>25</v>
      </c>
      <c r="C36" s="83" t="s">
        <v>49</v>
      </c>
      <c r="D36" s="84" t="s">
        <v>34</v>
      </c>
      <c r="E36" s="83" t="s">
        <v>39</v>
      </c>
      <c r="F36" s="83">
        <v>18170013</v>
      </c>
      <c r="G36" s="84">
        <v>42810</v>
      </c>
      <c r="H36" s="83" t="s">
        <v>112</v>
      </c>
      <c r="I36" s="12" t="s">
        <v>119</v>
      </c>
      <c r="J36" s="1" t="s">
        <v>123</v>
      </c>
      <c r="K36" s="48">
        <v>208774</v>
      </c>
    </row>
    <row r="37" spans="1:11" ht="11.25">
      <c r="A37" s="83" t="s">
        <v>1678</v>
      </c>
      <c r="B37" s="83" t="s">
        <v>26</v>
      </c>
      <c r="C37" s="83" t="s">
        <v>132</v>
      </c>
      <c r="D37" s="84">
        <v>42443</v>
      </c>
      <c r="E37" s="83" t="s">
        <v>39</v>
      </c>
      <c r="F37" s="83">
        <v>18170047</v>
      </c>
      <c r="G37" s="84">
        <v>42810</v>
      </c>
      <c r="H37" s="83" t="s">
        <v>113</v>
      </c>
      <c r="I37" s="12" t="s">
        <v>120</v>
      </c>
      <c r="J37" s="1" t="s">
        <v>124</v>
      </c>
      <c r="K37" s="48">
        <v>217762</v>
      </c>
    </row>
    <row r="38" spans="1:11" ht="11.25">
      <c r="A38" s="83" t="s">
        <v>1678</v>
      </c>
      <c r="B38" s="83" t="s">
        <v>25</v>
      </c>
      <c r="C38" s="83" t="s">
        <v>49</v>
      </c>
      <c r="D38" s="84" t="s">
        <v>34</v>
      </c>
      <c r="E38" s="83" t="s">
        <v>39</v>
      </c>
      <c r="F38" s="83">
        <v>18170014</v>
      </c>
      <c r="G38" s="84">
        <v>42810</v>
      </c>
      <c r="H38" s="83" t="s">
        <v>115</v>
      </c>
      <c r="I38" s="12" t="s">
        <v>83</v>
      </c>
      <c r="J38" s="1" t="s">
        <v>84</v>
      </c>
      <c r="K38" s="48">
        <v>89250</v>
      </c>
    </row>
    <row r="39" spans="1:11" ht="11.25">
      <c r="A39" s="83" t="s">
        <v>1678</v>
      </c>
      <c r="B39" s="83" t="s">
        <v>25</v>
      </c>
      <c r="C39" s="83" t="s">
        <v>49</v>
      </c>
      <c r="D39" s="84" t="s">
        <v>34</v>
      </c>
      <c r="E39" s="83" t="s">
        <v>39</v>
      </c>
      <c r="F39" s="83">
        <v>18170015</v>
      </c>
      <c r="G39" s="84">
        <v>42810</v>
      </c>
      <c r="H39" s="83" t="s">
        <v>114</v>
      </c>
      <c r="I39" s="12" t="s">
        <v>118</v>
      </c>
      <c r="J39" s="1" t="s">
        <v>122</v>
      </c>
      <c r="K39" s="48">
        <v>278621</v>
      </c>
    </row>
    <row r="40" spans="1:11" ht="11.25">
      <c r="A40" s="83" t="s">
        <v>1678</v>
      </c>
      <c r="B40" s="83" t="s">
        <v>25</v>
      </c>
      <c r="C40" s="83" t="s">
        <v>49</v>
      </c>
      <c r="D40" s="84" t="s">
        <v>34</v>
      </c>
      <c r="E40" s="83" t="s">
        <v>39</v>
      </c>
      <c r="F40" s="83">
        <v>18170016</v>
      </c>
      <c r="G40" s="84">
        <v>42810</v>
      </c>
      <c r="H40" s="83" t="s">
        <v>116</v>
      </c>
      <c r="I40" s="12" t="s">
        <v>118</v>
      </c>
      <c r="J40" s="1" t="s">
        <v>122</v>
      </c>
      <c r="K40" s="48">
        <v>2190088</v>
      </c>
    </row>
    <row r="41" spans="1:11" ht="11.25">
      <c r="A41" s="83" t="s">
        <v>1678</v>
      </c>
      <c r="B41" s="83" t="s">
        <v>25</v>
      </c>
      <c r="C41" s="83" t="s">
        <v>49</v>
      </c>
      <c r="D41" s="84" t="str">
        <f aca="true" t="shared" si="0" ref="D41:D46">+IF(C41="","",IF(C41="No Aplica","No Aplica","Ingrese Fecha"))</f>
        <v>No Aplica</v>
      </c>
      <c r="E41" s="83" t="s">
        <v>39</v>
      </c>
      <c r="F41" s="83">
        <v>18170018</v>
      </c>
      <c r="G41" s="84">
        <v>42811</v>
      </c>
      <c r="H41" s="83" t="s">
        <v>117</v>
      </c>
      <c r="I41" s="12" t="s">
        <v>89</v>
      </c>
      <c r="J41" s="1" t="s">
        <v>90</v>
      </c>
      <c r="K41" s="48">
        <v>749700</v>
      </c>
    </row>
    <row r="42" spans="1:11" ht="11.25">
      <c r="A42" s="83" t="s">
        <v>1678</v>
      </c>
      <c r="B42" s="83" t="s">
        <v>25</v>
      </c>
      <c r="C42" s="83" t="s">
        <v>49</v>
      </c>
      <c r="D42" s="84" t="str">
        <f t="shared" si="0"/>
        <v>No Aplica</v>
      </c>
      <c r="E42" s="83" t="s">
        <v>39</v>
      </c>
      <c r="F42" s="83">
        <v>18170019</v>
      </c>
      <c r="G42" s="84">
        <v>42815</v>
      </c>
      <c r="H42" s="83" t="s">
        <v>1891</v>
      </c>
      <c r="I42" s="12" t="s">
        <v>121</v>
      </c>
      <c r="J42" s="1" t="s">
        <v>66</v>
      </c>
      <c r="K42" s="48">
        <v>642957</v>
      </c>
    </row>
    <row r="43" spans="1:11" ht="11.25">
      <c r="A43" s="83" t="s">
        <v>1678</v>
      </c>
      <c r="B43" s="83" t="s">
        <v>25</v>
      </c>
      <c r="C43" s="83" t="s">
        <v>49</v>
      </c>
      <c r="D43" s="84" t="str">
        <f t="shared" si="0"/>
        <v>No Aplica</v>
      </c>
      <c r="E43" s="83" t="s">
        <v>39</v>
      </c>
      <c r="F43" s="83">
        <v>18170020</v>
      </c>
      <c r="G43" s="84">
        <v>42815</v>
      </c>
      <c r="H43" s="83" t="s">
        <v>1892</v>
      </c>
      <c r="I43" s="12" t="s">
        <v>121</v>
      </c>
      <c r="J43" s="1" t="s">
        <v>66</v>
      </c>
      <c r="K43" s="48">
        <v>642957</v>
      </c>
    </row>
    <row r="44" spans="1:11" ht="11.25">
      <c r="A44" s="83" t="s">
        <v>1678</v>
      </c>
      <c r="B44" s="83" t="s">
        <v>25</v>
      </c>
      <c r="C44" s="83" t="s">
        <v>49</v>
      </c>
      <c r="D44" s="84" t="str">
        <f t="shared" si="0"/>
        <v>No Aplica</v>
      </c>
      <c r="E44" s="83" t="s">
        <v>39</v>
      </c>
      <c r="F44" s="83">
        <v>18170022</v>
      </c>
      <c r="G44" s="84">
        <v>42816</v>
      </c>
      <c r="H44" s="83" t="s">
        <v>125</v>
      </c>
      <c r="I44" s="12" t="s">
        <v>128</v>
      </c>
      <c r="J44" s="1" t="s">
        <v>129</v>
      </c>
      <c r="K44" s="48">
        <v>1499400</v>
      </c>
    </row>
    <row r="45" spans="1:11" ht="11.25">
      <c r="A45" s="83" t="s">
        <v>1678</v>
      </c>
      <c r="B45" s="83" t="s">
        <v>25</v>
      </c>
      <c r="C45" s="83" t="s">
        <v>49</v>
      </c>
      <c r="D45" s="84" t="str">
        <f t="shared" si="0"/>
        <v>No Aplica</v>
      </c>
      <c r="E45" s="83" t="s">
        <v>39</v>
      </c>
      <c r="F45" s="83">
        <v>18170023</v>
      </c>
      <c r="G45" s="84">
        <v>42817</v>
      </c>
      <c r="H45" s="83" t="s">
        <v>126</v>
      </c>
      <c r="I45" s="12" t="s">
        <v>65</v>
      </c>
      <c r="J45" s="1" t="s">
        <v>62</v>
      </c>
      <c r="K45" s="48">
        <v>3499282</v>
      </c>
    </row>
    <row r="46" spans="1:11" ht="11.25">
      <c r="A46" s="83" t="s">
        <v>1678</v>
      </c>
      <c r="B46" s="83" t="s">
        <v>25</v>
      </c>
      <c r="C46" s="83" t="s">
        <v>49</v>
      </c>
      <c r="D46" s="84" t="str">
        <f t="shared" si="0"/>
        <v>No Aplica</v>
      </c>
      <c r="E46" s="83" t="s">
        <v>39</v>
      </c>
      <c r="F46" s="83">
        <v>18170024</v>
      </c>
      <c r="G46" s="84">
        <v>42817</v>
      </c>
      <c r="H46" s="83" t="s">
        <v>127</v>
      </c>
      <c r="I46" s="12" t="s">
        <v>130</v>
      </c>
      <c r="J46" s="1" t="s">
        <v>131</v>
      </c>
      <c r="K46" s="48">
        <v>899400</v>
      </c>
    </row>
    <row r="47" spans="1:11" ht="11.25">
      <c r="A47" s="83" t="s">
        <v>1689</v>
      </c>
      <c r="B47" s="8" t="s">
        <v>25</v>
      </c>
      <c r="C47" s="8" t="s">
        <v>1283</v>
      </c>
      <c r="D47" s="126" t="s">
        <v>1283</v>
      </c>
      <c r="E47" s="83" t="s">
        <v>39</v>
      </c>
      <c r="F47" s="87">
        <v>1170018</v>
      </c>
      <c r="G47" s="88">
        <v>42800</v>
      </c>
      <c r="H47" s="8" t="s">
        <v>1284</v>
      </c>
      <c r="I47" s="8" t="s">
        <v>1285</v>
      </c>
      <c r="J47" s="128" t="s">
        <v>1873</v>
      </c>
      <c r="K47" s="140">
        <v>69566</v>
      </c>
    </row>
    <row r="48" spans="1:11" ht="22.5">
      <c r="A48" s="83" t="s">
        <v>1689</v>
      </c>
      <c r="B48" s="8" t="s">
        <v>25</v>
      </c>
      <c r="C48" s="8" t="s">
        <v>1283</v>
      </c>
      <c r="D48" s="126" t="s">
        <v>1283</v>
      </c>
      <c r="E48" s="83" t="s">
        <v>39</v>
      </c>
      <c r="F48" s="87">
        <v>1170019</v>
      </c>
      <c r="G48" s="88">
        <v>42800</v>
      </c>
      <c r="H48" s="8" t="s">
        <v>1286</v>
      </c>
      <c r="I48" s="8" t="s">
        <v>1285</v>
      </c>
      <c r="J48" s="128" t="s">
        <v>1873</v>
      </c>
      <c r="K48" s="140">
        <v>341778</v>
      </c>
    </row>
    <row r="49" spans="1:11" ht="33.75">
      <c r="A49" s="83" t="s">
        <v>1689</v>
      </c>
      <c r="B49" s="8" t="s">
        <v>25</v>
      </c>
      <c r="C49" s="8" t="s">
        <v>1283</v>
      </c>
      <c r="D49" s="126" t="s">
        <v>1283</v>
      </c>
      <c r="E49" s="83" t="s">
        <v>39</v>
      </c>
      <c r="F49" s="87">
        <v>1170020</v>
      </c>
      <c r="G49" s="88">
        <v>42801</v>
      </c>
      <c r="H49" s="8" t="s">
        <v>1287</v>
      </c>
      <c r="I49" s="8" t="s">
        <v>505</v>
      </c>
      <c r="J49" s="128" t="s">
        <v>888</v>
      </c>
      <c r="K49" s="140">
        <v>123169</v>
      </c>
    </row>
    <row r="50" spans="1:11" ht="22.5">
      <c r="A50" s="83" t="s">
        <v>1689</v>
      </c>
      <c r="B50" s="8" t="s">
        <v>25</v>
      </c>
      <c r="C50" s="8" t="s">
        <v>1283</v>
      </c>
      <c r="D50" s="126" t="s">
        <v>1283</v>
      </c>
      <c r="E50" s="83" t="s">
        <v>39</v>
      </c>
      <c r="F50" s="87">
        <v>1170021</v>
      </c>
      <c r="G50" s="88">
        <v>42801</v>
      </c>
      <c r="H50" s="8" t="s">
        <v>1288</v>
      </c>
      <c r="I50" s="8" t="s">
        <v>1289</v>
      </c>
      <c r="J50" s="128" t="s">
        <v>1874</v>
      </c>
      <c r="K50" s="140">
        <v>135077</v>
      </c>
    </row>
    <row r="51" spans="1:11" ht="22.5">
      <c r="A51" s="83" t="s">
        <v>1689</v>
      </c>
      <c r="B51" s="8" t="s">
        <v>25</v>
      </c>
      <c r="C51" s="8" t="s">
        <v>1283</v>
      </c>
      <c r="D51" s="126" t="s">
        <v>1283</v>
      </c>
      <c r="E51" s="83" t="s">
        <v>39</v>
      </c>
      <c r="F51" s="87">
        <v>1170022</v>
      </c>
      <c r="G51" s="88">
        <v>42802</v>
      </c>
      <c r="H51" s="8" t="s">
        <v>1290</v>
      </c>
      <c r="I51" s="8" t="s">
        <v>1285</v>
      </c>
      <c r="J51" s="128" t="s">
        <v>1873</v>
      </c>
      <c r="K51" s="140">
        <v>98427</v>
      </c>
    </row>
    <row r="52" spans="1:11" ht="22.5">
      <c r="A52" s="83" t="s">
        <v>1689</v>
      </c>
      <c r="B52" s="8" t="s">
        <v>25</v>
      </c>
      <c r="C52" s="8" t="s">
        <v>1283</v>
      </c>
      <c r="D52" s="126" t="s">
        <v>1283</v>
      </c>
      <c r="E52" s="83" t="s">
        <v>39</v>
      </c>
      <c r="F52" s="87">
        <v>1170023</v>
      </c>
      <c r="G52" s="88">
        <v>42802</v>
      </c>
      <c r="H52" s="8" t="s">
        <v>1291</v>
      </c>
      <c r="I52" s="8" t="s">
        <v>1292</v>
      </c>
      <c r="J52" s="128" t="s">
        <v>1875</v>
      </c>
      <c r="K52" s="140">
        <v>1065859</v>
      </c>
    </row>
    <row r="53" spans="1:11" ht="22.5">
      <c r="A53" s="83" t="s">
        <v>1689</v>
      </c>
      <c r="B53" s="8" t="s">
        <v>25</v>
      </c>
      <c r="C53" s="8" t="s">
        <v>1283</v>
      </c>
      <c r="D53" s="126" t="s">
        <v>1283</v>
      </c>
      <c r="E53" s="83" t="s">
        <v>39</v>
      </c>
      <c r="F53" s="87">
        <v>1170024</v>
      </c>
      <c r="G53" s="88">
        <v>42804</v>
      </c>
      <c r="H53" s="8" t="s">
        <v>1293</v>
      </c>
      <c r="I53" s="8" t="s">
        <v>1294</v>
      </c>
      <c r="J53" s="128" t="s">
        <v>1876</v>
      </c>
      <c r="K53" s="140">
        <v>215970</v>
      </c>
    </row>
    <row r="54" spans="1:11" ht="33.75">
      <c r="A54" s="83" t="s">
        <v>1689</v>
      </c>
      <c r="B54" s="8" t="s">
        <v>25</v>
      </c>
      <c r="C54" s="8" t="s">
        <v>1283</v>
      </c>
      <c r="D54" s="126" t="s">
        <v>1283</v>
      </c>
      <c r="E54" s="83" t="s">
        <v>39</v>
      </c>
      <c r="F54" s="87">
        <v>1170025</v>
      </c>
      <c r="G54" s="88">
        <v>42804</v>
      </c>
      <c r="H54" s="8" t="s">
        <v>1295</v>
      </c>
      <c r="I54" s="8" t="s">
        <v>1296</v>
      </c>
      <c r="J54" s="128" t="s">
        <v>1877</v>
      </c>
      <c r="K54" s="140">
        <v>132090</v>
      </c>
    </row>
    <row r="55" spans="1:11" ht="45">
      <c r="A55" s="83" t="s">
        <v>1689</v>
      </c>
      <c r="B55" s="8" t="s">
        <v>25</v>
      </c>
      <c r="C55" s="8" t="s">
        <v>1283</v>
      </c>
      <c r="D55" s="126" t="s">
        <v>1283</v>
      </c>
      <c r="E55" s="83" t="s">
        <v>39</v>
      </c>
      <c r="F55" s="87">
        <v>1170026</v>
      </c>
      <c r="G55" s="88">
        <v>42804</v>
      </c>
      <c r="H55" s="8" t="s">
        <v>1297</v>
      </c>
      <c r="I55" s="8" t="s">
        <v>1298</v>
      </c>
      <c r="J55" s="128" t="s">
        <v>1878</v>
      </c>
      <c r="K55" s="140">
        <v>719840</v>
      </c>
    </row>
    <row r="56" spans="1:11" ht="22.5">
      <c r="A56" s="83" t="s">
        <v>1689</v>
      </c>
      <c r="B56" s="8" t="s">
        <v>25</v>
      </c>
      <c r="C56" s="8" t="s">
        <v>1283</v>
      </c>
      <c r="D56" s="126" t="s">
        <v>1283</v>
      </c>
      <c r="E56" s="52" t="s">
        <v>40</v>
      </c>
      <c r="F56" s="87">
        <v>1170018</v>
      </c>
      <c r="G56" s="88">
        <v>42808</v>
      </c>
      <c r="H56" s="8" t="s">
        <v>1299</v>
      </c>
      <c r="I56" s="8" t="s">
        <v>1292</v>
      </c>
      <c r="J56" s="128" t="s">
        <v>1875</v>
      </c>
      <c r="K56" s="140">
        <v>797681</v>
      </c>
    </row>
    <row r="57" spans="1:11" ht="22.5">
      <c r="A57" s="83" t="s">
        <v>1689</v>
      </c>
      <c r="B57" s="8" t="s">
        <v>25</v>
      </c>
      <c r="C57" s="8" t="s">
        <v>1283</v>
      </c>
      <c r="D57" s="126" t="s">
        <v>1283</v>
      </c>
      <c r="E57" s="52" t="s">
        <v>40</v>
      </c>
      <c r="F57" s="87">
        <v>1170019</v>
      </c>
      <c r="G57" s="88">
        <v>42808</v>
      </c>
      <c r="H57" s="8" t="s">
        <v>1300</v>
      </c>
      <c r="I57" s="8" t="s">
        <v>1301</v>
      </c>
      <c r="J57" s="128" t="s">
        <v>1879</v>
      </c>
      <c r="K57" s="140">
        <v>492065</v>
      </c>
    </row>
    <row r="58" spans="1:11" ht="22.5">
      <c r="A58" s="83" t="s">
        <v>1689</v>
      </c>
      <c r="B58" s="8" t="s">
        <v>25</v>
      </c>
      <c r="C58" s="8" t="s">
        <v>1283</v>
      </c>
      <c r="D58" s="126" t="s">
        <v>1283</v>
      </c>
      <c r="E58" s="52" t="s">
        <v>40</v>
      </c>
      <c r="F58" s="87">
        <v>1170020</v>
      </c>
      <c r="G58" s="88">
        <v>42809</v>
      </c>
      <c r="H58" s="8" t="s">
        <v>1302</v>
      </c>
      <c r="I58" s="8" t="s">
        <v>1303</v>
      </c>
      <c r="J58" s="128" t="s">
        <v>1880</v>
      </c>
      <c r="K58" s="140">
        <v>1011500</v>
      </c>
    </row>
    <row r="59" spans="1:11" ht="22.5">
      <c r="A59" s="83" t="s">
        <v>1689</v>
      </c>
      <c r="B59" s="8" t="s">
        <v>25</v>
      </c>
      <c r="C59" s="8" t="s">
        <v>1283</v>
      </c>
      <c r="D59" s="126" t="s">
        <v>1283</v>
      </c>
      <c r="E59" s="52" t="s">
        <v>40</v>
      </c>
      <c r="F59" s="87">
        <v>1170027</v>
      </c>
      <c r="G59" s="88">
        <v>42809</v>
      </c>
      <c r="H59" s="8" t="s">
        <v>1304</v>
      </c>
      <c r="I59" s="8" t="s">
        <v>1303</v>
      </c>
      <c r="J59" s="128" t="s">
        <v>1880</v>
      </c>
      <c r="K59" s="140">
        <v>1094800</v>
      </c>
    </row>
    <row r="60" spans="1:11" ht="33.75">
      <c r="A60" s="83" t="s">
        <v>1689</v>
      </c>
      <c r="B60" s="31" t="s">
        <v>157</v>
      </c>
      <c r="C60" s="83" t="s">
        <v>49</v>
      </c>
      <c r="D60" s="84" t="s">
        <v>34</v>
      </c>
      <c r="E60" s="52" t="s">
        <v>40</v>
      </c>
      <c r="F60" s="87">
        <v>1170021</v>
      </c>
      <c r="G60" s="88">
        <v>42810</v>
      </c>
      <c r="H60" s="8" t="s">
        <v>1305</v>
      </c>
      <c r="I60" s="8" t="s">
        <v>1121</v>
      </c>
      <c r="J60" s="128" t="s">
        <v>57</v>
      </c>
      <c r="K60" s="140">
        <v>343232</v>
      </c>
    </row>
    <row r="61" spans="1:11" ht="45">
      <c r="A61" s="83" t="s">
        <v>1689</v>
      </c>
      <c r="B61" s="31" t="s">
        <v>157</v>
      </c>
      <c r="C61" s="83" t="s">
        <v>49</v>
      </c>
      <c r="D61" s="84" t="s">
        <v>34</v>
      </c>
      <c r="E61" s="52" t="s">
        <v>40</v>
      </c>
      <c r="F61" s="87">
        <v>1170022</v>
      </c>
      <c r="G61" s="88">
        <v>42810</v>
      </c>
      <c r="H61" s="8" t="s">
        <v>1306</v>
      </c>
      <c r="I61" s="8" t="s">
        <v>1121</v>
      </c>
      <c r="J61" s="128" t="s">
        <v>57</v>
      </c>
      <c r="K61" s="140">
        <v>453601</v>
      </c>
    </row>
    <row r="62" spans="1:11" ht="33.75">
      <c r="A62" s="83" t="s">
        <v>1689</v>
      </c>
      <c r="B62" s="8" t="s">
        <v>25</v>
      </c>
      <c r="C62" s="8" t="s">
        <v>1283</v>
      </c>
      <c r="D62" s="126" t="s">
        <v>1283</v>
      </c>
      <c r="E62" s="83" t="s">
        <v>39</v>
      </c>
      <c r="F62" s="87">
        <v>1170028</v>
      </c>
      <c r="G62" s="88">
        <v>42810</v>
      </c>
      <c r="H62" s="8" t="s">
        <v>1307</v>
      </c>
      <c r="I62" s="8" t="s">
        <v>1296</v>
      </c>
      <c r="J62" s="128" t="s">
        <v>1877</v>
      </c>
      <c r="K62" s="140">
        <v>30940</v>
      </c>
    </row>
    <row r="63" spans="1:11" ht="11.25">
      <c r="A63" s="83" t="s">
        <v>1689</v>
      </c>
      <c r="B63" s="8" t="s">
        <v>25</v>
      </c>
      <c r="C63" s="8" t="s">
        <v>1283</v>
      </c>
      <c r="D63" s="126" t="s">
        <v>1283</v>
      </c>
      <c r="E63" s="83" t="s">
        <v>39</v>
      </c>
      <c r="F63" s="87">
        <v>1170029</v>
      </c>
      <c r="G63" s="88">
        <v>42808</v>
      </c>
      <c r="H63" s="8" t="s">
        <v>1308</v>
      </c>
      <c r="I63" s="8" t="s">
        <v>1285</v>
      </c>
      <c r="J63" s="128" t="s">
        <v>1873</v>
      </c>
      <c r="K63" s="140">
        <v>45834</v>
      </c>
    </row>
    <row r="64" spans="1:11" ht="11.25">
      <c r="A64" s="83" t="s">
        <v>1689</v>
      </c>
      <c r="B64" s="8" t="s">
        <v>25</v>
      </c>
      <c r="C64" s="8" t="s">
        <v>1283</v>
      </c>
      <c r="D64" s="126" t="s">
        <v>1283</v>
      </c>
      <c r="E64" s="83" t="s">
        <v>39</v>
      </c>
      <c r="F64" s="87">
        <v>1170030</v>
      </c>
      <c r="G64" s="88">
        <v>42808</v>
      </c>
      <c r="H64" s="8" t="s">
        <v>1309</v>
      </c>
      <c r="I64" s="8" t="s">
        <v>685</v>
      </c>
      <c r="J64" s="128" t="s">
        <v>140</v>
      </c>
      <c r="K64" s="140">
        <v>170368</v>
      </c>
    </row>
    <row r="65" spans="1:11" ht="22.5">
      <c r="A65" s="83" t="s">
        <v>1689</v>
      </c>
      <c r="B65" s="8" t="s">
        <v>25</v>
      </c>
      <c r="C65" s="8" t="s">
        <v>1283</v>
      </c>
      <c r="D65" s="126" t="s">
        <v>1283</v>
      </c>
      <c r="E65" s="83" t="s">
        <v>39</v>
      </c>
      <c r="F65" s="87">
        <v>1170031</v>
      </c>
      <c r="G65" s="88">
        <v>42808</v>
      </c>
      <c r="H65" s="8" t="s">
        <v>1310</v>
      </c>
      <c r="I65" s="8" t="s">
        <v>1311</v>
      </c>
      <c r="J65" s="128" t="s">
        <v>1881</v>
      </c>
      <c r="K65" s="140">
        <v>284990</v>
      </c>
    </row>
    <row r="66" spans="1:11" ht="22.5">
      <c r="A66" s="83" t="s">
        <v>1689</v>
      </c>
      <c r="B66" s="8" t="s">
        <v>25</v>
      </c>
      <c r="C66" s="8" t="s">
        <v>1283</v>
      </c>
      <c r="D66" s="126" t="s">
        <v>1283</v>
      </c>
      <c r="E66" s="52" t="s">
        <v>40</v>
      </c>
      <c r="F66" s="87">
        <v>1170023</v>
      </c>
      <c r="G66" s="88">
        <v>42811</v>
      </c>
      <c r="H66" s="8" t="s">
        <v>1312</v>
      </c>
      <c r="I66" s="8" t="s">
        <v>1313</v>
      </c>
      <c r="J66" s="128" t="s">
        <v>1882</v>
      </c>
      <c r="K66" s="140">
        <v>54000</v>
      </c>
    </row>
    <row r="67" spans="1:11" ht="33.75">
      <c r="A67" s="83" t="s">
        <v>1689</v>
      </c>
      <c r="B67" s="8" t="s">
        <v>25</v>
      </c>
      <c r="C67" s="8" t="s">
        <v>1283</v>
      </c>
      <c r="D67" s="126" t="s">
        <v>1283</v>
      </c>
      <c r="E67" s="52" t="s">
        <v>40</v>
      </c>
      <c r="F67" s="87">
        <v>1170024</v>
      </c>
      <c r="G67" s="88">
        <v>42814</v>
      </c>
      <c r="H67" s="8" t="s">
        <v>1314</v>
      </c>
      <c r="I67" s="8" t="s">
        <v>1315</v>
      </c>
      <c r="J67" s="128" t="s">
        <v>1883</v>
      </c>
      <c r="K67" s="140">
        <v>88889</v>
      </c>
    </row>
    <row r="68" spans="1:11" ht="22.5">
      <c r="A68" s="83" t="s">
        <v>1689</v>
      </c>
      <c r="B68" s="8" t="s">
        <v>25</v>
      </c>
      <c r="C68" s="8" t="s">
        <v>1283</v>
      </c>
      <c r="D68" s="126" t="s">
        <v>1283</v>
      </c>
      <c r="E68" s="52" t="s">
        <v>40</v>
      </c>
      <c r="F68" s="87">
        <v>1170025</v>
      </c>
      <c r="G68" s="88">
        <v>42815</v>
      </c>
      <c r="H68" s="8" t="s">
        <v>1316</v>
      </c>
      <c r="I68" s="8" t="s">
        <v>1292</v>
      </c>
      <c r="J68" s="128" t="s">
        <v>1875</v>
      </c>
      <c r="K68" s="140">
        <v>260640</v>
      </c>
    </row>
    <row r="69" spans="1:11" ht="22.5">
      <c r="A69" s="83" t="s">
        <v>1689</v>
      </c>
      <c r="B69" s="8" t="s">
        <v>25</v>
      </c>
      <c r="C69" s="8" t="s">
        <v>1283</v>
      </c>
      <c r="D69" s="126" t="s">
        <v>1283</v>
      </c>
      <c r="E69" s="83" t="s">
        <v>39</v>
      </c>
      <c r="F69" s="87">
        <v>1170032</v>
      </c>
      <c r="G69" s="88">
        <v>42815</v>
      </c>
      <c r="H69" s="8" t="s">
        <v>1317</v>
      </c>
      <c r="I69" s="8" t="s">
        <v>1285</v>
      </c>
      <c r="J69" s="128" t="s">
        <v>1873</v>
      </c>
      <c r="K69" s="140">
        <v>1622127</v>
      </c>
    </row>
    <row r="70" spans="1:11" ht="22.5">
      <c r="A70" s="83" t="s">
        <v>1689</v>
      </c>
      <c r="B70" s="8" t="s">
        <v>25</v>
      </c>
      <c r="C70" s="8" t="s">
        <v>1283</v>
      </c>
      <c r="D70" s="126" t="s">
        <v>1283</v>
      </c>
      <c r="E70" s="52" t="s">
        <v>40</v>
      </c>
      <c r="F70" s="87">
        <v>1170026</v>
      </c>
      <c r="G70" s="88">
        <v>42807</v>
      </c>
      <c r="H70" s="8" t="s">
        <v>1318</v>
      </c>
      <c r="I70" s="8" t="s">
        <v>1319</v>
      </c>
      <c r="J70" s="128" t="s">
        <v>1884</v>
      </c>
      <c r="K70" s="140">
        <v>751128</v>
      </c>
    </row>
    <row r="71" spans="1:11" ht="11.25">
      <c r="A71" s="83" t="s">
        <v>1689</v>
      </c>
      <c r="B71" s="8" t="s">
        <v>25</v>
      </c>
      <c r="C71" s="8" t="s">
        <v>1283</v>
      </c>
      <c r="D71" s="126" t="s">
        <v>1283</v>
      </c>
      <c r="E71" s="83" t="s">
        <v>39</v>
      </c>
      <c r="F71" s="87">
        <v>1170033</v>
      </c>
      <c r="G71" s="88">
        <v>42814</v>
      </c>
      <c r="H71" s="8" t="s">
        <v>1320</v>
      </c>
      <c r="I71" s="8" t="s">
        <v>1285</v>
      </c>
      <c r="J71" s="128" t="s">
        <v>1873</v>
      </c>
      <c r="K71" s="140">
        <v>35787</v>
      </c>
    </row>
    <row r="72" spans="1:11" ht="22.5">
      <c r="A72" s="83" t="s">
        <v>1689</v>
      </c>
      <c r="B72" s="8" t="s">
        <v>25</v>
      </c>
      <c r="C72" s="8" t="s">
        <v>1283</v>
      </c>
      <c r="D72" s="126" t="s">
        <v>1283</v>
      </c>
      <c r="E72" s="52" t="s">
        <v>40</v>
      </c>
      <c r="F72" s="87">
        <v>1170027</v>
      </c>
      <c r="G72" s="88">
        <v>42818</v>
      </c>
      <c r="H72" s="8" t="s">
        <v>1321</v>
      </c>
      <c r="I72" s="8" t="s">
        <v>1322</v>
      </c>
      <c r="J72" s="128" t="s">
        <v>1885</v>
      </c>
      <c r="K72" s="140">
        <v>475000</v>
      </c>
    </row>
    <row r="73" spans="1:11" ht="22.5">
      <c r="A73" s="83" t="s">
        <v>1689</v>
      </c>
      <c r="B73" s="8" t="s">
        <v>48</v>
      </c>
      <c r="C73" s="8" t="s">
        <v>1283</v>
      </c>
      <c r="D73" s="126" t="s">
        <v>1283</v>
      </c>
      <c r="E73" s="8" t="s">
        <v>47</v>
      </c>
      <c r="F73" s="8">
        <v>176</v>
      </c>
      <c r="G73" s="88">
        <v>42807</v>
      </c>
      <c r="H73" s="8" t="s">
        <v>1323</v>
      </c>
      <c r="I73" s="8" t="s">
        <v>1324</v>
      </c>
      <c r="J73" s="129" t="s">
        <v>56</v>
      </c>
      <c r="K73" s="141">
        <v>69450</v>
      </c>
    </row>
    <row r="74" spans="1:11" ht="11.25">
      <c r="A74" s="83" t="s">
        <v>1689</v>
      </c>
      <c r="B74" s="8" t="s">
        <v>48</v>
      </c>
      <c r="C74" s="8" t="s">
        <v>1283</v>
      </c>
      <c r="D74" s="126" t="s">
        <v>1283</v>
      </c>
      <c r="E74" s="8" t="s">
        <v>47</v>
      </c>
      <c r="F74" s="87">
        <v>176</v>
      </c>
      <c r="G74" s="88">
        <v>42807</v>
      </c>
      <c r="H74" s="8" t="s">
        <v>1325</v>
      </c>
      <c r="I74" s="8" t="s">
        <v>1324</v>
      </c>
      <c r="J74" s="129" t="s">
        <v>56</v>
      </c>
      <c r="K74" s="140">
        <v>44950</v>
      </c>
    </row>
    <row r="75" spans="1:11" ht="11.25">
      <c r="A75" s="83" t="s">
        <v>1689</v>
      </c>
      <c r="B75" s="8" t="s">
        <v>48</v>
      </c>
      <c r="C75" s="8" t="s">
        <v>1283</v>
      </c>
      <c r="D75" s="126" t="s">
        <v>1283</v>
      </c>
      <c r="E75" s="8" t="s">
        <v>47</v>
      </c>
      <c r="F75" s="87">
        <v>176</v>
      </c>
      <c r="G75" s="88">
        <v>42807</v>
      </c>
      <c r="H75" s="8" t="s">
        <v>1326</v>
      </c>
      <c r="I75" s="8" t="s">
        <v>1324</v>
      </c>
      <c r="J75" s="129" t="s">
        <v>1327</v>
      </c>
      <c r="K75" s="140">
        <v>15512</v>
      </c>
    </row>
    <row r="76" spans="1:11" ht="22.5">
      <c r="A76" s="83" t="s">
        <v>1689</v>
      </c>
      <c r="B76" s="8" t="s">
        <v>48</v>
      </c>
      <c r="C76" s="8" t="s">
        <v>1283</v>
      </c>
      <c r="D76" s="126" t="s">
        <v>1283</v>
      </c>
      <c r="E76" s="8" t="s">
        <v>47</v>
      </c>
      <c r="F76" s="8">
        <v>213</v>
      </c>
      <c r="G76" s="88">
        <v>42821</v>
      </c>
      <c r="H76" s="8" t="s">
        <v>1328</v>
      </c>
      <c r="I76" s="8" t="s">
        <v>1324</v>
      </c>
      <c r="J76" s="129" t="s">
        <v>56</v>
      </c>
      <c r="K76" s="141">
        <v>54550</v>
      </c>
    </row>
    <row r="77" spans="1:11" ht="22.5">
      <c r="A77" s="83" t="s">
        <v>1689</v>
      </c>
      <c r="B77" s="8" t="s">
        <v>48</v>
      </c>
      <c r="C77" s="8" t="s">
        <v>1283</v>
      </c>
      <c r="D77" s="126" t="s">
        <v>1283</v>
      </c>
      <c r="E77" s="8" t="s">
        <v>47</v>
      </c>
      <c r="F77" s="87">
        <v>213</v>
      </c>
      <c r="G77" s="88">
        <v>42821</v>
      </c>
      <c r="H77" s="8" t="s">
        <v>1329</v>
      </c>
      <c r="I77" s="8" t="s">
        <v>1324</v>
      </c>
      <c r="J77" s="129" t="s">
        <v>56</v>
      </c>
      <c r="K77" s="140">
        <v>60000</v>
      </c>
    </row>
    <row r="78" spans="1:11" ht="22.5">
      <c r="A78" s="83" t="s">
        <v>1689</v>
      </c>
      <c r="B78" s="8" t="s">
        <v>48</v>
      </c>
      <c r="C78" s="8" t="s">
        <v>1283</v>
      </c>
      <c r="D78" s="126" t="s">
        <v>1283</v>
      </c>
      <c r="E78" s="8" t="s">
        <v>47</v>
      </c>
      <c r="F78" s="8">
        <v>155</v>
      </c>
      <c r="G78" s="88">
        <v>42803</v>
      </c>
      <c r="H78" s="8" t="s">
        <v>1330</v>
      </c>
      <c r="I78" s="8" t="s">
        <v>1331</v>
      </c>
      <c r="J78" s="129" t="s">
        <v>1332</v>
      </c>
      <c r="K78" s="141">
        <v>66500</v>
      </c>
    </row>
    <row r="79" spans="1:11" ht="22.5">
      <c r="A79" s="83" t="s">
        <v>1689</v>
      </c>
      <c r="B79" s="8" t="s">
        <v>48</v>
      </c>
      <c r="C79" s="8" t="s">
        <v>1283</v>
      </c>
      <c r="D79" s="126" t="s">
        <v>1283</v>
      </c>
      <c r="E79" s="8" t="s">
        <v>47</v>
      </c>
      <c r="F79" s="8">
        <v>156</v>
      </c>
      <c r="G79" s="88">
        <v>42803</v>
      </c>
      <c r="H79" s="8" t="s">
        <v>1330</v>
      </c>
      <c r="I79" s="8" t="s">
        <v>1331</v>
      </c>
      <c r="J79" s="129" t="s">
        <v>1332</v>
      </c>
      <c r="K79" s="141">
        <v>65200</v>
      </c>
    </row>
    <row r="80" spans="1:11" ht="22.5">
      <c r="A80" s="83" t="s">
        <v>1689</v>
      </c>
      <c r="B80" s="8" t="s">
        <v>48</v>
      </c>
      <c r="C80" s="8" t="s">
        <v>1283</v>
      </c>
      <c r="D80" s="126" t="s">
        <v>1283</v>
      </c>
      <c r="E80" s="8" t="s">
        <v>47</v>
      </c>
      <c r="F80" s="8">
        <v>157</v>
      </c>
      <c r="G80" s="88">
        <v>42803</v>
      </c>
      <c r="H80" s="8" t="s">
        <v>1330</v>
      </c>
      <c r="I80" s="8" t="s">
        <v>1331</v>
      </c>
      <c r="J80" s="129" t="s">
        <v>1332</v>
      </c>
      <c r="K80" s="141">
        <v>120000</v>
      </c>
    </row>
    <row r="81" spans="1:11" ht="22.5">
      <c r="A81" s="83" t="s">
        <v>1689</v>
      </c>
      <c r="B81" s="8" t="s">
        <v>48</v>
      </c>
      <c r="C81" s="8" t="s">
        <v>1283</v>
      </c>
      <c r="D81" s="126" t="s">
        <v>1283</v>
      </c>
      <c r="E81" s="8" t="s">
        <v>47</v>
      </c>
      <c r="F81" s="8">
        <v>158</v>
      </c>
      <c r="G81" s="88">
        <v>42803</v>
      </c>
      <c r="H81" s="8" t="s">
        <v>1330</v>
      </c>
      <c r="I81" s="8" t="s">
        <v>1331</v>
      </c>
      <c r="J81" s="129" t="s">
        <v>1332</v>
      </c>
      <c r="K81" s="141">
        <v>108500</v>
      </c>
    </row>
    <row r="82" spans="1:11" ht="22.5">
      <c r="A82" s="83" t="s">
        <v>1689</v>
      </c>
      <c r="B82" s="8" t="s">
        <v>48</v>
      </c>
      <c r="C82" s="8" t="s">
        <v>1283</v>
      </c>
      <c r="D82" s="126" t="s">
        <v>1283</v>
      </c>
      <c r="E82" s="8" t="s">
        <v>47</v>
      </c>
      <c r="F82" s="8">
        <v>159</v>
      </c>
      <c r="G82" s="88">
        <v>42803</v>
      </c>
      <c r="H82" s="8" t="s">
        <v>1330</v>
      </c>
      <c r="I82" s="8" t="s">
        <v>1331</v>
      </c>
      <c r="J82" s="129" t="s">
        <v>1332</v>
      </c>
      <c r="K82" s="141">
        <v>135100</v>
      </c>
    </row>
    <row r="83" spans="1:11" ht="11.25">
      <c r="A83" s="83" t="s">
        <v>1689</v>
      </c>
      <c r="B83" s="8" t="s">
        <v>48</v>
      </c>
      <c r="C83" s="8" t="s">
        <v>1283</v>
      </c>
      <c r="D83" s="126" t="s">
        <v>1283</v>
      </c>
      <c r="E83" s="8" t="s">
        <v>47</v>
      </c>
      <c r="F83" s="8">
        <v>160</v>
      </c>
      <c r="G83" s="88">
        <v>42803</v>
      </c>
      <c r="H83" s="8" t="s">
        <v>1333</v>
      </c>
      <c r="I83" s="8" t="s">
        <v>1331</v>
      </c>
      <c r="J83" s="129" t="s">
        <v>1332</v>
      </c>
      <c r="K83" s="141">
        <v>427000</v>
      </c>
    </row>
    <row r="84" spans="1:11" ht="11.25">
      <c r="A84" s="83" t="s">
        <v>1689</v>
      </c>
      <c r="B84" s="8" t="s">
        <v>48</v>
      </c>
      <c r="C84" s="8" t="s">
        <v>1283</v>
      </c>
      <c r="D84" s="126" t="s">
        <v>1283</v>
      </c>
      <c r="E84" s="8" t="s">
        <v>47</v>
      </c>
      <c r="F84" s="8">
        <v>162</v>
      </c>
      <c r="G84" s="88">
        <v>42803</v>
      </c>
      <c r="H84" s="8" t="s">
        <v>1334</v>
      </c>
      <c r="I84" s="8" t="s">
        <v>1331</v>
      </c>
      <c r="J84" s="129" t="s">
        <v>1332</v>
      </c>
      <c r="K84" s="141">
        <v>265900</v>
      </c>
    </row>
    <row r="85" spans="1:11" ht="22.5">
      <c r="A85" s="83" t="s">
        <v>1689</v>
      </c>
      <c r="B85" s="8" t="s">
        <v>48</v>
      </c>
      <c r="C85" s="8" t="s">
        <v>1283</v>
      </c>
      <c r="D85" s="126" t="s">
        <v>1283</v>
      </c>
      <c r="E85" s="8" t="s">
        <v>47</v>
      </c>
      <c r="F85" s="8">
        <v>161</v>
      </c>
      <c r="G85" s="88">
        <v>42803</v>
      </c>
      <c r="H85" s="8" t="s">
        <v>1335</v>
      </c>
      <c r="I85" s="8" t="s">
        <v>1331</v>
      </c>
      <c r="J85" s="129" t="s">
        <v>1336</v>
      </c>
      <c r="K85" s="141">
        <v>1073500</v>
      </c>
    </row>
    <row r="86" spans="1:11" ht="22.5">
      <c r="A86" s="83" t="s">
        <v>1689</v>
      </c>
      <c r="B86" s="8" t="s">
        <v>48</v>
      </c>
      <c r="C86" s="8" t="s">
        <v>1283</v>
      </c>
      <c r="D86" s="126" t="s">
        <v>1283</v>
      </c>
      <c r="E86" s="8" t="s">
        <v>47</v>
      </c>
      <c r="F86" s="8">
        <v>164</v>
      </c>
      <c r="G86" s="88">
        <v>42803</v>
      </c>
      <c r="H86" s="8" t="s">
        <v>1337</v>
      </c>
      <c r="I86" s="8" t="s">
        <v>1331</v>
      </c>
      <c r="J86" s="129" t="s">
        <v>1338</v>
      </c>
      <c r="K86" s="141">
        <v>603700</v>
      </c>
    </row>
    <row r="87" spans="1:11" ht="22.5">
      <c r="A87" s="83" t="s">
        <v>1689</v>
      </c>
      <c r="B87" s="8" t="s">
        <v>48</v>
      </c>
      <c r="C87" s="8" t="s">
        <v>1283</v>
      </c>
      <c r="D87" s="126" t="s">
        <v>1283</v>
      </c>
      <c r="E87" s="8" t="s">
        <v>47</v>
      </c>
      <c r="F87" s="8">
        <v>163</v>
      </c>
      <c r="G87" s="88">
        <v>42803</v>
      </c>
      <c r="H87" s="8" t="s">
        <v>1339</v>
      </c>
      <c r="I87" s="8" t="s">
        <v>1331</v>
      </c>
      <c r="J87" s="129" t="s">
        <v>1332</v>
      </c>
      <c r="K87" s="141">
        <v>174500</v>
      </c>
    </row>
    <row r="88" spans="1:11" ht="11.25">
      <c r="A88" s="83" t="s">
        <v>1689</v>
      </c>
      <c r="B88" s="8" t="s">
        <v>48</v>
      </c>
      <c r="C88" s="8" t="s">
        <v>1283</v>
      </c>
      <c r="D88" s="126" t="s">
        <v>1283</v>
      </c>
      <c r="E88" s="8" t="s">
        <v>47</v>
      </c>
      <c r="F88" s="87">
        <v>187</v>
      </c>
      <c r="G88" s="88">
        <v>42809</v>
      </c>
      <c r="H88" s="8" t="s">
        <v>1340</v>
      </c>
      <c r="I88" s="8" t="s">
        <v>339</v>
      </c>
      <c r="J88" s="129" t="s">
        <v>1341</v>
      </c>
      <c r="K88" s="140">
        <v>7699</v>
      </c>
    </row>
    <row r="89" spans="1:11" ht="11.25">
      <c r="A89" s="83" t="s">
        <v>1689</v>
      </c>
      <c r="B89" s="8" t="s">
        <v>48</v>
      </c>
      <c r="C89" s="8" t="s">
        <v>1283</v>
      </c>
      <c r="D89" s="126" t="s">
        <v>1283</v>
      </c>
      <c r="E89" s="8" t="s">
        <v>47</v>
      </c>
      <c r="F89" s="87">
        <v>188</v>
      </c>
      <c r="G89" s="88">
        <v>42809</v>
      </c>
      <c r="H89" s="8" t="s">
        <v>1340</v>
      </c>
      <c r="I89" s="8" t="s">
        <v>339</v>
      </c>
      <c r="J89" s="129" t="s">
        <v>1342</v>
      </c>
      <c r="K89" s="140">
        <v>25043</v>
      </c>
    </row>
    <row r="90" spans="1:11" ht="11.25">
      <c r="A90" s="12" t="s">
        <v>1096</v>
      </c>
      <c r="B90" s="54" t="s">
        <v>25</v>
      </c>
      <c r="C90" s="12" t="s">
        <v>34</v>
      </c>
      <c r="D90" s="71" t="s">
        <v>34</v>
      </c>
      <c r="E90" s="52" t="s">
        <v>40</v>
      </c>
      <c r="F90" s="10">
        <v>2170056</v>
      </c>
      <c r="G90" s="69">
        <v>42807</v>
      </c>
      <c r="H90" s="10" t="s">
        <v>1097</v>
      </c>
      <c r="I90" s="10" t="s">
        <v>1098</v>
      </c>
      <c r="J90" s="65" t="s">
        <v>1099</v>
      </c>
      <c r="K90" s="142">
        <v>228480</v>
      </c>
    </row>
    <row r="91" spans="1:11" ht="22.5">
      <c r="A91" s="12" t="s">
        <v>1096</v>
      </c>
      <c r="B91" s="54" t="s">
        <v>25</v>
      </c>
      <c r="C91" s="12" t="s">
        <v>34</v>
      </c>
      <c r="D91" s="71" t="s">
        <v>34</v>
      </c>
      <c r="E91" s="83" t="s">
        <v>39</v>
      </c>
      <c r="F91" s="70" t="s">
        <v>1100</v>
      </c>
      <c r="G91" s="69">
        <v>42815</v>
      </c>
      <c r="H91" s="10" t="s">
        <v>1101</v>
      </c>
      <c r="I91" s="10" t="s">
        <v>1102</v>
      </c>
      <c r="J91" s="65" t="s">
        <v>1103</v>
      </c>
      <c r="K91" s="142">
        <f>14650+14650+14649+14650+14650</f>
        <v>73249</v>
      </c>
    </row>
    <row r="92" spans="1:11" ht="22.5">
      <c r="A92" s="12" t="s">
        <v>1096</v>
      </c>
      <c r="B92" s="54" t="s">
        <v>25</v>
      </c>
      <c r="C92" s="12" t="s">
        <v>34</v>
      </c>
      <c r="D92" s="71" t="s">
        <v>34</v>
      </c>
      <c r="E92" s="83" t="s">
        <v>39</v>
      </c>
      <c r="F92" s="10" t="s">
        <v>1104</v>
      </c>
      <c r="G92" s="69">
        <v>42823</v>
      </c>
      <c r="H92" s="10" t="s">
        <v>1105</v>
      </c>
      <c r="I92" s="10" t="s">
        <v>1106</v>
      </c>
      <c r="J92" s="65" t="s">
        <v>1107</v>
      </c>
      <c r="K92" s="142">
        <v>134827</v>
      </c>
    </row>
    <row r="93" spans="1:11" ht="22.5">
      <c r="A93" s="12" t="s">
        <v>1096</v>
      </c>
      <c r="B93" s="83" t="s">
        <v>22</v>
      </c>
      <c r="C93" s="38" t="s">
        <v>1108</v>
      </c>
      <c r="D93" s="71">
        <v>42814</v>
      </c>
      <c r="E93" s="12" t="s">
        <v>31</v>
      </c>
      <c r="F93" s="10" t="s">
        <v>1109</v>
      </c>
      <c r="G93" s="69">
        <v>42814</v>
      </c>
      <c r="H93" s="10" t="s">
        <v>1110</v>
      </c>
      <c r="I93" s="10" t="s">
        <v>1111</v>
      </c>
      <c r="J93" s="65" t="s">
        <v>1112</v>
      </c>
      <c r="K93" s="142">
        <v>39975147</v>
      </c>
    </row>
    <row r="94" spans="1:11" ht="22.5">
      <c r="A94" s="12" t="s">
        <v>1096</v>
      </c>
      <c r="B94" s="54" t="s">
        <v>24</v>
      </c>
      <c r="C94" s="38" t="s">
        <v>1113</v>
      </c>
      <c r="D94" s="72">
        <v>42713</v>
      </c>
      <c r="E94" s="52" t="s">
        <v>40</v>
      </c>
      <c r="F94" s="10">
        <v>2170058</v>
      </c>
      <c r="G94" s="69">
        <v>42807</v>
      </c>
      <c r="H94" s="10" t="s">
        <v>1114</v>
      </c>
      <c r="I94" s="10" t="s">
        <v>1115</v>
      </c>
      <c r="J94" s="65" t="s">
        <v>1116</v>
      </c>
      <c r="K94" s="142">
        <v>317294</v>
      </c>
    </row>
    <row r="95" spans="1:11" ht="22.5">
      <c r="A95" s="12" t="s">
        <v>1096</v>
      </c>
      <c r="B95" s="54" t="s">
        <v>25</v>
      </c>
      <c r="C95" s="12" t="s">
        <v>34</v>
      </c>
      <c r="D95" s="71" t="s">
        <v>34</v>
      </c>
      <c r="E95" s="52" t="s">
        <v>40</v>
      </c>
      <c r="F95" s="10">
        <v>2170066</v>
      </c>
      <c r="G95" s="69">
        <v>42811</v>
      </c>
      <c r="H95" s="10" t="s">
        <v>1117</v>
      </c>
      <c r="I95" s="10" t="s">
        <v>1118</v>
      </c>
      <c r="J95" s="65" t="s">
        <v>1119</v>
      </c>
      <c r="K95" s="142">
        <v>135690</v>
      </c>
    </row>
    <row r="96" spans="1:11" ht="22.5">
      <c r="A96" s="12" t="s">
        <v>1096</v>
      </c>
      <c r="B96" s="31" t="s">
        <v>157</v>
      </c>
      <c r="C96" s="83" t="s">
        <v>49</v>
      </c>
      <c r="D96" s="84" t="s">
        <v>34</v>
      </c>
      <c r="E96" s="52" t="s">
        <v>40</v>
      </c>
      <c r="F96" s="10">
        <v>2170054</v>
      </c>
      <c r="G96" s="69">
        <v>42804</v>
      </c>
      <c r="H96" s="10" t="s">
        <v>1120</v>
      </c>
      <c r="I96" s="12" t="s">
        <v>1121</v>
      </c>
      <c r="J96" s="11" t="s">
        <v>57</v>
      </c>
      <c r="K96" s="142">
        <f>230092+230092</f>
        <v>460184</v>
      </c>
    </row>
    <row r="97" spans="1:11" ht="22.5">
      <c r="A97" s="12" t="s">
        <v>1096</v>
      </c>
      <c r="B97" s="54" t="s">
        <v>25</v>
      </c>
      <c r="C97" s="12" t="s">
        <v>34</v>
      </c>
      <c r="D97" s="71" t="s">
        <v>34</v>
      </c>
      <c r="E97" s="52" t="s">
        <v>40</v>
      </c>
      <c r="F97" s="10">
        <v>2170055</v>
      </c>
      <c r="G97" s="69">
        <v>42804</v>
      </c>
      <c r="H97" s="10" t="s">
        <v>1122</v>
      </c>
      <c r="I97" s="10" t="s">
        <v>1123</v>
      </c>
      <c r="J97" s="65" t="s">
        <v>1124</v>
      </c>
      <c r="K97" s="142">
        <v>603397</v>
      </c>
    </row>
    <row r="98" spans="1:11" ht="22.5">
      <c r="A98" s="12" t="s">
        <v>1096</v>
      </c>
      <c r="B98" s="54" t="s">
        <v>25</v>
      </c>
      <c r="C98" s="12" t="s">
        <v>34</v>
      </c>
      <c r="D98" s="71" t="s">
        <v>34</v>
      </c>
      <c r="E98" s="12" t="s">
        <v>219</v>
      </c>
      <c r="F98" s="10">
        <v>111</v>
      </c>
      <c r="G98" s="69">
        <v>42821</v>
      </c>
      <c r="H98" s="10" t="s">
        <v>1125</v>
      </c>
      <c r="I98" s="10" t="s">
        <v>1126</v>
      </c>
      <c r="J98" s="65" t="s">
        <v>1127</v>
      </c>
      <c r="K98" s="142">
        <v>22000</v>
      </c>
    </row>
    <row r="99" spans="1:11" ht="33.75">
      <c r="A99" s="12" t="s">
        <v>1096</v>
      </c>
      <c r="B99" s="54" t="s">
        <v>25</v>
      </c>
      <c r="C99" s="12" t="s">
        <v>34</v>
      </c>
      <c r="D99" s="71" t="s">
        <v>34</v>
      </c>
      <c r="E99" s="52" t="s">
        <v>40</v>
      </c>
      <c r="F99" s="10">
        <v>2170046</v>
      </c>
      <c r="G99" s="69">
        <v>42802</v>
      </c>
      <c r="H99" s="10" t="s">
        <v>1128</v>
      </c>
      <c r="I99" s="10" t="s">
        <v>1129</v>
      </c>
      <c r="J99" s="65" t="s">
        <v>1130</v>
      </c>
      <c r="K99" s="142">
        <v>297500</v>
      </c>
    </row>
    <row r="100" spans="1:11" ht="22.5">
      <c r="A100" s="12" t="s">
        <v>1096</v>
      </c>
      <c r="B100" s="54" t="s">
        <v>25</v>
      </c>
      <c r="C100" s="12" t="s">
        <v>34</v>
      </c>
      <c r="D100" s="71" t="s">
        <v>34</v>
      </c>
      <c r="E100" s="52" t="s">
        <v>40</v>
      </c>
      <c r="F100" s="10">
        <v>2170073</v>
      </c>
      <c r="G100" s="69">
        <v>42821</v>
      </c>
      <c r="H100" s="10" t="s">
        <v>1131</v>
      </c>
      <c r="I100" s="10" t="s">
        <v>1132</v>
      </c>
      <c r="J100" s="65" t="s">
        <v>1133</v>
      </c>
      <c r="K100" s="142">
        <v>386750</v>
      </c>
    </row>
    <row r="101" spans="1:11" ht="22.5">
      <c r="A101" s="12" t="s">
        <v>1096</v>
      </c>
      <c r="B101" s="31" t="s">
        <v>157</v>
      </c>
      <c r="C101" s="83" t="s">
        <v>49</v>
      </c>
      <c r="D101" s="84" t="s">
        <v>34</v>
      </c>
      <c r="E101" s="52" t="s">
        <v>40</v>
      </c>
      <c r="F101" s="70" t="s">
        <v>1134</v>
      </c>
      <c r="G101" s="69">
        <v>42807</v>
      </c>
      <c r="H101" s="10" t="s">
        <v>1135</v>
      </c>
      <c r="I101" s="12" t="s">
        <v>1136</v>
      </c>
      <c r="J101" s="11" t="s">
        <v>159</v>
      </c>
      <c r="K101" s="142">
        <v>173500</v>
      </c>
    </row>
    <row r="102" spans="1:11" ht="22.5">
      <c r="A102" s="12" t="s">
        <v>1096</v>
      </c>
      <c r="B102" s="31" t="s">
        <v>157</v>
      </c>
      <c r="C102" s="83" t="s">
        <v>49</v>
      </c>
      <c r="D102" s="84" t="s">
        <v>34</v>
      </c>
      <c r="E102" s="52" t="s">
        <v>40</v>
      </c>
      <c r="F102" s="70" t="s">
        <v>1137</v>
      </c>
      <c r="G102" s="69">
        <v>42808</v>
      </c>
      <c r="H102" s="10" t="s">
        <v>1138</v>
      </c>
      <c r="I102" s="12" t="s">
        <v>1136</v>
      </c>
      <c r="J102" s="11" t="s">
        <v>159</v>
      </c>
      <c r="K102" s="142">
        <v>139786</v>
      </c>
    </row>
    <row r="103" spans="1:11" ht="22.5">
      <c r="A103" s="12" t="s">
        <v>1096</v>
      </c>
      <c r="B103" s="31" t="s">
        <v>157</v>
      </c>
      <c r="C103" s="83" t="s">
        <v>49</v>
      </c>
      <c r="D103" s="84" t="s">
        <v>34</v>
      </c>
      <c r="E103" s="52" t="s">
        <v>40</v>
      </c>
      <c r="F103" s="70" t="s">
        <v>1139</v>
      </c>
      <c r="G103" s="69">
        <v>42811</v>
      </c>
      <c r="H103" s="10" t="s">
        <v>1140</v>
      </c>
      <c r="I103" s="12" t="s">
        <v>1136</v>
      </c>
      <c r="J103" s="11" t="s">
        <v>159</v>
      </c>
      <c r="K103" s="142">
        <v>296412</v>
      </c>
    </row>
    <row r="104" spans="1:11" ht="22.5">
      <c r="A104" s="12" t="s">
        <v>1096</v>
      </c>
      <c r="B104" s="31" t="s">
        <v>157</v>
      </c>
      <c r="C104" s="83" t="s">
        <v>49</v>
      </c>
      <c r="D104" s="84" t="s">
        <v>34</v>
      </c>
      <c r="E104" s="52" t="s">
        <v>40</v>
      </c>
      <c r="F104" s="10" t="s">
        <v>1141</v>
      </c>
      <c r="G104" s="69">
        <v>42811</v>
      </c>
      <c r="H104" s="10" t="s">
        <v>1142</v>
      </c>
      <c r="I104" s="12" t="s">
        <v>1136</v>
      </c>
      <c r="J104" s="11" t="s">
        <v>159</v>
      </c>
      <c r="K104" s="142">
        <v>239461</v>
      </c>
    </row>
    <row r="105" spans="1:11" ht="22.5">
      <c r="A105" s="12" t="s">
        <v>1096</v>
      </c>
      <c r="B105" s="31" t="s">
        <v>157</v>
      </c>
      <c r="C105" s="83" t="s">
        <v>49</v>
      </c>
      <c r="D105" s="84" t="s">
        <v>34</v>
      </c>
      <c r="E105" s="52" t="s">
        <v>40</v>
      </c>
      <c r="F105" s="10" t="s">
        <v>1143</v>
      </c>
      <c r="G105" s="69">
        <v>42811</v>
      </c>
      <c r="H105" s="10" t="s">
        <v>1142</v>
      </c>
      <c r="I105" s="12" t="s">
        <v>1136</v>
      </c>
      <c r="J105" s="11" t="s">
        <v>159</v>
      </c>
      <c r="K105" s="142">
        <v>125765</v>
      </c>
    </row>
    <row r="106" spans="1:11" ht="22.5">
      <c r="A106" s="12" t="s">
        <v>1096</v>
      </c>
      <c r="B106" s="31" t="s">
        <v>157</v>
      </c>
      <c r="C106" s="83" t="s">
        <v>49</v>
      </c>
      <c r="D106" s="84" t="s">
        <v>34</v>
      </c>
      <c r="E106" s="52" t="s">
        <v>40</v>
      </c>
      <c r="F106" s="10" t="s">
        <v>1144</v>
      </c>
      <c r="G106" s="69">
        <v>42811</v>
      </c>
      <c r="H106" s="10" t="s">
        <v>1142</v>
      </c>
      <c r="I106" s="12" t="s">
        <v>1136</v>
      </c>
      <c r="J106" s="11" t="s">
        <v>159</v>
      </c>
      <c r="K106" s="142">
        <v>125765</v>
      </c>
    </row>
    <row r="107" spans="1:11" ht="22.5">
      <c r="A107" s="12" t="s">
        <v>1096</v>
      </c>
      <c r="B107" s="31" t="s">
        <v>157</v>
      </c>
      <c r="C107" s="83" t="s">
        <v>49</v>
      </c>
      <c r="D107" s="84" t="s">
        <v>34</v>
      </c>
      <c r="E107" s="52" t="s">
        <v>40</v>
      </c>
      <c r="F107" s="10" t="s">
        <v>1145</v>
      </c>
      <c r="G107" s="69">
        <v>42811</v>
      </c>
      <c r="H107" s="10" t="s">
        <v>1146</v>
      </c>
      <c r="I107" s="12" t="s">
        <v>1136</v>
      </c>
      <c r="J107" s="11" t="s">
        <v>159</v>
      </c>
      <c r="K107" s="142">
        <v>125765</v>
      </c>
    </row>
    <row r="108" spans="1:11" ht="22.5">
      <c r="A108" s="12" t="s">
        <v>1096</v>
      </c>
      <c r="B108" s="31" t="s">
        <v>157</v>
      </c>
      <c r="C108" s="83" t="s">
        <v>49</v>
      </c>
      <c r="D108" s="84" t="s">
        <v>34</v>
      </c>
      <c r="E108" s="52" t="s">
        <v>40</v>
      </c>
      <c r="F108" s="10" t="s">
        <v>1147</v>
      </c>
      <c r="G108" s="69">
        <v>42817</v>
      </c>
      <c r="H108" s="10" t="s">
        <v>1142</v>
      </c>
      <c r="I108" s="12" t="s">
        <v>1136</v>
      </c>
      <c r="J108" s="11" t="s">
        <v>159</v>
      </c>
      <c r="K108" s="142">
        <v>153250</v>
      </c>
    </row>
    <row r="109" spans="1:11" ht="22.5">
      <c r="A109" s="12" t="s">
        <v>1096</v>
      </c>
      <c r="B109" s="31" t="s">
        <v>157</v>
      </c>
      <c r="C109" s="83" t="s">
        <v>49</v>
      </c>
      <c r="D109" s="84" t="s">
        <v>34</v>
      </c>
      <c r="E109" s="52" t="s">
        <v>40</v>
      </c>
      <c r="F109" s="10" t="s">
        <v>1148</v>
      </c>
      <c r="G109" s="69">
        <v>42818</v>
      </c>
      <c r="H109" s="10" t="s">
        <v>1140</v>
      </c>
      <c r="I109" s="12" t="s">
        <v>1136</v>
      </c>
      <c r="J109" s="11" t="s">
        <v>159</v>
      </c>
      <c r="K109" s="142">
        <v>125765</v>
      </c>
    </row>
    <row r="110" spans="1:11" ht="22.5">
      <c r="A110" s="12" t="s">
        <v>1096</v>
      </c>
      <c r="B110" s="31" t="s">
        <v>157</v>
      </c>
      <c r="C110" s="83" t="s">
        <v>49</v>
      </c>
      <c r="D110" s="84" t="s">
        <v>34</v>
      </c>
      <c r="E110" s="52" t="s">
        <v>40</v>
      </c>
      <c r="F110" s="10" t="s">
        <v>1149</v>
      </c>
      <c r="G110" s="69">
        <v>42818</v>
      </c>
      <c r="H110" s="10" t="s">
        <v>1142</v>
      </c>
      <c r="I110" s="12" t="s">
        <v>1136</v>
      </c>
      <c r="J110" s="11" t="s">
        <v>159</v>
      </c>
      <c r="K110" s="142">
        <v>128967</v>
      </c>
    </row>
    <row r="111" spans="1:11" ht="22.5">
      <c r="A111" s="12" t="s">
        <v>1096</v>
      </c>
      <c r="B111" s="31" t="s">
        <v>157</v>
      </c>
      <c r="C111" s="83" t="s">
        <v>49</v>
      </c>
      <c r="D111" s="84" t="s">
        <v>34</v>
      </c>
      <c r="E111" s="52" t="s">
        <v>40</v>
      </c>
      <c r="F111" s="10" t="s">
        <v>1150</v>
      </c>
      <c r="G111" s="69">
        <v>42823</v>
      </c>
      <c r="H111" s="10" t="s">
        <v>1142</v>
      </c>
      <c r="I111" s="12" t="s">
        <v>1136</v>
      </c>
      <c r="J111" s="11" t="s">
        <v>159</v>
      </c>
      <c r="K111" s="142">
        <v>120765</v>
      </c>
    </row>
    <row r="112" spans="1:11" ht="22.5">
      <c r="A112" s="12" t="s">
        <v>1096</v>
      </c>
      <c r="B112" s="54" t="s">
        <v>24</v>
      </c>
      <c r="C112" s="38" t="s">
        <v>1151</v>
      </c>
      <c r="D112" s="72">
        <v>42710</v>
      </c>
      <c r="E112" s="52" t="s">
        <v>40</v>
      </c>
      <c r="F112" s="10">
        <v>2170048</v>
      </c>
      <c r="G112" s="69">
        <v>42802</v>
      </c>
      <c r="H112" s="10" t="s">
        <v>1152</v>
      </c>
      <c r="I112" s="12" t="s">
        <v>1153</v>
      </c>
      <c r="J112" s="11" t="s">
        <v>1154</v>
      </c>
      <c r="K112" s="142">
        <v>147677</v>
      </c>
    </row>
    <row r="113" spans="1:11" ht="22.5">
      <c r="A113" s="12" t="s">
        <v>1096</v>
      </c>
      <c r="B113" s="54" t="s">
        <v>24</v>
      </c>
      <c r="C113" s="38" t="s">
        <v>1151</v>
      </c>
      <c r="D113" s="72">
        <v>42710</v>
      </c>
      <c r="E113" s="52" t="s">
        <v>40</v>
      </c>
      <c r="F113" s="10">
        <v>2170076</v>
      </c>
      <c r="G113" s="69">
        <v>42824</v>
      </c>
      <c r="H113" s="10" t="s">
        <v>1155</v>
      </c>
      <c r="I113" s="12" t="s">
        <v>1153</v>
      </c>
      <c r="J113" s="11" t="s">
        <v>1154</v>
      </c>
      <c r="K113" s="142">
        <v>79406</v>
      </c>
    </row>
    <row r="114" spans="1:11" ht="22.5">
      <c r="A114" s="12" t="s">
        <v>1096</v>
      </c>
      <c r="B114" s="54" t="s">
        <v>24</v>
      </c>
      <c r="C114" s="38" t="s">
        <v>1151</v>
      </c>
      <c r="D114" s="72">
        <v>42710</v>
      </c>
      <c r="E114" s="52" t="s">
        <v>40</v>
      </c>
      <c r="F114" s="10">
        <v>2170077</v>
      </c>
      <c r="G114" s="69">
        <v>42824</v>
      </c>
      <c r="H114" s="10" t="s">
        <v>1156</v>
      </c>
      <c r="I114" s="12" t="s">
        <v>1153</v>
      </c>
      <c r="J114" s="11" t="s">
        <v>1154</v>
      </c>
      <c r="K114" s="142">
        <v>296438</v>
      </c>
    </row>
    <row r="115" spans="1:11" ht="22.5">
      <c r="A115" s="12" t="s">
        <v>1096</v>
      </c>
      <c r="B115" s="83" t="s">
        <v>22</v>
      </c>
      <c r="C115" s="12" t="s">
        <v>570</v>
      </c>
      <c r="D115" s="71">
        <v>42279</v>
      </c>
      <c r="E115" s="12" t="s">
        <v>212</v>
      </c>
      <c r="F115" s="10">
        <v>1835</v>
      </c>
      <c r="G115" s="69">
        <v>42816</v>
      </c>
      <c r="H115" s="10" t="s">
        <v>1157</v>
      </c>
      <c r="I115" s="10" t="s">
        <v>1158</v>
      </c>
      <c r="J115" s="65" t="s">
        <v>1159</v>
      </c>
      <c r="K115" s="142">
        <v>105833</v>
      </c>
    </row>
    <row r="116" spans="1:12" ht="22.5">
      <c r="A116" s="12" t="s">
        <v>1096</v>
      </c>
      <c r="B116" s="83" t="s">
        <v>22</v>
      </c>
      <c r="C116" s="12" t="s">
        <v>570</v>
      </c>
      <c r="D116" s="71">
        <v>42279</v>
      </c>
      <c r="E116" s="12" t="s">
        <v>212</v>
      </c>
      <c r="F116" s="10">
        <v>1837</v>
      </c>
      <c r="G116" s="69">
        <v>42816</v>
      </c>
      <c r="H116" s="10" t="s">
        <v>1157</v>
      </c>
      <c r="I116" s="10" t="s">
        <v>1158</v>
      </c>
      <c r="J116" s="65" t="s">
        <v>1159</v>
      </c>
      <c r="K116" s="142">
        <v>105530</v>
      </c>
      <c r="L116" s="12" t="s">
        <v>1096</v>
      </c>
    </row>
    <row r="117" spans="1:11" ht="11.25">
      <c r="A117" s="12" t="s">
        <v>1096</v>
      </c>
      <c r="B117" s="8" t="s">
        <v>48</v>
      </c>
      <c r="C117" s="12" t="s">
        <v>34</v>
      </c>
      <c r="D117" s="71" t="s">
        <v>34</v>
      </c>
      <c r="E117" s="12" t="s">
        <v>212</v>
      </c>
      <c r="F117" s="10">
        <v>36093768</v>
      </c>
      <c r="G117" s="71">
        <v>42811</v>
      </c>
      <c r="H117" s="12" t="s">
        <v>1160</v>
      </c>
      <c r="I117" s="12" t="s">
        <v>1161</v>
      </c>
      <c r="J117" s="73" t="s">
        <v>1162</v>
      </c>
      <c r="K117" s="142">
        <v>724600</v>
      </c>
    </row>
    <row r="118" spans="1:11" ht="11.25">
      <c r="A118" s="12" t="s">
        <v>1096</v>
      </c>
      <c r="B118" s="8" t="s">
        <v>48</v>
      </c>
      <c r="C118" s="12" t="s">
        <v>34</v>
      </c>
      <c r="D118" s="71" t="s">
        <v>34</v>
      </c>
      <c r="E118" s="12" t="s">
        <v>219</v>
      </c>
      <c r="F118" s="10">
        <v>3458026</v>
      </c>
      <c r="G118" s="71">
        <v>42808</v>
      </c>
      <c r="H118" s="12" t="s">
        <v>1163</v>
      </c>
      <c r="I118" s="12" t="s">
        <v>1161</v>
      </c>
      <c r="J118" s="73" t="s">
        <v>1162</v>
      </c>
      <c r="K118" s="142">
        <v>643300</v>
      </c>
    </row>
    <row r="119" spans="1:11" ht="11.25">
      <c r="A119" s="12" t="s">
        <v>1096</v>
      </c>
      <c r="B119" s="8" t="s">
        <v>48</v>
      </c>
      <c r="C119" s="12" t="s">
        <v>34</v>
      </c>
      <c r="D119" s="71" t="s">
        <v>34</v>
      </c>
      <c r="E119" s="12" t="s">
        <v>219</v>
      </c>
      <c r="F119" s="10">
        <v>3459947</v>
      </c>
      <c r="G119" s="71">
        <v>42808</v>
      </c>
      <c r="H119" s="12" t="s">
        <v>1164</v>
      </c>
      <c r="I119" s="12" t="s">
        <v>1161</v>
      </c>
      <c r="J119" s="73" t="s">
        <v>1162</v>
      </c>
      <c r="K119" s="142">
        <v>524700</v>
      </c>
    </row>
    <row r="120" spans="1:11" ht="11.25">
      <c r="A120" s="12" t="s">
        <v>1096</v>
      </c>
      <c r="B120" s="8" t="s">
        <v>48</v>
      </c>
      <c r="C120" s="12" t="s">
        <v>34</v>
      </c>
      <c r="D120" s="71" t="s">
        <v>34</v>
      </c>
      <c r="E120" s="12" t="s">
        <v>212</v>
      </c>
      <c r="F120" s="10">
        <v>36242704</v>
      </c>
      <c r="G120" s="71">
        <v>42825</v>
      </c>
      <c r="H120" s="12" t="s">
        <v>1165</v>
      </c>
      <c r="I120" s="12" t="s">
        <v>1161</v>
      </c>
      <c r="J120" s="73" t="s">
        <v>1162</v>
      </c>
      <c r="K120" s="142">
        <f>217600+220300</f>
        <v>437900</v>
      </c>
    </row>
    <row r="121" spans="1:11" ht="11.25">
      <c r="A121" s="12" t="s">
        <v>1096</v>
      </c>
      <c r="B121" s="8" t="s">
        <v>48</v>
      </c>
      <c r="C121" s="12" t="s">
        <v>34</v>
      </c>
      <c r="D121" s="71" t="s">
        <v>34</v>
      </c>
      <c r="E121" s="12" t="s">
        <v>219</v>
      </c>
      <c r="F121" s="10">
        <v>3464073</v>
      </c>
      <c r="G121" s="71">
        <v>42811</v>
      </c>
      <c r="H121" s="12" t="s">
        <v>1166</v>
      </c>
      <c r="I121" s="12" t="s">
        <v>1161</v>
      </c>
      <c r="J121" s="73" t="s">
        <v>1162</v>
      </c>
      <c r="K121" s="142">
        <v>112400</v>
      </c>
    </row>
    <row r="122" spans="1:11" ht="11.25">
      <c r="A122" s="12" t="s">
        <v>1096</v>
      </c>
      <c r="B122" s="8" t="s">
        <v>48</v>
      </c>
      <c r="C122" s="12" t="s">
        <v>34</v>
      </c>
      <c r="D122" s="71" t="s">
        <v>34</v>
      </c>
      <c r="E122" s="12" t="s">
        <v>212</v>
      </c>
      <c r="F122" s="10">
        <v>22335921</v>
      </c>
      <c r="G122" s="71">
        <v>42815</v>
      </c>
      <c r="H122" s="12" t="s">
        <v>1167</v>
      </c>
      <c r="I122" s="12" t="s">
        <v>1168</v>
      </c>
      <c r="J122" s="73" t="s">
        <v>1169</v>
      </c>
      <c r="K122" s="142">
        <v>245217</v>
      </c>
    </row>
    <row r="123" spans="1:11" ht="11.25">
      <c r="A123" s="12" t="s">
        <v>1096</v>
      </c>
      <c r="B123" s="8" t="s">
        <v>48</v>
      </c>
      <c r="C123" s="12" t="s">
        <v>34</v>
      </c>
      <c r="D123" s="71" t="s">
        <v>34</v>
      </c>
      <c r="E123" s="12" t="s">
        <v>219</v>
      </c>
      <c r="F123" s="10">
        <v>692633</v>
      </c>
      <c r="G123" s="71">
        <v>42824</v>
      </c>
      <c r="H123" s="12" t="s">
        <v>1170</v>
      </c>
      <c r="I123" s="12" t="s">
        <v>1168</v>
      </c>
      <c r="J123" s="73" t="s">
        <v>1169</v>
      </c>
      <c r="K123" s="142">
        <f>161622+130591</f>
        <v>292213</v>
      </c>
    </row>
    <row r="124" spans="1:11" ht="11.25">
      <c r="A124" s="12" t="s">
        <v>1096</v>
      </c>
      <c r="B124" s="8" t="s">
        <v>48</v>
      </c>
      <c r="C124" s="12" t="s">
        <v>34</v>
      </c>
      <c r="D124" s="71" t="s">
        <v>34</v>
      </c>
      <c r="E124" s="12" t="s">
        <v>212</v>
      </c>
      <c r="F124" s="10">
        <v>22418017</v>
      </c>
      <c r="G124" s="71">
        <v>42822</v>
      </c>
      <c r="H124" s="12" t="s">
        <v>1171</v>
      </c>
      <c r="I124" s="12" t="s">
        <v>1168</v>
      </c>
      <c r="J124" s="73" t="s">
        <v>1169</v>
      </c>
      <c r="K124" s="142">
        <v>118602</v>
      </c>
    </row>
    <row r="125" spans="1:11" ht="11.25">
      <c r="A125" s="12" t="s">
        <v>1096</v>
      </c>
      <c r="B125" s="8" t="s">
        <v>48</v>
      </c>
      <c r="C125" s="12" t="s">
        <v>34</v>
      </c>
      <c r="D125" s="71" t="s">
        <v>34</v>
      </c>
      <c r="E125" s="12" t="s">
        <v>212</v>
      </c>
      <c r="F125" s="10">
        <v>22341464</v>
      </c>
      <c r="G125" s="71">
        <v>42814</v>
      </c>
      <c r="H125" s="12" t="s">
        <v>1172</v>
      </c>
      <c r="I125" s="12" t="s">
        <v>1168</v>
      </c>
      <c r="J125" s="73" t="s">
        <v>1169</v>
      </c>
      <c r="K125" s="142">
        <v>16005</v>
      </c>
    </row>
    <row r="126" spans="1:11" ht="11.25">
      <c r="A126" s="12" t="s">
        <v>1096</v>
      </c>
      <c r="B126" s="8" t="s">
        <v>48</v>
      </c>
      <c r="C126" s="12" t="s">
        <v>34</v>
      </c>
      <c r="D126" s="71" t="s">
        <v>34</v>
      </c>
      <c r="E126" s="12" t="s">
        <v>212</v>
      </c>
      <c r="F126" s="10">
        <v>22358184</v>
      </c>
      <c r="G126" s="71">
        <v>42811</v>
      </c>
      <c r="H126" s="12" t="s">
        <v>1173</v>
      </c>
      <c r="I126" s="12" t="s">
        <v>1168</v>
      </c>
      <c r="J126" s="73" t="s">
        <v>1169</v>
      </c>
      <c r="K126" s="142">
        <v>6483</v>
      </c>
    </row>
    <row r="127" spans="1:11" ht="22.5">
      <c r="A127" s="12" t="s">
        <v>1096</v>
      </c>
      <c r="B127" s="12" t="s">
        <v>241</v>
      </c>
      <c r="C127" s="102" t="s">
        <v>49</v>
      </c>
      <c r="D127" s="103" t="s">
        <v>49</v>
      </c>
      <c r="E127" s="52" t="s">
        <v>40</v>
      </c>
      <c r="F127" s="10" t="s">
        <v>1174</v>
      </c>
      <c r="G127" s="71">
        <v>42804</v>
      </c>
      <c r="H127" s="10" t="s">
        <v>1175</v>
      </c>
      <c r="I127" s="10" t="s">
        <v>1176</v>
      </c>
      <c r="J127" s="65" t="s">
        <v>1177</v>
      </c>
      <c r="K127" s="142">
        <v>22349599</v>
      </c>
    </row>
    <row r="128" spans="1:11" ht="11.25">
      <c r="A128" s="83" t="s">
        <v>1690</v>
      </c>
      <c r="B128" s="8" t="s">
        <v>48</v>
      </c>
      <c r="C128" s="83" t="s">
        <v>34</v>
      </c>
      <c r="D128" s="84" t="s">
        <v>34</v>
      </c>
      <c r="E128" s="84" t="s">
        <v>34</v>
      </c>
      <c r="F128" s="84" t="s">
        <v>34</v>
      </c>
      <c r="G128" s="84">
        <v>42815</v>
      </c>
      <c r="H128" s="83" t="s">
        <v>1343</v>
      </c>
      <c r="I128" s="83" t="s">
        <v>1344</v>
      </c>
      <c r="J128" s="1" t="s">
        <v>1345</v>
      </c>
      <c r="K128" s="49">
        <v>75300</v>
      </c>
    </row>
    <row r="129" spans="1:11" ht="11.25">
      <c r="A129" s="83" t="s">
        <v>1690</v>
      </c>
      <c r="B129" s="8" t="s">
        <v>48</v>
      </c>
      <c r="C129" s="83" t="s">
        <v>34</v>
      </c>
      <c r="D129" s="84" t="s">
        <v>34</v>
      </c>
      <c r="E129" s="84" t="s">
        <v>34</v>
      </c>
      <c r="F129" s="84" t="s">
        <v>34</v>
      </c>
      <c r="G129" s="84">
        <v>42823</v>
      </c>
      <c r="H129" s="83" t="s">
        <v>1346</v>
      </c>
      <c r="I129" s="83" t="s">
        <v>1344</v>
      </c>
      <c r="J129" s="1" t="s">
        <v>1345</v>
      </c>
      <c r="K129" s="49">
        <v>318500</v>
      </c>
    </row>
    <row r="130" spans="1:11" ht="11.25">
      <c r="A130" s="83" t="s">
        <v>1690</v>
      </c>
      <c r="B130" s="8" t="s">
        <v>48</v>
      </c>
      <c r="C130" s="83" t="s">
        <v>34</v>
      </c>
      <c r="D130" s="84" t="s">
        <v>34</v>
      </c>
      <c r="E130" s="84" t="s">
        <v>34</v>
      </c>
      <c r="F130" s="84" t="s">
        <v>34</v>
      </c>
      <c r="G130" s="84">
        <v>42825</v>
      </c>
      <c r="H130" s="83" t="s">
        <v>1347</v>
      </c>
      <c r="I130" s="83" t="s">
        <v>1344</v>
      </c>
      <c r="J130" s="1" t="s">
        <v>1345</v>
      </c>
      <c r="K130" s="49">
        <v>290400</v>
      </c>
    </row>
    <row r="131" spans="1:11" ht="11.25">
      <c r="A131" s="83" t="s">
        <v>1690</v>
      </c>
      <c r="B131" s="8" t="s">
        <v>48</v>
      </c>
      <c r="C131" s="83" t="s">
        <v>34</v>
      </c>
      <c r="D131" s="84" t="s">
        <v>34</v>
      </c>
      <c r="E131" s="84" t="s">
        <v>34</v>
      </c>
      <c r="F131" s="84" t="s">
        <v>34</v>
      </c>
      <c r="G131" s="84">
        <v>42804</v>
      </c>
      <c r="H131" s="83" t="s">
        <v>1348</v>
      </c>
      <c r="I131" s="83" t="s">
        <v>1344</v>
      </c>
      <c r="J131" s="1" t="s">
        <v>1345</v>
      </c>
      <c r="K131" s="49">
        <v>75500</v>
      </c>
    </row>
    <row r="132" spans="1:11" ht="11.25">
      <c r="A132" s="83" t="s">
        <v>1690</v>
      </c>
      <c r="B132" s="8" t="s">
        <v>48</v>
      </c>
      <c r="C132" s="83" t="s">
        <v>34</v>
      </c>
      <c r="D132" s="84" t="s">
        <v>34</v>
      </c>
      <c r="E132" s="84" t="s">
        <v>34</v>
      </c>
      <c r="F132" s="84" t="s">
        <v>34</v>
      </c>
      <c r="G132" s="84">
        <v>42823</v>
      </c>
      <c r="H132" s="83" t="s">
        <v>1349</v>
      </c>
      <c r="I132" s="83" t="s">
        <v>1344</v>
      </c>
      <c r="J132" s="1" t="s">
        <v>1345</v>
      </c>
      <c r="K132" s="49">
        <v>75600</v>
      </c>
    </row>
    <row r="133" spans="1:11" ht="11.25">
      <c r="A133" s="83" t="s">
        <v>1690</v>
      </c>
      <c r="B133" s="8" t="s">
        <v>48</v>
      </c>
      <c r="C133" s="83" t="s">
        <v>34</v>
      </c>
      <c r="D133" s="84" t="s">
        <v>34</v>
      </c>
      <c r="E133" s="84" t="s">
        <v>34</v>
      </c>
      <c r="F133" s="84" t="s">
        <v>34</v>
      </c>
      <c r="G133" s="84">
        <v>42804</v>
      </c>
      <c r="H133" s="83" t="s">
        <v>1350</v>
      </c>
      <c r="I133" s="83" t="s">
        <v>1344</v>
      </c>
      <c r="J133" s="1" t="s">
        <v>1345</v>
      </c>
      <c r="K133" s="49">
        <v>295100</v>
      </c>
    </row>
    <row r="134" spans="1:11" ht="11.25">
      <c r="A134" s="83" t="s">
        <v>1690</v>
      </c>
      <c r="B134" s="8" t="s">
        <v>48</v>
      </c>
      <c r="C134" s="83" t="s">
        <v>34</v>
      </c>
      <c r="D134" s="84" t="s">
        <v>34</v>
      </c>
      <c r="E134" s="84" t="s">
        <v>34</v>
      </c>
      <c r="F134" s="84" t="s">
        <v>34</v>
      </c>
      <c r="G134" s="84">
        <v>42804</v>
      </c>
      <c r="H134" s="83" t="s">
        <v>1351</v>
      </c>
      <c r="I134" s="83" t="s">
        <v>1352</v>
      </c>
      <c r="J134" s="1" t="s">
        <v>51</v>
      </c>
      <c r="K134" s="49">
        <v>32215</v>
      </c>
    </row>
    <row r="135" spans="1:11" ht="11.25">
      <c r="A135" s="83" t="s">
        <v>1690</v>
      </c>
      <c r="B135" s="8" t="s">
        <v>48</v>
      </c>
      <c r="C135" s="83" t="s">
        <v>34</v>
      </c>
      <c r="D135" s="84" t="s">
        <v>34</v>
      </c>
      <c r="E135" s="84" t="s">
        <v>34</v>
      </c>
      <c r="F135" s="84" t="s">
        <v>34</v>
      </c>
      <c r="G135" s="84">
        <v>42815</v>
      </c>
      <c r="H135" s="83" t="s">
        <v>1353</v>
      </c>
      <c r="I135" s="83" t="s">
        <v>1354</v>
      </c>
      <c r="J135" s="1" t="s">
        <v>1355</v>
      </c>
      <c r="K135" s="49">
        <v>33590</v>
      </c>
    </row>
    <row r="136" spans="1:11" ht="11.25">
      <c r="A136" s="83" t="s">
        <v>1690</v>
      </c>
      <c r="B136" s="8" t="s">
        <v>48</v>
      </c>
      <c r="C136" s="83" t="s">
        <v>34</v>
      </c>
      <c r="D136" s="84" t="s">
        <v>34</v>
      </c>
      <c r="E136" s="84" t="s">
        <v>34</v>
      </c>
      <c r="F136" s="84" t="s">
        <v>34</v>
      </c>
      <c r="G136" s="84">
        <v>42804</v>
      </c>
      <c r="H136" s="83" t="s">
        <v>1356</v>
      </c>
      <c r="I136" s="83" t="s">
        <v>1357</v>
      </c>
      <c r="J136" s="1" t="s">
        <v>58</v>
      </c>
      <c r="K136" s="49">
        <v>3958528</v>
      </c>
    </row>
    <row r="137" spans="1:11" ht="11.25">
      <c r="A137" s="83" t="s">
        <v>1690</v>
      </c>
      <c r="B137" s="8" t="s">
        <v>48</v>
      </c>
      <c r="C137" s="83" t="s">
        <v>34</v>
      </c>
      <c r="D137" s="84" t="s">
        <v>34</v>
      </c>
      <c r="E137" s="84" t="s">
        <v>34</v>
      </c>
      <c r="F137" s="84" t="s">
        <v>34</v>
      </c>
      <c r="G137" s="84">
        <v>42817</v>
      </c>
      <c r="H137" s="83" t="s">
        <v>1358</v>
      </c>
      <c r="I137" s="83" t="s">
        <v>339</v>
      </c>
      <c r="J137" s="1" t="s">
        <v>50</v>
      </c>
      <c r="K137" s="49">
        <v>89479</v>
      </c>
    </row>
    <row r="138" spans="1:11" ht="11.25">
      <c r="A138" s="83" t="s">
        <v>1690</v>
      </c>
      <c r="B138" s="8" t="s">
        <v>48</v>
      </c>
      <c r="C138" s="83" t="s">
        <v>34</v>
      </c>
      <c r="D138" s="84" t="s">
        <v>34</v>
      </c>
      <c r="E138" s="84" t="s">
        <v>34</v>
      </c>
      <c r="F138" s="84" t="s">
        <v>34</v>
      </c>
      <c r="G138" s="84">
        <v>42817</v>
      </c>
      <c r="H138" s="83" t="s">
        <v>1359</v>
      </c>
      <c r="I138" s="83" t="s">
        <v>339</v>
      </c>
      <c r="J138" s="1" t="s">
        <v>50</v>
      </c>
      <c r="K138" s="49">
        <v>36660</v>
      </c>
    </row>
    <row r="139" spans="1:11" ht="11.25">
      <c r="A139" s="83" t="s">
        <v>1690</v>
      </c>
      <c r="B139" s="8" t="s">
        <v>48</v>
      </c>
      <c r="C139" s="83" t="s">
        <v>34</v>
      </c>
      <c r="D139" s="84" t="s">
        <v>34</v>
      </c>
      <c r="E139" s="84" t="s">
        <v>34</v>
      </c>
      <c r="F139" s="84" t="s">
        <v>34</v>
      </c>
      <c r="G139" s="84">
        <v>42817</v>
      </c>
      <c r="H139" s="83" t="s">
        <v>1360</v>
      </c>
      <c r="I139" s="83" t="s">
        <v>339</v>
      </c>
      <c r="J139" s="1" t="s">
        <v>50</v>
      </c>
      <c r="K139" s="49">
        <v>136222</v>
      </c>
    </row>
    <row r="140" spans="1:11" ht="11.25">
      <c r="A140" s="83" t="s">
        <v>1690</v>
      </c>
      <c r="B140" s="8" t="s">
        <v>48</v>
      </c>
      <c r="C140" s="83" t="s">
        <v>34</v>
      </c>
      <c r="D140" s="84" t="s">
        <v>34</v>
      </c>
      <c r="E140" s="84" t="s">
        <v>34</v>
      </c>
      <c r="F140" s="84" t="s">
        <v>34</v>
      </c>
      <c r="G140" s="84">
        <v>42817</v>
      </c>
      <c r="H140" s="83" t="s">
        <v>1361</v>
      </c>
      <c r="I140" s="83" t="s">
        <v>339</v>
      </c>
      <c r="J140" s="1" t="s">
        <v>50</v>
      </c>
      <c r="K140" s="49">
        <v>15475</v>
      </c>
    </row>
    <row r="141" spans="1:11" ht="56.25">
      <c r="A141" s="83" t="s">
        <v>1690</v>
      </c>
      <c r="B141" s="8" t="s">
        <v>48</v>
      </c>
      <c r="C141" s="83" t="s">
        <v>34</v>
      </c>
      <c r="D141" s="84" t="s">
        <v>34</v>
      </c>
      <c r="E141" s="84" t="s">
        <v>34</v>
      </c>
      <c r="F141" s="84" t="s">
        <v>34</v>
      </c>
      <c r="G141" s="84">
        <v>42817</v>
      </c>
      <c r="H141" s="76" t="s">
        <v>1362</v>
      </c>
      <c r="I141" s="83" t="s">
        <v>339</v>
      </c>
      <c r="J141" s="1" t="s">
        <v>50</v>
      </c>
      <c r="K141" s="49">
        <v>44415</v>
      </c>
    </row>
    <row r="142" spans="1:11" ht="11.25">
      <c r="A142" s="83" t="s">
        <v>1690</v>
      </c>
      <c r="B142" s="8" t="s">
        <v>48</v>
      </c>
      <c r="C142" s="83" t="s">
        <v>34</v>
      </c>
      <c r="D142" s="84" t="s">
        <v>34</v>
      </c>
      <c r="E142" s="84" t="s">
        <v>34</v>
      </c>
      <c r="F142" s="84" t="s">
        <v>34</v>
      </c>
      <c r="G142" s="84">
        <v>42817</v>
      </c>
      <c r="H142" s="83" t="s">
        <v>1363</v>
      </c>
      <c r="I142" s="83" t="s">
        <v>339</v>
      </c>
      <c r="J142" s="1" t="s">
        <v>50</v>
      </c>
      <c r="K142" s="49">
        <v>14959</v>
      </c>
    </row>
    <row r="143" spans="1:11" ht="11.25">
      <c r="A143" s="83" t="s">
        <v>1690</v>
      </c>
      <c r="B143" s="8" t="s">
        <v>48</v>
      </c>
      <c r="C143" s="83" t="s">
        <v>34</v>
      </c>
      <c r="D143" s="84" t="s">
        <v>34</v>
      </c>
      <c r="E143" s="84" t="s">
        <v>34</v>
      </c>
      <c r="F143" s="84" t="s">
        <v>34</v>
      </c>
      <c r="G143" s="84">
        <v>42817</v>
      </c>
      <c r="H143" s="83" t="s">
        <v>1364</v>
      </c>
      <c r="I143" s="83" t="s">
        <v>339</v>
      </c>
      <c r="J143" s="1" t="s">
        <v>50</v>
      </c>
      <c r="K143" s="49">
        <v>27269</v>
      </c>
    </row>
    <row r="144" spans="1:11" ht="11.25">
      <c r="A144" s="83" t="s">
        <v>1690</v>
      </c>
      <c r="B144" s="8" t="s">
        <v>48</v>
      </c>
      <c r="C144" s="83" t="s">
        <v>34</v>
      </c>
      <c r="D144" s="84" t="s">
        <v>34</v>
      </c>
      <c r="E144" s="84" t="s">
        <v>34</v>
      </c>
      <c r="F144" s="84" t="s">
        <v>34</v>
      </c>
      <c r="G144" s="84">
        <v>42817</v>
      </c>
      <c r="H144" s="83" t="s">
        <v>1365</v>
      </c>
      <c r="I144" s="83" t="s">
        <v>339</v>
      </c>
      <c r="J144" s="1" t="s">
        <v>50</v>
      </c>
      <c r="K144" s="49">
        <v>238083</v>
      </c>
    </row>
    <row r="145" spans="1:11" ht="11.25">
      <c r="A145" s="83" t="s">
        <v>1690</v>
      </c>
      <c r="B145" s="8" t="s">
        <v>48</v>
      </c>
      <c r="C145" s="83" t="s">
        <v>34</v>
      </c>
      <c r="D145" s="84" t="s">
        <v>34</v>
      </c>
      <c r="E145" s="84" t="s">
        <v>34</v>
      </c>
      <c r="F145" s="84" t="s">
        <v>34</v>
      </c>
      <c r="G145" s="84">
        <v>42817</v>
      </c>
      <c r="H145" s="83" t="s">
        <v>1366</v>
      </c>
      <c r="I145" s="83" t="s">
        <v>339</v>
      </c>
      <c r="J145" s="1" t="s">
        <v>50</v>
      </c>
      <c r="K145" s="49">
        <v>25186</v>
      </c>
    </row>
    <row r="146" spans="1:11" ht="11.25">
      <c r="A146" s="83" t="s">
        <v>1690</v>
      </c>
      <c r="B146" s="8" t="s">
        <v>48</v>
      </c>
      <c r="C146" s="83" t="s">
        <v>34</v>
      </c>
      <c r="D146" s="84" t="s">
        <v>34</v>
      </c>
      <c r="E146" s="84" t="s">
        <v>34</v>
      </c>
      <c r="F146" s="84" t="s">
        <v>34</v>
      </c>
      <c r="G146" s="84">
        <v>42817</v>
      </c>
      <c r="H146" s="83" t="s">
        <v>1367</v>
      </c>
      <c r="I146" s="83" t="s">
        <v>339</v>
      </c>
      <c r="J146" s="1" t="s">
        <v>50</v>
      </c>
      <c r="K146" s="49">
        <v>25218</v>
      </c>
    </row>
    <row r="147" spans="1:11" ht="11.25">
      <c r="A147" s="83" t="s">
        <v>1690</v>
      </c>
      <c r="B147" s="8" t="s">
        <v>48</v>
      </c>
      <c r="C147" s="83" t="s">
        <v>34</v>
      </c>
      <c r="D147" s="84" t="s">
        <v>34</v>
      </c>
      <c r="E147" s="84" t="s">
        <v>34</v>
      </c>
      <c r="F147" s="84" t="s">
        <v>34</v>
      </c>
      <c r="G147" s="84">
        <v>42817</v>
      </c>
      <c r="H147" s="83" t="s">
        <v>1368</v>
      </c>
      <c r="I147" s="83" t="s">
        <v>339</v>
      </c>
      <c r="J147" s="1" t="s">
        <v>50</v>
      </c>
      <c r="K147" s="49">
        <v>28694</v>
      </c>
    </row>
    <row r="148" spans="1:11" ht="11.25">
      <c r="A148" s="83" t="s">
        <v>1690</v>
      </c>
      <c r="B148" s="8" t="s">
        <v>48</v>
      </c>
      <c r="C148" s="83" t="s">
        <v>34</v>
      </c>
      <c r="D148" s="84" t="s">
        <v>34</v>
      </c>
      <c r="E148" s="84" t="s">
        <v>34</v>
      </c>
      <c r="F148" s="84" t="s">
        <v>34</v>
      </c>
      <c r="G148" s="84">
        <v>42817</v>
      </c>
      <c r="H148" s="83" t="s">
        <v>1369</v>
      </c>
      <c r="I148" s="83" t="s">
        <v>339</v>
      </c>
      <c r="J148" s="1" t="s">
        <v>50</v>
      </c>
      <c r="K148" s="49">
        <v>61639</v>
      </c>
    </row>
    <row r="149" spans="1:11" ht="11.25">
      <c r="A149" s="83" t="s">
        <v>1690</v>
      </c>
      <c r="B149" s="8" t="s">
        <v>48</v>
      </c>
      <c r="C149" s="83" t="s">
        <v>34</v>
      </c>
      <c r="D149" s="84" t="s">
        <v>34</v>
      </c>
      <c r="E149" s="84" t="s">
        <v>34</v>
      </c>
      <c r="F149" s="84" t="s">
        <v>34</v>
      </c>
      <c r="G149" s="84">
        <v>42817</v>
      </c>
      <c r="H149" s="83" t="s">
        <v>1370</v>
      </c>
      <c r="I149" s="83" t="s">
        <v>339</v>
      </c>
      <c r="J149" s="1" t="s">
        <v>50</v>
      </c>
      <c r="K149" s="49">
        <v>263360</v>
      </c>
    </row>
    <row r="150" spans="1:11" ht="11.25">
      <c r="A150" s="83" t="s">
        <v>1690</v>
      </c>
      <c r="B150" s="8" t="s">
        <v>48</v>
      </c>
      <c r="C150" s="83" t="s">
        <v>34</v>
      </c>
      <c r="D150" s="84" t="s">
        <v>34</v>
      </c>
      <c r="E150" s="84" t="s">
        <v>34</v>
      </c>
      <c r="F150" s="84" t="s">
        <v>34</v>
      </c>
      <c r="G150" s="84">
        <v>42817</v>
      </c>
      <c r="H150" s="83" t="s">
        <v>1371</v>
      </c>
      <c r="I150" s="83" t="s">
        <v>339</v>
      </c>
      <c r="J150" s="1" t="s">
        <v>50</v>
      </c>
      <c r="K150" s="49">
        <v>5891</v>
      </c>
    </row>
    <row r="151" spans="1:11" ht="11.25">
      <c r="A151" s="83" t="s">
        <v>1690</v>
      </c>
      <c r="B151" s="8" t="s">
        <v>48</v>
      </c>
      <c r="C151" s="83" t="s">
        <v>34</v>
      </c>
      <c r="D151" s="84" t="s">
        <v>34</v>
      </c>
      <c r="E151" s="84" t="s">
        <v>34</v>
      </c>
      <c r="F151" s="84" t="s">
        <v>34</v>
      </c>
      <c r="G151" s="84">
        <v>42817</v>
      </c>
      <c r="H151" s="83" t="s">
        <v>1372</v>
      </c>
      <c r="I151" s="83" t="s">
        <v>1354</v>
      </c>
      <c r="J151" s="1" t="s">
        <v>1355</v>
      </c>
      <c r="K151" s="49">
        <v>24610</v>
      </c>
    </row>
    <row r="152" spans="1:11" ht="11.25">
      <c r="A152" s="83" t="s">
        <v>1690</v>
      </c>
      <c r="B152" s="8" t="s">
        <v>48</v>
      </c>
      <c r="C152" s="83" t="s">
        <v>34</v>
      </c>
      <c r="D152" s="84" t="s">
        <v>34</v>
      </c>
      <c r="E152" s="84" t="s">
        <v>34</v>
      </c>
      <c r="F152" s="84" t="s">
        <v>34</v>
      </c>
      <c r="G152" s="84">
        <v>42817</v>
      </c>
      <c r="H152" s="83" t="s">
        <v>1373</v>
      </c>
      <c r="I152" s="83" t="s">
        <v>1354</v>
      </c>
      <c r="J152" s="1" t="s">
        <v>1355</v>
      </c>
      <c r="K152" s="49">
        <v>11010</v>
      </c>
    </row>
    <row r="153" spans="1:11" ht="11.25">
      <c r="A153" s="83" t="s">
        <v>1690</v>
      </c>
      <c r="B153" s="8" t="s">
        <v>48</v>
      </c>
      <c r="C153" s="83" t="s">
        <v>34</v>
      </c>
      <c r="D153" s="84" t="s">
        <v>34</v>
      </c>
      <c r="E153" s="84" t="s">
        <v>34</v>
      </c>
      <c r="F153" s="84" t="s">
        <v>34</v>
      </c>
      <c r="G153" s="84">
        <v>42815</v>
      </c>
      <c r="H153" s="83" t="s">
        <v>1374</v>
      </c>
      <c r="I153" s="83" t="s">
        <v>1354</v>
      </c>
      <c r="J153" s="1" t="s">
        <v>1355</v>
      </c>
      <c r="K153" s="49">
        <v>41209</v>
      </c>
    </row>
    <row r="154" spans="1:11" ht="11.25">
      <c r="A154" s="83" t="s">
        <v>1690</v>
      </c>
      <c r="B154" s="8" t="s">
        <v>48</v>
      </c>
      <c r="C154" s="83" t="s">
        <v>34</v>
      </c>
      <c r="D154" s="84" t="s">
        <v>34</v>
      </c>
      <c r="E154" s="84" t="s">
        <v>34</v>
      </c>
      <c r="F154" s="84" t="s">
        <v>34</v>
      </c>
      <c r="G154" s="84">
        <v>42815</v>
      </c>
      <c r="H154" s="83" t="s">
        <v>1375</v>
      </c>
      <c r="I154" s="83" t="s">
        <v>1354</v>
      </c>
      <c r="J154" s="1" t="s">
        <v>1355</v>
      </c>
      <c r="K154" s="49">
        <v>28934</v>
      </c>
    </row>
    <row r="155" spans="1:11" ht="11.25">
      <c r="A155" s="83" t="s">
        <v>1690</v>
      </c>
      <c r="B155" s="8" t="s">
        <v>48</v>
      </c>
      <c r="C155" s="83" t="s">
        <v>34</v>
      </c>
      <c r="D155" s="84" t="s">
        <v>34</v>
      </c>
      <c r="E155" s="84" t="s">
        <v>34</v>
      </c>
      <c r="F155" s="84" t="s">
        <v>34</v>
      </c>
      <c r="G155" s="84">
        <v>42815</v>
      </c>
      <c r="H155" s="83" t="s">
        <v>1376</v>
      </c>
      <c r="I155" s="83" t="s">
        <v>1354</v>
      </c>
      <c r="J155" s="1" t="s">
        <v>1355</v>
      </c>
      <c r="K155" s="49">
        <v>55320</v>
      </c>
    </row>
    <row r="156" spans="1:11" ht="11.25">
      <c r="A156" s="83" t="s">
        <v>1690</v>
      </c>
      <c r="B156" s="8" t="s">
        <v>48</v>
      </c>
      <c r="C156" s="83" t="s">
        <v>34</v>
      </c>
      <c r="D156" s="84" t="s">
        <v>34</v>
      </c>
      <c r="E156" s="84" t="s">
        <v>34</v>
      </c>
      <c r="F156" s="84" t="s">
        <v>34</v>
      </c>
      <c r="G156" s="84">
        <v>42815</v>
      </c>
      <c r="H156" s="83" t="s">
        <v>1377</v>
      </c>
      <c r="I156" s="83" t="s">
        <v>1354</v>
      </c>
      <c r="J156" s="1" t="s">
        <v>1355</v>
      </c>
      <c r="K156" s="49">
        <v>26230</v>
      </c>
    </row>
    <row r="157" spans="1:11" ht="11.25">
      <c r="A157" s="83" t="s">
        <v>1690</v>
      </c>
      <c r="B157" s="83" t="s">
        <v>25</v>
      </c>
      <c r="C157" s="83" t="s">
        <v>34</v>
      </c>
      <c r="D157" s="84" t="s">
        <v>34</v>
      </c>
      <c r="E157" s="83" t="s">
        <v>39</v>
      </c>
      <c r="F157" s="83">
        <v>31700010</v>
      </c>
      <c r="G157" s="84">
        <v>42796</v>
      </c>
      <c r="H157" s="89" t="s">
        <v>1378</v>
      </c>
      <c r="I157" s="83" t="s">
        <v>358</v>
      </c>
      <c r="J157" s="1" t="s">
        <v>714</v>
      </c>
      <c r="K157" s="48">
        <v>396889</v>
      </c>
    </row>
    <row r="158" spans="1:11" ht="11.25">
      <c r="A158" s="83" t="s">
        <v>1690</v>
      </c>
      <c r="B158" s="83" t="s">
        <v>25</v>
      </c>
      <c r="C158" s="83" t="s">
        <v>34</v>
      </c>
      <c r="D158" s="84" t="s">
        <v>34</v>
      </c>
      <c r="E158" s="83" t="s">
        <v>39</v>
      </c>
      <c r="F158" s="83">
        <v>31700011</v>
      </c>
      <c r="G158" s="84">
        <v>42796</v>
      </c>
      <c r="H158" s="89" t="s">
        <v>1379</v>
      </c>
      <c r="I158" s="83" t="s">
        <v>1021</v>
      </c>
      <c r="J158" s="1" t="s">
        <v>1022</v>
      </c>
      <c r="K158" s="48">
        <v>26907</v>
      </c>
    </row>
    <row r="159" spans="1:11" ht="11.25">
      <c r="A159" s="83" t="s">
        <v>1690</v>
      </c>
      <c r="B159" s="83" t="s">
        <v>25</v>
      </c>
      <c r="C159" s="83" t="s">
        <v>34</v>
      </c>
      <c r="D159" s="84" t="s">
        <v>34</v>
      </c>
      <c r="E159" s="83" t="s">
        <v>39</v>
      </c>
      <c r="F159" s="83">
        <v>31700012</v>
      </c>
      <c r="G159" s="84">
        <v>42796</v>
      </c>
      <c r="H159" s="89" t="s">
        <v>1380</v>
      </c>
      <c r="I159" s="83" t="s">
        <v>1021</v>
      </c>
      <c r="J159" s="1" t="s">
        <v>1022</v>
      </c>
      <c r="K159" s="48">
        <v>10402</v>
      </c>
    </row>
    <row r="160" spans="1:11" ht="11.25">
      <c r="A160" s="83" t="s">
        <v>1690</v>
      </c>
      <c r="B160" s="83" t="s">
        <v>25</v>
      </c>
      <c r="C160" s="83" t="s">
        <v>34</v>
      </c>
      <c r="D160" s="84" t="s">
        <v>34</v>
      </c>
      <c r="E160" s="83" t="s">
        <v>39</v>
      </c>
      <c r="F160" s="83">
        <v>31700014</v>
      </c>
      <c r="G160" s="84">
        <v>42810</v>
      </c>
      <c r="H160" s="89" t="s">
        <v>1381</v>
      </c>
      <c r="I160" s="83" t="s">
        <v>561</v>
      </c>
      <c r="J160" s="1" t="s">
        <v>562</v>
      </c>
      <c r="K160" s="48">
        <v>344103</v>
      </c>
    </row>
    <row r="161" spans="1:11" ht="11.25">
      <c r="A161" s="83" t="s">
        <v>1690</v>
      </c>
      <c r="B161" s="83" t="s">
        <v>25</v>
      </c>
      <c r="C161" s="83" t="s">
        <v>34</v>
      </c>
      <c r="D161" s="84" t="s">
        <v>34</v>
      </c>
      <c r="E161" s="83" t="s">
        <v>39</v>
      </c>
      <c r="F161" s="83">
        <v>31700016</v>
      </c>
      <c r="G161" s="84">
        <v>42816</v>
      </c>
      <c r="H161" s="89" t="s">
        <v>1382</v>
      </c>
      <c r="I161" s="83" t="s">
        <v>358</v>
      </c>
      <c r="J161" s="1" t="s">
        <v>714</v>
      </c>
      <c r="K161" s="48">
        <v>56205</v>
      </c>
    </row>
    <row r="162" spans="1:11" ht="11.25">
      <c r="A162" s="83" t="s">
        <v>1690</v>
      </c>
      <c r="B162" s="83" t="s">
        <v>25</v>
      </c>
      <c r="C162" s="83" t="s">
        <v>34</v>
      </c>
      <c r="D162" s="84" t="s">
        <v>34</v>
      </c>
      <c r="E162" s="83" t="s">
        <v>39</v>
      </c>
      <c r="F162" s="83">
        <v>31700018</v>
      </c>
      <c r="G162" s="84">
        <v>42817</v>
      </c>
      <c r="H162" s="89" t="s">
        <v>1383</v>
      </c>
      <c r="I162" s="83" t="s">
        <v>1384</v>
      </c>
      <c r="J162" s="1" t="s">
        <v>1385</v>
      </c>
      <c r="K162" s="48">
        <v>91511</v>
      </c>
    </row>
    <row r="163" spans="1:11" ht="11.25">
      <c r="A163" s="83" t="s">
        <v>1690</v>
      </c>
      <c r="B163" s="83" t="s">
        <v>25</v>
      </c>
      <c r="C163" s="83" t="s">
        <v>34</v>
      </c>
      <c r="D163" s="84" t="s">
        <v>34</v>
      </c>
      <c r="E163" s="83" t="s">
        <v>39</v>
      </c>
      <c r="F163" s="83">
        <v>31700019</v>
      </c>
      <c r="G163" s="84">
        <v>42818</v>
      </c>
      <c r="H163" s="89" t="s">
        <v>1386</v>
      </c>
      <c r="I163" s="83" t="s">
        <v>1021</v>
      </c>
      <c r="J163" s="1" t="s">
        <v>1022</v>
      </c>
      <c r="K163" s="48">
        <v>102327</v>
      </c>
    </row>
    <row r="164" spans="1:11" ht="11.25">
      <c r="A164" s="83" t="s">
        <v>1690</v>
      </c>
      <c r="B164" s="83" t="s">
        <v>22</v>
      </c>
      <c r="C164" s="83" t="s">
        <v>1711</v>
      </c>
      <c r="D164" s="84">
        <v>42747</v>
      </c>
      <c r="E164" s="52" t="s">
        <v>40</v>
      </c>
      <c r="F164" s="83">
        <v>31700022</v>
      </c>
      <c r="G164" s="84">
        <v>42802</v>
      </c>
      <c r="H164" s="89" t="s">
        <v>1387</v>
      </c>
      <c r="I164" s="83" t="s">
        <v>1388</v>
      </c>
      <c r="J164" s="1" t="s">
        <v>268</v>
      </c>
      <c r="K164" s="48">
        <v>849584</v>
      </c>
    </row>
    <row r="165" spans="1:11" ht="11.25">
      <c r="A165" s="83" t="s">
        <v>1690</v>
      </c>
      <c r="B165" s="83" t="s">
        <v>22</v>
      </c>
      <c r="C165" s="83" t="s">
        <v>1711</v>
      </c>
      <c r="D165" s="84">
        <v>42747</v>
      </c>
      <c r="E165" s="52" t="s">
        <v>40</v>
      </c>
      <c r="F165" s="83">
        <v>31700025</v>
      </c>
      <c r="G165" s="84">
        <v>42815</v>
      </c>
      <c r="H165" s="89" t="s">
        <v>1389</v>
      </c>
      <c r="I165" s="83" t="s">
        <v>1388</v>
      </c>
      <c r="J165" s="1" t="s">
        <v>268</v>
      </c>
      <c r="K165" s="48">
        <v>121749</v>
      </c>
    </row>
    <row r="166" spans="1:11" ht="11.25">
      <c r="A166" s="83" t="s">
        <v>1690</v>
      </c>
      <c r="B166" s="83" t="s">
        <v>22</v>
      </c>
      <c r="C166" s="83" t="s">
        <v>1711</v>
      </c>
      <c r="D166" s="84">
        <v>42747</v>
      </c>
      <c r="E166" s="52" t="s">
        <v>40</v>
      </c>
      <c r="F166" s="83">
        <v>31700026</v>
      </c>
      <c r="G166" s="84">
        <v>42816</v>
      </c>
      <c r="H166" s="89" t="s">
        <v>1390</v>
      </c>
      <c r="I166" s="83" t="s">
        <v>1388</v>
      </c>
      <c r="J166" s="1" t="s">
        <v>268</v>
      </c>
      <c r="K166" s="48">
        <v>192540</v>
      </c>
    </row>
    <row r="167" spans="1:11" ht="11.25">
      <c r="A167" s="83" t="s">
        <v>1690</v>
      </c>
      <c r="B167" s="83" t="s">
        <v>22</v>
      </c>
      <c r="C167" s="83" t="s">
        <v>1711</v>
      </c>
      <c r="D167" s="84">
        <v>42747</v>
      </c>
      <c r="E167" s="52" t="s">
        <v>40</v>
      </c>
      <c r="F167" s="83">
        <v>31700028</v>
      </c>
      <c r="G167" s="84">
        <v>42816</v>
      </c>
      <c r="H167" s="89" t="s">
        <v>1391</v>
      </c>
      <c r="I167" s="83" t="s">
        <v>1388</v>
      </c>
      <c r="J167" s="1" t="s">
        <v>268</v>
      </c>
      <c r="K167" s="48">
        <v>69168</v>
      </c>
    </row>
    <row r="168" spans="1:11" ht="11.25">
      <c r="A168" s="83" t="s">
        <v>1690</v>
      </c>
      <c r="B168" s="83" t="s">
        <v>22</v>
      </c>
      <c r="C168" s="83" t="s">
        <v>1711</v>
      </c>
      <c r="D168" s="84">
        <v>42747</v>
      </c>
      <c r="E168" s="52" t="s">
        <v>40</v>
      </c>
      <c r="F168" s="83">
        <v>31700029</v>
      </c>
      <c r="G168" s="84">
        <v>42821</v>
      </c>
      <c r="H168" s="89" t="s">
        <v>1392</v>
      </c>
      <c r="I168" s="83" t="s">
        <v>1388</v>
      </c>
      <c r="J168" s="1" t="s">
        <v>268</v>
      </c>
      <c r="K168" s="48">
        <v>123577</v>
      </c>
    </row>
    <row r="169" spans="1:11" ht="11.25">
      <c r="A169" s="83" t="s">
        <v>1690</v>
      </c>
      <c r="B169" s="83" t="s">
        <v>22</v>
      </c>
      <c r="C169" s="83" t="s">
        <v>1711</v>
      </c>
      <c r="D169" s="84">
        <v>42747</v>
      </c>
      <c r="E169" s="52" t="s">
        <v>40</v>
      </c>
      <c r="F169" s="83">
        <v>31700030</v>
      </c>
      <c r="G169" s="84">
        <v>42823</v>
      </c>
      <c r="H169" s="89" t="s">
        <v>1896</v>
      </c>
      <c r="I169" s="83" t="s">
        <v>1388</v>
      </c>
      <c r="J169" s="1" t="s">
        <v>268</v>
      </c>
      <c r="K169" s="48">
        <v>131132</v>
      </c>
    </row>
    <row r="170" spans="1:11" ht="11.25">
      <c r="A170" s="83" t="s">
        <v>1690</v>
      </c>
      <c r="B170" s="83" t="s">
        <v>22</v>
      </c>
      <c r="C170" s="83" t="s">
        <v>1711</v>
      </c>
      <c r="D170" s="84">
        <v>42747</v>
      </c>
      <c r="E170" s="52" t="s">
        <v>40</v>
      </c>
      <c r="F170" s="83">
        <v>31700032</v>
      </c>
      <c r="G170" s="84">
        <v>42825</v>
      </c>
      <c r="H170" s="89" t="s">
        <v>1897</v>
      </c>
      <c r="I170" s="83" t="s">
        <v>1388</v>
      </c>
      <c r="J170" s="1" t="s">
        <v>268</v>
      </c>
      <c r="K170" s="48">
        <v>132298</v>
      </c>
    </row>
    <row r="171" spans="1:11" ht="22.5">
      <c r="A171" s="83" t="s">
        <v>1690</v>
      </c>
      <c r="B171" s="31" t="s">
        <v>157</v>
      </c>
      <c r="C171" s="83" t="s">
        <v>49</v>
      </c>
      <c r="D171" s="84" t="s">
        <v>34</v>
      </c>
      <c r="E171" s="52" t="s">
        <v>40</v>
      </c>
      <c r="F171" s="83">
        <v>31700023</v>
      </c>
      <c r="G171" s="84">
        <v>42803</v>
      </c>
      <c r="H171" s="89" t="s">
        <v>1393</v>
      </c>
      <c r="I171" s="83" t="s">
        <v>312</v>
      </c>
      <c r="J171" s="1" t="s">
        <v>313</v>
      </c>
      <c r="K171" s="48">
        <v>216525</v>
      </c>
    </row>
    <row r="172" spans="1:11" ht="22.5">
      <c r="A172" s="83" t="s">
        <v>1690</v>
      </c>
      <c r="B172" s="31" t="s">
        <v>157</v>
      </c>
      <c r="C172" s="83" t="s">
        <v>49</v>
      </c>
      <c r="D172" s="84" t="s">
        <v>34</v>
      </c>
      <c r="E172" s="52" t="s">
        <v>40</v>
      </c>
      <c r="F172" s="83">
        <v>31700024</v>
      </c>
      <c r="G172" s="84">
        <v>42804</v>
      </c>
      <c r="H172" s="89" t="s">
        <v>1394</v>
      </c>
      <c r="I172" s="76" t="s">
        <v>1395</v>
      </c>
      <c r="J172" s="1" t="s">
        <v>57</v>
      </c>
      <c r="K172" s="48">
        <v>230153</v>
      </c>
    </row>
    <row r="173" spans="1:11" ht="22.5">
      <c r="A173" s="83" t="s">
        <v>1690</v>
      </c>
      <c r="B173" s="31" t="s">
        <v>157</v>
      </c>
      <c r="C173" s="83" t="s">
        <v>49</v>
      </c>
      <c r="D173" s="84" t="s">
        <v>34</v>
      </c>
      <c r="E173" s="52" t="s">
        <v>40</v>
      </c>
      <c r="F173" s="83">
        <v>31700027</v>
      </c>
      <c r="G173" s="84">
        <v>42816</v>
      </c>
      <c r="H173" s="89" t="s">
        <v>1396</v>
      </c>
      <c r="I173" s="83" t="s">
        <v>1397</v>
      </c>
      <c r="J173" s="1" t="s">
        <v>1398</v>
      </c>
      <c r="K173" s="48">
        <v>166600</v>
      </c>
    </row>
    <row r="174" spans="1:11" ht="11.25">
      <c r="A174" s="83" t="s">
        <v>1690</v>
      </c>
      <c r="B174" s="83" t="s">
        <v>25</v>
      </c>
      <c r="C174" s="83" t="s">
        <v>34</v>
      </c>
      <c r="D174" s="84" t="s">
        <v>34</v>
      </c>
      <c r="E174" s="52" t="s">
        <v>40</v>
      </c>
      <c r="F174" s="83">
        <v>31700031</v>
      </c>
      <c r="G174" s="84">
        <v>42824</v>
      </c>
      <c r="H174" s="89" t="s">
        <v>1399</v>
      </c>
      <c r="I174" s="83" t="s">
        <v>1400</v>
      </c>
      <c r="J174" s="1" t="s">
        <v>1401</v>
      </c>
      <c r="K174" s="48">
        <v>1828000</v>
      </c>
    </row>
    <row r="175" spans="1:11" ht="22.5">
      <c r="A175" s="83" t="s">
        <v>1682</v>
      </c>
      <c r="B175" s="8" t="s">
        <v>48</v>
      </c>
      <c r="C175" s="90" t="s">
        <v>34</v>
      </c>
      <c r="D175" s="91" t="s">
        <v>34</v>
      </c>
      <c r="E175" s="90" t="s">
        <v>451</v>
      </c>
      <c r="F175" s="92">
        <v>52</v>
      </c>
      <c r="G175" s="91">
        <v>42801</v>
      </c>
      <c r="H175" s="90" t="s">
        <v>452</v>
      </c>
      <c r="I175" s="90" t="s">
        <v>453</v>
      </c>
      <c r="J175" s="130" t="s">
        <v>454</v>
      </c>
      <c r="K175" s="147">
        <v>742200</v>
      </c>
    </row>
    <row r="176" spans="1:11" ht="22.5">
      <c r="A176" s="83" t="s">
        <v>1682</v>
      </c>
      <c r="B176" s="8" t="s">
        <v>48</v>
      </c>
      <c r="C176" s="90" t="s">
        <v>34</v>
      </c>
      <c r="D176" s="91" t="s">
        <v>34</v>
      </c>
      <c r="E176" s="90" t="s">
        <v>451</v>
      </c>
      <c r="F176" s="92">
        <v>53</v>
      </c>
      <c r="G176" s="91">
        <v>42801</v>
      </c>
      <c r="H176" s="90" t="s">
        <v>455</v>
      </c>
      <c r="I176" s="90" t="s">
        <v>453</v>
      </c>
      <c r="J176" s="130" t="s">
        <v>454</v>
      </c>
      <c r="K176" s="147">
        <v>463600</v>
      </c>
    </row>
    <row r="177" spans="1:11" ht="22.5">
      <c r="A177" s="83" t="s">
        <v>1682</v>
      </c>
      <c r="B177" s="8" t="s">
        <v>48</v>
      </c>
      <c r="C177" s="90" t="s">
        <v>34</v>
      </c>
      <c r="D177" s="91" t="s">
        <v>34</v>
      </c>
      <c r="E177" s="90" t="s">
        <v>451</v>
      </c>
      <c r="F177" s="92">
        <v>54</v>
      </c>
      <c r="G177" s="91">
        <v>42801</v>
      </c>
      <c r="H177" s="90" t="s">
        <v>456</v>
      </c>
      <c r="I177" s="90" t="s">
        <v>453</v>
      </c>
      <c r="J177" s="130" t="s">
        <v>454</v>
      </c>
      <c r="K177" s="147">
        <v>921400</v>
      </c>
    </row>
    <row r="178" spans="1:11" ht="22.5">
      <c r="A178" s="83" t="s">
        <v>1682</v>
      </c>
      <c r="B178" s="8" t="s">
        <v>48</v>
      </c>
      <c r="C178" s="90" t="s">
        <v>34</v>
      </c>
      <c r="D178" s="91" t="s">
        <v>34</v>
      </c>
      <c r="E178" s="90" t="s">
        <v>451</v>
      </c>
      <c r="F178" s="92">
        <v>55</v>
      </c>
      <c r="G178" s="91">
        <v>42801</v>
      </c>
      <c r="H178" s="90" t="s">
        <v>457</v>
      </c>
      <c r="I178" s="90" t="s">
        <v>453</v>
      </c>
      <c r="J178" s="130" t="s">
        <v>454</v>
      </c>
      <c r="K178" s="147">
        <v>225500</v>
      </c>
    </row>
    <row r="179" spans="1:11" ht="22.5">
      <c r="A179" s="83" t="s">
        <v>1682</v>
      </c>
      <c r="B179" s="8" t="s">
        <v>48</v>
      </c>
      <c r="C179" s="90" t="s">
        <v>34</v>
      </c>
      <c r="D179" s="91" t="s">
        <v>34</v>
      </c>
      <c r="E179" s="90" t="s">
        <v>451</v>
      </c>
      <c r="F179" s="92">
        <v>56</v>
      </c>
      <c r="G179" s="91">
        <v>42801</v>
      </c>
      <c r="H179" s="90" t="s">
        <v>458</v>
      </c>
      <c r="I179" s="90" t="s">
        <v>453</v>
      </c>
      <c r="J179" s="130" t="s">
        <v>454</v>
      </c>
      <c r="K179" s="147">
        <v>624300</v>
      </c>
    </row>
    <row r="180" spans="1:11" ht="22.5">
      <c r="A180" s="83" t="s">
        <v>1682</v>
      </c>
      <c r="B180" s="8" t="s">
        <v>48</v>
      </c>
      <c r="C180" s="90" t="s">
        <v>34</v>
      </c>
      <c r="D180" s="91" t="s">
        <v>34</v>
      </c>
      <c r="E180" s="90" t="s">
        <v>451</v>
      </c>
      <c r="F180" s="92">
        <v>57</v>
      </c>
      <c r="G180" s="91">
        <v>42801</v>
      </c>
      <c r="H180" s="90" t="s">
        <v>459</v>
      </c>
      <c r="I180" s="90" t="s">
        <v>460</v>
      </c>
      <c r="J180" s="130" t="s">
        <v>461</v>
      </c>
      <c r="K180" s="147">
        <v>45807</v>
      </c>
    </row>
    <row r="181" spans="1:11" ht="22.5">
      <c r="A181" s="83" t="s">
        <v>1682</v>
      </c>
      <c r="B181" s="8" t="s">
        <v>48</v>
      </c>
      <c r="C181" s="90" t="s">
        <v>34</v>
      </c>
      <c r="D181" s="91" t="s">
        <v>34</v>
      </c>
      <c r="E181" s="90" t="s">
        <v>451</v>
      </c>
      <c r="F181" s="92">
        <v>58</v>
      </c>
      <c r="G181" s="91">
        <v>42801</v>
      </c>
      <c r="H181" s="90" t="s">
        <v>462</v>
      </c>
      <c r="I181" s="90" t="s">
        <v>460</v>
      </c>
      <c r="J181" s="130" t="s">
        <v>461</v>
      </c>
      <c r="K181" s="147">
        <v>9348</v>
      </c>
    </row>
    <row r="182" spans="1:11" ht="22.5">
      <c r="A182" s="83" t="s">
        <v>1682</v>
      </c>
      <c r="B182" s="8" t="s">
        <v>48</v>
      </c>
      <c r="C182" s="90" t="s">
        <v>34</v>
      </c>
      <c r="D182" s="91" t="s">
        <v>34</v>
      </c>
      <c r="E182" s="90" t="s">
        <v>451</v>
      </c>
      <c r="F182" s="92">
        <v>59</v>
      </c>
      <c r="G182" s="91">
        <v>42801</v>
      </c>
      <c r="H182" s="90" t="s">
        <v>463</v>
      </c>
      <c r="I182" s="90" t="s">
        <v>460</v>
      </c>
      <c r="J182" s="130" t="s">
        <v>461</v>
      </c>
      <c r="K182" s="147">
        <v>135608</v>
      </c>
    </row>
    <row r="183" spans="1:11" ht="22.5">
      <c r="A183" s="83" t="s">
        <v>1682</v>
      </c>
      <c r="B183" s="8" t="s">
        <v>48</v>
      </c>
      <c r="C183" s="90" t="s">
        <v>34</v>
      </c>
      <c r="D183" s="91" t="s">
        <v>34</v>
      </c>
      <c r="E183" s="90" t="s">
        <v>451</v>
      </c>
      <c r="F183" s="92">
        <v>60</v>
      </c>
      <c r="G183" s="91">
        <v>42801</v>
      </c>
      <c r="H183" s="90" t="s">
        <v>464</v>
      </c>
      <c r="I183" s="90" t="s">
        <v>453</v>
      </c>
      <c r="J183" s="130" t="s">
        <v>454</v>
      </c>
      <c r="K183" s="147">
        <v>124300</v>
      </c>
    </row>
    <row r="184" spans="1:11" ht="22.5">
      <c r="A184" s="83" t="s">
        <v>1682</v>
      </c>
      <c r="B184" s="8" t="s">
        <v>48</v>
      </c>
      <c r="C184" s="90" t="s">
        <v>34</v>
      </c>
      <c r="D184" s="91" t="s">
        <v>34</v>
      </c>
      <c r="E184" s="90" t="s">
        <v>451</v>
      </c>
      <c r="F184" s="92">
        <v>61</v>
      </c>
      <c r="G184" s="91">
        <v>42801</v>
      </c>
      <c r="H184" s="90" t="s">
        <v>465</v>
      </c>
      <c r="I184" s="90" t="s">
        <v>453</v>
      </c>
      <c r="J184" s="130" t="s">
        <v>454</v>
      </c>
      <c r="K184" s="147">
        <f>19800+16800+88800</f>
        <v>125400</v>
      </c>
    </row>
    <row r="185" spans="1:11" ht="22.5">
      <c r="A185" s="83" t="s">
        <v>1682</v>
      </c>
      <c r="B185" s="8" t="s">
        <v>48</v>
      </c>
      <c r="C185" s="90" t="s">
        <v>34</v>
      </c>
      <c r="D185" s="91" t="s">
        <v>34</v>
      </c>
      <c r="E185" s="90" t="s">
        <v>451</v>
      </c>
      <c r="F185" s="92">
        <v>62</v>
      </c>
      <c r="G185" s="91">
        <v>42801</v>
      </c>
      <c r="H185" s="90" t="s">
        <v>466</v>
      </c>
      <c r="I185" s="90" t="s">
        <v>460</v>
      </c>
      <c r="J185" s="130" t="s">
        <v>461</v>
      </c>
      <c r="K185" s="147">
        <v>100296</v>
      </c>
    </row>
    <row r="186" spans="1:11" ht="22.5">
      <c r="A186" s="83" t="s">
        <v>1682</v>
      </c>
      <c r="B186" s="8" t="s">
        <v>48</v>
      </c>
      <c r="C186" s="90" t="s">
        <v>34</v>
      </c>
      <c r="D186" s="91" t="s">
        <v>34</v>
      </c>
      <c r="E186" s="90" t="s">
        <v>451</v>
      </c>
      <c r="F186" s="92">
        <v>63</v>
      </c>
      <c r="G186" s="91">
        <v>42801</v>
      </c>
      <c r="H186" s="90" t="s">
        <v>467</v>
      </c>
      <c r="I186" s="90" t="s">
        <v>453</v>
      </c>
      <c r="J186" s="130" t="s">
        <v>454</v>
      </c>
      <c r="K186" s="147">
        <v>52900</v>
      </c>
    </row>
    <row r="187" spans="1:11" ht="22.5">
      <c r="A187" s="83" t="s">
        <v>1682</v>
      </c>
      <c r="B187" s="8" t="s">
        <v>48</v>
      </c>
      <c r="C187" s="90" t="s">
        <v>34</v>
      </c>
      <c r="D187" s="91" t="s">
        <v>34</v>
      </c>
      <c r="E187" s="90" t="s">
        <v>451</v>
      </c>
      <c r="F187" s="92">
        <v>64</v>
      </c>
      <c r="G187" s="91">
        <v>42801</v>
      </c>
      <c r="H187" s="90" t="s">
        <v>468</v>
      </c>
      <c r="I187" s="90" t="s">
        <v>469</v>
      </c>
      <c r="J187" s="130" t="s">
        <v>51</v>
      </c>
      <c r="K187" s="147">
        <v>16591</v>
      </c>
    </row>
    <row r="188" spans="1:11" ht="22.5">
      <c r="A188" s="83" t="s">
        <v>1682</v>
      </c>
      <c r="B188" s="8" t="s">
        <v>48</v>
      </c>
      <c r="C188" s="90" t="s">
        <v>34</v>
      </c>
      <c r="D188" s="91" t="s">
        <v>34</v>
      </c>
      <c r="E188" s="90" t="s">
        <v>451</v>
      </c>
      <c r="F188" s="92">
        <v>65</v>
      </c>
      <c r="G188" s="91">
        <v>42801</v>
      </c>
      <c r="H188" s="90" t="s">
        <v>470</v>
      </c>
      <c r="I188" s="90" t="s">
        <v>469</v>
      </c>
      <c r="J188" s="130" t="s">
        <v>51</v>
      </c>
      <c r="K188" s="147">
        <v>17108</v>
      </c>
    </row>
    <row r="189" spans="1:11" ht="22.5">
      <c r="A189" s="83" t="s">
        <v>1682</v>
      </c>
      <c r="B189" s="8" t="s">
        <v>48</v>
      </c>
      <c r="C189" s="90" t="s">
        <v>34</v>
      </c>
      <c r="D189" s="91" t="s">
        <v>34</v>
      </c>
      <c r="E189" s="90" t="s">
        <v>451</v>
      </c>
      <c r="F189" s="92">
        <v>66</v>
      </c>
      <c r="G189" s="91">
        <v>42801</v>
      </c>
      <c r="H189" s="90" t="s">
        <v>471</v>
      </c>
      <c r="I189" s="90" t="s">
        <v>469</v>
      </c>
      <c r="J189" s="130" t="s">
        <v>51</v>
      </c>
      <c r="K189" s="147">
        <v>16455</v>
      </c>
    </row>
    <row r="190" spans="1:11" ht="22.5">
      <c r="A190" s="83" t="s">
        <v>1682</v>
      </c>
      <c r="B190" s="8" t="s">
        <v>48</v>
      </c>
      <c r="C190" s="90" t="s">
        <v>34</v>
      </c>
      <c r="D190" s="91" t="s">
        <v>34</v>
      </c>
      <c r="E190" s="90" t="s">
        <v>451</v>
      </c>
      <c r="F190" s="92">
        <v>67</v>
      </c>
      <c r="G190" s="91">
        <v>42801</v>
      </c>
      <c r="H190" s="90" t="s">
        <v>472</v>
      </c>
      <c r="I190" s="90" t="s">
        <v>469</v>
      </c>
      <c r="J190" s="130" t="s">
        <v>51</v>
      </c>
      <c r="K190" s="147">
        <v>16071</v>
      </c>
    </row>
    <row r="191" spans="1:11" ht="22.5">
      <c r="A191" s="83" t="s">
        <v>1682</v>
      </c>
      <c r="B191" s="8" t="s">
        <v>48</v>
      </c>
      <c r="C191" s="90" t="s">
        <v>34</v>
      </c>
      <c r="D191" s="91" t="s">
        <v>34</v>
      </c>
      <c r="E191" s="90" t="s">
        <v>451</v>
      </c>
      <c r="F191" s="92">
        <v>68</v>
      </c>
      <c r="G191" s="91">
        <v>42801</v>
      </c>
      <c r="H191" s="90" t="s">
        <v>473</v>
      </c>
      <c r="I191" s="90" t="s">
        <v>469</v>
      </c>
      <c r="J191" s="130" t="s">
        <v>51</v>
      </c>
      <c r="K191" s="147">
        <v>16275</v>
      </c>
    </row>
    <row r="192" spans="1:11" ht="22.5">
      <c r="A192" s="83" t="s">
        <v>1682</v>
      </c>
      <c r="B192" s="8" t="s">
        <v>48</v>
      </c>
      <c r="C192" s="90" t="s">
        <v>34</v>
      </c>
      <c r="D192" s="91" t="s">
        <v>34</v>
      </c>
      <c r="E192" s="90" t="s">
        <v>451</v>
      </c>
      <c r="F192" s="92">
        <v>69</v>
      </c>
      <c r="G192" s="91">
        <v>42801</v>
      </c>
      <c r="H192" s="90" t="s">
        <v>474</v>
      </c>
      <c r="I192" s="90" t="s">
        <v>469</v>
      </c>
      <c r="J192" s="130" t="s">
        <v>51</v>
      </c>
      <c r="K192" s="147">
        <v>16452</v>
      </c>
    </row>
    <row r="193" spans="1:11" ht="22.5">
      <c r="A193" s="83" t="s">
        <v>1682</v>
      </c>
      <c r="B193" s="8" t="s">
        <v>48</v>
      </c>
      <c r="C193" s="90" t="s">
        <v>34</v>
      </c>
      <c r="D193" s="91" t="s">
        <v>34</v>
      </c>
      <c r="E193" s="90" t="s">
        <v>451</v>
      </c>
      <c r="F193" s="92">
        <v>70</v>
      </c>
      <c r="G193" s="91">
        <v>42801</v>
      </c>
      <c r="H193" s="90" t="s">
        <v>475</v>
      </c>
      <c r="I193" s="90" t="s">
        <v>469</v>
      </c>
      <c r="J193" s="130" t="s">
        <v>51</v>
      </c>
      <c r="K193" s="147">
        <v>17045</v>
      </c>
    </row>
    <row r="194" spans="1:11" ht="22.5">
      <c r="A194" s="83" t="s">
        <v>1682</v>
      </c>
      <c r="B194" s="8" t="s">
        <v>48</v>
      </c>
      <c r="C194" s="90" t="s">
        <v>34</v>
      </c>
      <c r="D194" s="91" t="s">
        <v>34</v>
      </c>
      <c r="E194" s="90" t="s">
        <v>451</v>
      </c>
      <c r="F194" s="92">
        <v>71</v>
      </c>
      <c r="G194" s="91">
        <v>42801</v>
      </c>
      <c r="H194" s="90" t="s">
        <v>476</v>
      </c>
      <c r="I194" s="90" t="s">
        <v>469</v>
      </c>
      <c r="J194" s="130" t="s">
        <v>51</v>
      </c>
      <c r="K194" s="147">
        <v>16900</v>
      </c>
    </row>
    <row r="195" spans="1:11" ht="22.5">
      <c r="A195" s="83" t="s">
        <v>1682</v>
      </c>
      <c r="B195" s="8" t="s">
        <v>48</v>
      </c>
      <c r="C195" s="90" t="s">
        <v>34</v>
      </c>
      <c r="D195" s="91" t="s">
        <v>34</v>
      </c>
      <c r="E195" s="90" t="s">
        <v>451</v>
      </c>
      <c r="F195" s="92">
        <v>72</v>
      </c>
      <c r="G195" s="91">
        <v>42802</v>
      </c>
      <c r="H195" s="90" t="s">
        <v>477</v>
      </c>
      <c r="I195" s="90" t="s">
        <v>460</v>
      </c>
      <c r="J195" s="130" t="s">
        <v>461</v>
      </c>
      <c r="K195" s="147">
        <v>11065</v>
      </c>
    </row>
    <row r="196" spans="1:11" ht="22.5">
      <c r="A196" s="83" t="s">
        <v>1682</v>
      </c>
      <c r="B196" s="8" t="s">
        <v>48</v>
      </c>
      <c r="C196" s="90" t="s">
        <v>34</v>
      </c>
      <c r="D196" s="91" t="s">
        <v>34</v>
      </c>
      <c r="E196" s="90" t="s">
        <v>451</v>
      </c>
      <c r="F196" s="92">
        <v>75</v>
      </c>
      <c r="G196" s="91">
        <v>42803</v>
      </c>
      <c r="H196" s="90" t="s">
        <v>478</v>
      </c>
      <c r="I196" s="90" t="s">
        <v>460</v>
      </c>
      <c r="J196" s="130" t="s">
        <v>461</v>
      </c>
      <c r="K196" s="147">
        <v>28145</v>
      </c>
    </row>
    <row r="197" spans="1:11" ht="22.5">
      <c r="A197" s="83" t="s">
        <v>1682</v>
      </c>
      <c r="B197" s="8" t="s">
        <v>48</v>
      </c>
      <c r="C197" s="90" t="s">
        <v>34</v>
      </c>
      <c r="D197" s="91" t="s">
        <v>34</v>
      </c>
      <c r="E197" s="90" t="s">
        <v>451</v>
      </c>
      <c r="F197" s="92">
        <v>76</v>
      </c>
      <c r="G197" s="91">
        <v>42808</v>
      </c>
      <c r="H197" s="90" t="s">
        <v>479</v>
      </c>
      <c r="I197" s="90" t="s">
        <v>460</v>
      </c>
      <c r="J197" s="130" t="s">
        <v>461</v>
      </c>
      <c r="K197" s="147">
        <v>29347</v>
      </c>
    </row>
    <row r="198" spans="1:11" ht="22.5">
      <c r="A198" s="83" t="s">
        <v>1682</v>
      </c>
      <c r="B198" s="8" t="s">
        <v>48</v>
      </c>
      <c r="C198" s="93" t="s">
        <v>34</v>
      </c>
      <c r="D198" s="94" t="s">
        <v>34</v>
      </c>
      <c r="E198" s="93" t="s">
        <v>451</v>
      </c>
      <c r="F198" s="95">
        <v>77</v>
      </c>
      <c r="G198" s="94">
        <v>42810</v>
      </c>
      <c r="H198" s="93" t="s">
        <v>480</v>
      </c>
      <c r="I198" s="93" t="s">
        <v>481</v>
      </c>
      <c r="J198" s="131" t="s">
        <v>482</v>
      </c>
      <c r="K198" s="148">
        <v>44990</v>
      </c>
    </row>
    <row r="199" spans="1:11" ht="22.5">
      <c r="A199" s="83" t="s">
        <v>1682</v>
      </c>
      <c r="B199" s="8" t="s">
        <v>48</v>
      </c>
      <c r="C199" s="90" t="s">
        <v>34</v>
      </c>
      <c r="D199" s="91" t="s">
        <v>34</v>
      </c>
      <c r="E199" s="90" t="s">
        <v>451</v>
      </c>
      <c r="F199" s="92">
        <v>78</v>
      </c>
      <c r="G199" s="91">
        <v>42811</v>
      </c>
      <c r="H199" s="90" t="s">
        <v>483</v>
      </c>
      <c r="I199" s="90" t="s">
        <v>460</v>
      </c>
      <c r="J199" s="130" t="s">
        <v>461</v>
      </c>
      <c r="K199" s="147">
        <v>28590</v>
      </c>
    </row>
    <row r="200" spans="1:11" ht="22.5">
      <c r="A200" s="83" t="s">
        <v>1682</v>
      </c>
      <c r="B200" s="8" t="s">
        <v>48</v>
      </c>
      <c r="C200" s="90" t="s">
        <v>34</v>
      </c>
      <c r="D200" s="91" t="s">
        <v>34</v>
      </c>
      <c r="E200" s="90" t="s">
        <v>451</v>
      </c>
      <c r="F200" s="92">
        <v>79</v>
      </c>
      <c r="G200" s="91">
        <v>42822</v>
      </c>
      <c r="H200" s="90" t="s">
        <v>484</v>
      </c>
      <c r="I200" s="90" t="s">
        <v>453</v>
      </c>
      <c r="J200" s="130" t="s">
        <v>454</v>
      </c>
      <c r="K200" s="147">
        <v>199900</v>
      </c>
    </row>
    <row r="201" spans="1:11" ht="22.5">
      <c r="A201" s="83" t="s">
        <v>1682</v>
      </c>
      <c r="B201" s="8" t="s">
        <v>48</v>
      </c>
      <c r="C201" s="90" t="s">
        <v>34</v>
      </c>
      <c r="D201" s="91" t="s">
        <v>34</v>
      </c>
      <c r="E201" s="90" t="s">
        <v>451</v>
      </c>
      <c r="F201" s="92">
        <v>80</v>
      </c>
      <c r="G201" s="91">
        <v>42824</v>
      </c>
      <c r="H201" s="90" t="s">
        <v>485</v>
      </c>
      <c r="I201" s="90" t="s">
        <v>453</v>
      </c>
      <c r="J201" s="130" t="s">
        <v>454</v>
      </c>
      <c r="K201" s="147">
        <v>790800</v>
      </c>
    </row>
    <row r="202" spans="1:11" ht="22.5">
      <c r="A202" s="83" t="s">
        <v>1682</v>
      </c>
      <c r="B202" s="8" t="s">
        <v>48</v>
      </c>
      <c r="C202" s="90" t="s">
        <v>34</v>
      </c>
      <c r="D202" s="91" t="s">
        <v>34</v>
      </c>
      <c r="E202" s="90" t="s">
        <v>451</v>
      </c>
      <c r="F202" s="92">
        <v>81</v>
      </c>
      <c r="G202" s="91">
        <v>42824</v>
      </c>
      <c r="H202" s="90" t="s">
        <v>486</v>
      </c>
      <c r="I202" s="90" t="s">
        <v>453</v>
      </c>
      <c r="J202" s="130" t="s">
        <v>454</v>
      </c>
      <c r="K202" s="147">
        <v>496300</v>
      </c>
    </row>
    <row r="203" spans="1:11" ht="22.5">
      <c r="A203" s="83" t="s">
        <v>1682</v>
      </c>
      <c r="B203" s="83" t="s">
        <v>26</v>
      </c>
      <c r="C203" s="90" t="s">
        <v>487</v>
      </c>
      <c r="D203" s="91">
        <v>42293</v>
      </c>
      <c r="E203" s="52" t="s">
        <v>40</v>
      </c>
      <c r="F203" s="92">
        <v>4170079</v>
      </c>
      <c r="G203" s="91">
        <v>42795</v>
      </c>
      <c r="H203" s="50" t="s">
        <v>488</v>
      </c>
      <c r="I203" s="90" t="s">
        <v>489</v>
      </c>
      <c r="J203" s="130" t="s">
        <v>490</v>
      </c>
      <c r="K203" s="147">
        <v>158212</v>
      </c>
    </row>
    <row r="204" spans="1:11" ht="33.75">
      <c r="A204" s="83" t="s">
        <v>1682</v>
      </c>
      <c r="B204" s="31" t="s">
        <v>157</v>
      </c>
      <c r="C204" s="83" t="s">
        <v>49</v>
      </c>
      <c r="D204" s="84" t="s">
        <v>34</v>
      </c>
      <c r="E204" s="52" t="s">
        <v>40</v>
      </c>
      <c r="F204" s="92">
        <v>4170080</v>
      </c>
      <c r="G204" s="91">
        <v>42795</v>
      </c>
      <c r="H204" s="90" t="s">
        <v>491</v>
      </c>
      <c r="I204" s="12" t="s">
        <v>1136</v>
      </c>
      <c r="J204" s="11" t="s">
        <v>159</v>
      </c>
      <c r="K204" s="147">
        <v>89009</v>
      </c>
    </row>
    <row r="205" spans="1:11" ht="33.75">
      <c r="A205" s="83" t="s">
        <v>1682</v>
      </c>
      <c r="B205" s="31" t="s">
        <v>157</v>
      </c>
      <c r="C205" s="83" t="s">
        <v>49</v>
      </c>
      <c r="D205" s="84" t="s">
        <v>34</v>
      </c>
      <c r="E205" s="52" t="s">
        <v>40</v>
      </c>
      <c r="F205" s="92">
        <v>4170081</v>
      </c>
      <c r="G205" s="91">
        <v>42795</v>
      </c>
      <c r="H205" s="90" t="s">
        <v>492</v>
      </c>
      <c r="I205" s="12" t="s">
        <v>1136</v>
      </c>
      <c r="J205" s="11" t="s">
        <v>159</v>
      </c>
      <c r="K205" s="147">
        <v>192854</v>
      </c>
    </row>
    <row r="206" spans="1:11" ht="33.75">
      <c r="A206" s="83" t="s">
        <v>1682</v>
      </c>
      <c r="B206" s="96" t="s">
        <v>25</v>
      </c>
      <c r="C206" s="90" t="s">
        <v>34</v>
      </c>
      <c r="D206" s="91" t="s">
        <v>34</v>
      </c>
      <c r="E206" s="52" t="s">
        <v>40</v>
      </c>
      <c r="F206" s="92">
        <v>4170082</v>
      </c>
      <c r="G206" s="91">
        <v>42796</v>
      </c>
      <c r="H206" s="90" t="s">
        <v>493</v>
      </c>
      <c r="I206" s="90" t="s">
        <v>494</v>
      </c>
      <c r="J206" s="130" t="s">
        <v>495</v>
      </c>
      <c r="K206" s="147">
        <v>160650</v>
      </c>
    </row>
    <row r="207" spans="1:11" ht="22.5">
      <c r="A207" s="83" t="s">
        <v>1682</v>
      </c>
      <c r="B207" s="31" t="s">
        <v>157</v>
      </c>
      <c r="C207" s="83" t="s">
        <v>49</v>
      </c>
      <c r="D207" s="84" t="s">
        <v>34</v>
      </c>
      <c r="E207" s="52" t="s">
        <v>40</v>
      </c>
      <c r="F207" s="92">
        <v>4170083</v>
      </c>
      <c r="G207" s="91">
        <v>42796</v>
      </c>
      <c r="H207" s="90" t="s">
        <v>496</v>
      </c>
      <c r="I207" s="90" t="s">
        <v>497</v>
      </c>
      <c r="J207" s="130" t="s">
        <v>498</v>
      </c>
      <c r="K207" s="147">
        <v>286195</v>
      </c>
    </row>
    <row r="208" spans="1:11" ht="45">
      <c r="A208" s="83" t="s">
        <v>1682</v>
      </c>
      <c r="B208" s="12" t="s">
        <v>241</v>
      </c>
      <c r="C208" s="102" t="s">
        <v>49</v>
      </c>
      <c r="D208" s="103" t="s">
        <v>49</v>
      </c>
      <c r="E208" s="52" t="s">
        <v>40</v>
      </c>
      <c r="F208" s="92">
        <v>4170084</v>
      </c>
      <c r="G208" s="91">
        <v>42796</v>
      </c>
      <c r="H208" s="90" t="s">
        <v>499</v>
      </c>
      <c r="I208" s="90" t="s">
        <v>500</v>
      </c>
      <c r="J208" s="130" t="s">
        <v>501</v>
      </c>
      <c r="K208" s="147">
        <v>200022</v>
      </c>
    </row>
    <row r="209" spans="1:11" ht="22.5">
      <c r="A209" s="83" t="s">
        <v>1682</v>
      </c>
      <c r="B209" s="83" t="s">
        <v>22</v>
      </c>
      <c r="C209" s="83" t="s">
        <v>1711</v>
      </c>
      <c r="D209" s="84">
        <v>42747</v>
      </c>
      <c r="E209" s="52" t="s">
        <v>40</v>
      </c>
      <c r="F209" s="92">
        <v>4170085</v>
      </c>
      <c r="G209" s="91">
        <v>42801</v>
      </c>
      <c r="H209" s="90" t="s">
        <v>502</v>
      </c>
      <c r="I209" s="83" t="s">
        <v>1388</v>
      </c>
      <c r="J209" s="1" t="s">
        <v>268</v>
      </c>
      <c r="K209" s="147">
        <v>199471</v>
      </c>
    </row>
    <row r="210" spans="1:11" ht="22.5">
      <c r="A210" s="83" t="s">
        <v>1682</v>
      </c>
      <c r="B210" s="83" t="s">
        <v>22</v>
      </c>
      <c r="C210" s="83" t="s">
        <v>1711</v>
      </c>
      <c r="D210" s="84">
        <v>42747</v>
      </c>
      <c r="E210" s="52" t="s">
        <v>40</v>
      </c>
      <c r="F210" s="92">
        <v>4170086</v>
      </c>
      <c r="G210" s="91">
        <v>42801</v>
      </c>
      <c r="H210" s="90" t="s">
        <v>503</v>
      </c>
      <c r="I210" s="83" t="s">
        <v>1388</v>
      </c>
      <c r="J210" s="1" t="s">
        <v>268</v>
      </c>
      <c r="K210" s="147">
        <v>95847</v>
      </c>
    </row>
    <row r="211" spans="1:11" ht="22.5">
      <c r="A211" s="83" t="s">
        <v>1682</v>
      </c>
      <c r="B211" s="12" t="s">
        <v>241</v>
      </c>
      <c r="C211" s="102" t="s">
        <v>49</v>
      </c>
      <c r="D211" s="103" t="s">
        <v>49</v>
      </c>
      <c r="E211" s="83" t="s">
        <v>39</v>
      </c>
      <c r="F211" s="92">
        <v>4170008</v>
      </c>
      <c r="G211" s="91">
        <v>42801</v>
      </c>
      <c r="H211" s="90" t="s">
        <v>504</v>
      </c>
      <c r="I211" s="90" t="s">
        <v>505</v>
      </c>
      <c r="J211" s="130" t="s">
        <v>506</v>
      </c>
      <c r="K211" s="147">
        <v>22346</v>
      </c>
    </row>
    <row r="212" spans="1:11" ht="33.75">
      <c r="A212" s="83" t="s">
        <v>1682</v>
      </c>
      <c r="B212" s="12" t="s">
        <v>241</v>
      </c>
      <c r="C212" s="102" t="s">
        <v>49</v>
      </c>
      <c r="D212" s="103" t="s">
        <v>49</v>
      </c>
      <c r="E212" s="83" t="s">
        <v>39</v>
      </c>
      <c r="F212" s="92">
        <v>4170009</v>
      </c>
      <c r="G212" s="91">
        <v>42801</v>
      </c>
      <c r="H212" s="90" t="s">
        <v>507</v>
      </c>
      <c r="I212" s="90" t="s">
        <v>508</v>
      </c>
      <c r="J212" s="130" t="s">
        <v>509</v>
      </c>
      <c r="K212" s="147">
        <v>3771348</v>
      </c>
    </row>
    <row r="213" spans="1:11" ht="22.5">
      <c r="A213" s="83" t="s">
        <v>1682</v>
      </c>
      <c r="B213" s="31" t="s">
        <v>157</v>
      </c>
      <c r="C213" s="83" t="s">
        <v>49</v>
      </c>
      <c r="D213" s="84" t="s">
        <v>34</v>
      </c>
      <c r="E213" s="52" t="s">
        <v>40</v>
      </c>
      <c r="F213" s="92">
        <v>4170087</v>
      </c>
      <c r="G213" s="91">
        <v>42803</v>
      </c>
      <c r="H213" s="90" t="s">
        <v>510</v>
      </c>
      <c r="I213" s="90" t="s">
        <v>511</v>
      </c>
      <c r="J213" s="130" t="s">
        <v>512</v>
      </c>
      <c r="K213" s="147">
        <v>889131</v>
      </c>
    </row>
    <row r="214" spans="1:11" ht="22.5">
      <c r="A214" s="83" t="s">
        <v>1682</v>
      </c>
      <c r="B214" s="8" t="s">
        <v>48</v>
      </c>
      <c r="C214" s="90" t="s">
        <v>34</v>
      </c>
      <c r="D214" s="91" t="s">
        <v>34</v>
      </c>
      <c r="E214" s="52" t="s">
        <v>40</v>
      </c>
      <c r="F214" s="92">
        <v>4170088</v>
      </c>
      <c r="G214" s="91">
        <v>42807</v>
      </c>
      <c r="H214" s="90" t="s">
        <v>513</v>
      </c>
      <c r="I214" s="90" t="s">
        <v>514</v>
      </c>
      <c r="J214" s="130" t="s">
        <v>515</v>
      </c>
      <c r="K214" s="147">
        <v>32785</v>
      </c>
    </row>
    <row r="215" spans="1:11" ht="22.5">
      <c r="A215" s="83" t="s">
        <v>1682</v>
      </c>
      <c r="B215" s="31" t="s">
        <v>157</v>
      </c>
      <c r="C215" s="83" t="s">
        <v>49</v>
      </c>
      <c r="D215" s="84" t="s">
        <v>34</v>
      </c>
      <c r="E215" s="52" t="s">
        <v>40</v>
      </c>
      <c r="F215" s="92">
        <v>4170089</v>
      </c>
      <c r="G215" s="91">
        <v>42807</v>
      </c>
      <c r="H215" s="90" t="s">
        <v>516</v>
      </c>
      <c r="I215" s="90" t="s">
        <v>497</v>
      </c>
      <c r="J215" s="130" t="s">
        <v>498</v>
      </c>
      <c r="K215" s="147">
        <v>190400</v>
      </c>
    </row>
    <row r="216" spans="1:11" ht="22.5">
      <c r="A216" s="83" t="s">
        <v>1682</v>
      </c>
      <c r="B216" s="96" t="s">
        <v>25</v>
      </c>
      <c r="C216" s="90" t="s">
        <v>34</v>
      </c>
      <c r="D216" s="91" t="s">
        <v>34</v>
      </c>
      <c r="E216" s="52" t="s">
        <v>40</v>
      </c>
      <c r="F216" s="92">
        <v>4170092</v>
      </c>
      <c r="G216" s="91">
        <v>42807</v>
      </c>
      <c r="H216" s="90" t="s">
        <v>517</v>
      </c>
      <c r="I216" s="90" t="s">
        <v>518</v>
      </c>
      <c r="J216" s="130" t="s">
        <v>519</v>
      </c>
      <c r="K216" s="147">
        <v>126735</v>
      </c>
    </row>
    <row r="217" spans="1:11" ht="22.5">
      <c r="A217" s="83" t="s">
        <v>1682</v>
      </c>
      <c r="B217" s="31" t="s">
        <v>157</v>
      </c>
      <c r="C217" s="83" t="s">
        <v>49</v>
      </c>
      <c r="D217" s="84" t="s">
        <v>34</v>
      </c>
      <c r="E217" s="52" t="s">
        <v>40</v>
      </c>
      <c r="F217" s="92">
        <v>4170093</v>
      </c>
      <c r="G217" s="91">
        <v>42808</v>
      </c>
      <c r="H217" s="90" t="s">
        <v>520</v>
      </c>
      <c r="I217" s="90" t="s">
        <v>521</v>
      </c>
      <c r="J217" s="130" t="s">
        <v>522</v>
      </c>
      <c r="K217" s="147">
        <v>419420</v>
      </c>
    </row>
    <row r="218" spans="1:11" ht="22.5">
      <c r="A218" s="83" t="s">
        <v>1682</v>
      </c>
      <c r="B218" s="83" t="s">
        <v>22</v>
      </c>
      <c r="C218" s="83" t="s">
        <v>1711</v>
      </c>
      <c r="D218" s="84">
        <v>42747</v>
      </c>
      <c r="E218" s="52" t="s">
        <v>40</v>
      </c>
      <c r="F218" s="92">
        <v>4170094</v>
      </c>
      <c r="G218" s="91">
        <v>42809</v>
      </c>
      <c r="H218" s="90" t="s">
        <v>523</v>
      </c>
      <c r="I218" s="83" t="s">
        <v>1388</v>
      </c>
      <c r="J218" s="1" t="s">
        <v>268</v>
      </c>
      <c r="K218" s="147">
        <v>71414</v>
      </c>
    </row>
    <row r="219" spans="1:11" ht="22.5">
      <c r="A219" s="83" t="s">
        <v>1682</v>
      </c>
      <c r="B219" s="83" t="s">
        <v>22</v>
      </c>
      <c r="C219" s="83" t="s">
        <v>1711</v>
      </c>
      <c r="D219" s="84">
        <v>42747</v>
      </c>
      <c r="E219" s="52" t="s">
        <v>40</v>
      </c>
      <c r="F219" s="92">
        <v>4170095</v>
      </c>
      <c r="G219" s="91">
        <v>42809</v>
      </c>
      <c r="H219" s="90" t="s">
        <v>524</v>
      </c>
      <c r="I219" s="83" t="s">
        <v>1388</v>
      </c>
      <c r="J219" s="1" t="s">
        <v>268</v>
      </c>
      <c r="K219" s="147">
        <v>71414</v>
      </c>
    </row>
    <row r="220" spans="1:11" ht="33.75">
      <c r="A220" s="83" t="s">
        <v>1682</v>
      </c>
      <c r="B220" s="83" t="s">
        <v>22</v>
      </c>
      <c r="C220" s="83" t="s">
        <v>1711</v>
      </c>
      <c r="D220" s="84">
        <v>42747</v>
      </c>
      <c r="E220" s="52" t="s">
        <v>40</v>
      </c>
      <c r="F220" s="92">
        <v>4170096</v>
      </c>
      <c r="G220" s="91">
        <v>42809</v>
      </c>
      <c r="H220" s="90" t="s">
        <v>525</v>
      </c>
      <c r="I220" s="83" t="s">
        <v>1388</v>
      </c>
      <c r="J220" s="1" t="s">
        <v>268</v>
      </c>
      <c r="K220" s="147">
        <v>71414</v>
      </c>
    </row>
    <row r="221" spans="1:11" ht="22.5">
      <c r="A221" s="83" t="s">
        <v>1682</v>
      </c>
      <c r="B221" s="8" t="s">
        <v>48</v>
      </c>
      <c r="C221" s="90" t="s">
        <v>34</v>
      </c>
      <c r="D221" s="91" t="s">
        <v>34</v>
      </c>
      <c r="E221" s="52" t="s">
        <v>40</v>
      </c>
      <c r="F221" s="92">
        <v>4170011</v>
      </c>
      <c r="G221" s="91">
        <v>42809</v>
      </c>
      <c r="H221" s="90" t="s">
        <v>526</v>
      </c>
      <c r="I221" s="90" t="s">
        <v>339</v>
      </c>
      <c r="J221" s="130" t="s">
        <v>50</v>
      </c>
      <c r="K221" s="147">
        <v>1068937</v>
      </c>
    </row>
    <row r="222" spans="1:11" ht="33.75">
      <c r="A222" s="83" t="s">
        <v>1682</v>
      </c>
      <c r="B222" s="96" t="s">
        <v>25</v>
      </c>
      <c r="C222" s="90" t="s">
        <v>34</v>
      </c>
      <c r="D222" s="91" t="s">
        <v>34</v>
      </c>
      <c r="E222" s="52" t="s">
        <v>40</v>
      </c>
      <c r="F222" s="92">
        <v>4170098</v>
      </c>
      <c r="G222" s="91">
        <v>42814</v>
      </c>
      <c r="H222" s="90" t="s">
        <v>527</v>
      </c>
      <c r="I222" s="90" t="s">
        <v>518</v>
      </c>
      <c r="J222" s="130" t="s">
        <v>519</v>
      </c>
      <c r="K222" s="147">
        <v>9853</v>
      </c>
    </row>
    <row r="223" spans="1:11" ht="33.75">
      <c r="A223" s="83" t="s">
        <v>1682</v>
      </c>
      <c r="B223" s="83" t="s">
        <v>26</v>
      </c>
      <c r="C223" s="90" t="s">
        <v>487</v>
      </c>
      <c r="D223" s="91">
        <v>42293</v>
      </c>
      <c r="E223" s="52" t="s">
        <v>40</v>
      </c>
      <c r="F223" s="92">
        <v>4170099</v>
      </c>
      <c r="G223" s="91">
        <v>42816</v>
      </c>
      <c r="H223" s="90" t="s">
        <v>528</v>
      </c>
      <c r="I223" s="90" t="s">
        <v>489</v>
      </c>
      <c r="J223" s="130" t="s">
        <v>490</v>
      </c>
      <c r="K223" s="147">
        <v>386114</v>
      </c>
    </row>
    <row r="224" spans="1:11" ht="33.75">
      <c r="A224" s="83" t="s">
        <v>1682</v>
      </c>
      <c r="B224" s="83" t="s">
        <v>26</v>
      </c>
      <c r="C224" s="90" t="s">
        <v>487</v>
      </c>
      <c r="D224" s="91">
        <v>42293</v>
      </c>
      <c r="E224" s="52" t="s">
        <v>40</v>
      </c>
      <c r="F224" s="92">
        <v>4170100</v>
      </c>
      <c r="G224" s="91">
        <v>42816</v>
      </c>
      <c r="H224" s="90" t="s">
        <v>528</v>
      </c>
      <c r="I224" s="90" t="s">
        <v>489</v>
      </c>
      <c r="J224" s="130" t="s">
        <v>490</v>
      </c>
      <c r="K224" s="147">
        <v>364616</v>
      </c>
    </row>
    <row r="225" spans="1:11" ht="22.5">
      <c r="A225" s="83" t="s">
        <v>1682</v>
      </c>
      <c r="B225" s="83" t="s">
        <v>26</v>
      </c>
      <c r="C225" s="50" t="s">
        <v>529</v>
      </c>
      <c r="D225" s="91">
        <v>42293</v>
      </c>
      <c r="E225" s="52" t="s">
        <v>40</v>
      </c>
      <c r="F225" s="92">
        <v>417101</v>
      </c>
      <c r="G225" s="91">
        <v>42816</v>
      </c>
      <c r="H225" s="50" t="s">
        <v>530</v>
      </c>
      <c r="I225" s="90" t="s">
        <v>531</v>
      </c>
      <c r="J225" s="130" t="s">
        <v>532</v>
      </c>
      <c r="K225" s="147">
        <v>26434</v>
      </c>
    </row>
    <row r="226" spans="1:11" ht="33.75">
      <c r="A226" s="83" t="s">
        <v>1682</v>
      </c>
      <c r="B226" s="96" t="s">
        <v>25</v>
      </c>
      <c r="C226" s="90" t="s">
        <v>34</v>
      </c>
      <c r="D226" s="91" t="s">
        <v>34</v>
      </c>
      <c r="E226" s="52" t="s">
        <v>40</v>
      </c>
      <c r="F226" s="92">
        <v>4170102</v>
      </c>
      <c r="G226" s="91">
        <v>42816</v>
      </c>
      <c r="H226" s="90" t="s">
        <v>533</v>
      </c>
      <c r="I226" s="90" t="s">
        <v>534</v>
      </c>
      <c r="J226" s="130" t="s">
        <v>535</v>
      </c>
      <c r="K226" s="147">
        <v>134470</v>
      </c>
    </row>
    <row r="227" spans="1:11" ht="33.75">
      <c r="A227" s="83" t="s">
        <v>1682</v>
      </c>
      <c r="B227" s="83" t="s">
        <v>22</v>
      </c>
      <c r="C227" s="83" t="s">
        <v>1711</v>
      </c>
      <c r="D227" s="84">
        <v>42747</v>
      </c>
      <c r="E227" s="52" t="s">
        <v>40</v>
      </c>
      <c r="F227" s="92">
        <v>4170103</v>
      </c>
      <c r="G227" s="91">
        <v>42817</v>
      </c>
      <c r="H227" s="90" t="s">
        <v>536</v>
      </c>
      <c r="I227" s="83" t="s">
        <v>1388</v>
      </c>
      <c r="J227" s="1" t="s">
        <v>268</v>
      </c>
      <c r="K227" s="147">
        <v>71414</v>
      </c>
    </row>
    <row r="228" spans="1:11" ht="33.75">
      <c r="A228" s="83" t="s">
        <v>1682</v>
      </c>
      <c r="B228" s="83" t="s">
        <v>22</v>
      </c>
      <c r="C228" s="83" t="s">
        <v>1711</v>
      </c>
      <c r="D228" s="84">
        <v>42747</v>
      </c>
      <c r="E228" s="52" t="s">
        <v>40</v>
      </c>
      <c r="F228" s="92">
        <v>4170104</v>
      </c>
      <c r="G228" s="91">
        <v>42817</v>
      </c>
      <c r="H228" s="90" t="s">
        <v>537</v>
      </c>
      <c r="I228" s="83" t="s">
        <v>1388</v>
      </c>
      <c r="J228" s="1" t="s">
        <v>268</v>
      </c>
      <c r="K228" s="147">
        <v>111000</v>
      </c>
    </row>
    <row r="229" spans="1:11" ht="33.75">
      <c r="A229" s="83" t="s">
        <v>1682</v>
      </c>
      <c r="B229" s="83" t="s">
        <v>22</v>
      </c>
      <c r="C229" s="83" t="s">
        <v>1711</v>
      </c>
      <c r="D229" s="84">
        <v>42747</v>
      </c>
      <c r="E229" s="52" t="s">
        <v>40</v>
      </c>
      <c r="F229" s="92">
        <v>4170105</v>
      </c>
      <c r="G229" s="91">
        <v>42817</v>
      </c>
      <c r="H229" s="90" t="s">
        <v>538</v>
      </c>
      <c r="I229" s="83" t="s">
        <v>1388</v>
      </c>
      <c r="J229" s="1" t="s">
        <v>268</v>
      </c>
      <c r="K229" s="147">
        <v>111000</v>
      </c>
    </row>
    <row r="230" spans="1:11" ht="33.75">
      <c r="A230" s="83" t="s">
        <v>1682</v>
      </c>
      <c r="B230" s="83" t="s">
        <v>22</v>
      </c>
      <c r="C230" s="83" t="s">
        <v>1711</v>
      </c>
      <c r="D230" s="84">
        <v>42747</v>
      </c>
      <c r="E230" s="52" t="s">
        <v>40</v>
      </c>
      <c r="F230" s="92">
        <v>4170106</v>
      </c>
      <c r="G230" s="91">
        <v>42817</v>
      </c>
      <c r="H230" s="90" t="s">
        <v>539</v>
      </c>
      <c r="I230" s="83" t="s">
        <v>1388</v>
      </c>
      <c r="J230" s="1" t="s">
        <v>268</v>
      </c>
      <c r="K230" s="147">
        <v>111000</v>
      </c>
    </row>
    <row r="231" spans="1:11" ht="33.75">
      <c r="A231" s="83" t="s">
        <v>1682</v>
      </c>
      <c r="B231" s="83" t="s">
        <v>22</v>
      </c>
      <c r="C231" s="83" t="s">
        <v>1711</v>
      </c>
      <c r="D231" s="84">
        <v>42747</v>
      </c>
      <c r="E231" s="52" t="s">
        <v>40</v>
      </c>
      <c r="F231" s="92">
        <v>4170107</v>
      </c>
      <c r="G231" s="91">
        <v>42817</v>
      </c>
      <c r="H231" s="90" t="s">
        <v>540</v>
      </c>
      <c r="I231" s="83" t="s">
        <v>1388</v>
      </c>
      <c r="J231" s="1" t="s">
        <v>268</v>
      </c>
      <c r="K231" s="147">
        <v>111000</v>
      </c>
    </row>
    <row r="232" spans="1:11" ht="33.75">
      <c r="A232" s="83" t="s">
        <v>1682</v>
      </c>
      <c r="B232" s="83" t="s">
        <v>22</v>
      </c>
      <c r="C232" s="83" t="s">
        <v>1711</v>
      </c>
      <c r="D232" s="84">
        <v>42747</v>
      </c>
      <c r="E232" s="52" t="s">
        <v>40</v>
      </c>
      <c r="F232" s="92">
        <v>4170108</v>
      </c>
      <c r="G232" s="91">
        <v>42817</v>
      </c>
      <c r="H232" s="90" t="s">
        <v>541</v>
      </c>
      <c r="I232" s="83" t="s">
        <v>1388</v>
      </c>
      <c r="J232" s="1" t="s">
        <v>268</v>
      </c>
      <c r="K232" s="147">
        <v>158586</v>
      </c>
    </row>
    <row r="233" spans="1:11" ht="22.5">
      <c r="A233" s="83" t="s">
        <v>1682</v>
      </c>
      <c r="B233" s="90" t="s">
        <v>24</v>
      </c>
      <c r="C233" s="90" t="s">
        <v>542</v>
      </c>
      <c r="D233" s="91">
        <v>42753</v>
      </c>
      <c r="E233" s="52" t="s">
        <v>40</v>
      </c>
      <c r="F233" s="92">
        <v>4170109</v>
      </c>
      <c r="G233" s="91">
        <v>42818</v>
      </c>
      <c r="H233" s="90" t="s">
        <v>543</v>
      </c>
      <c r="I233" s="90" t="s">
        <v>544</v>
      </c>
      <c r="J233" s="130" t="s">
        <v>545</v>
      </c>
      <c r="K233" s="147">
        <v>396650</v>
      </c>
    </row>
    <row r="234" spans="1:11" ht="22.5">
      <c r="A234" s="83" t="s">
        <v>1682</v>
      </c>
      <c r="B234" s="83" t="s">
        <v>26</v>
      </c>
      <c r="C234" s="50" t="s">
        <v>529</v>
      </c>
      <c r="D234" s="91">
        <v>42293</v>
      </c>
      <c r="E234" s="52" t="s">
        <v>40</v>
      </c>
      <c r="F234" s="92">
        <v>4170110</v>
      </c>
      <c r="G234" s="91">
        <v>42821</v>
      </c>
      <c r="H234" s="50" t="s">
        <v>546</v>
      </c>
      <c r="I234" s="90" t="s">
        <v>531</v>
      </c>
      <c r="J234" s="130" t="s">
        <v>532</v>
      </c>
      <c r="K234" s="147">
        <v>105833</v>
      </c>
    </row>
    <row r="235" spans="1:11" ht="22.5">
      <c r="A235" s="83" t="s">
        <v>1682</v>
      </c>
      <c r="B235" s="83" t="s">
        <v>26</v>
      </c>
      <c r="C235" s="50" t="s">
        <v>529</v>
      </c>
      <c r="D235" s="91">
        <v>42293</v>
      </c>
      <c r="E235" s="52" t="s">
        <v>40</v>
      </c>
      <c r="F235" s="92">
        <v>4170111</v>
      </c>
      <c r="G235" s="91">
        <v>42821</v>
      </c>
      <c r="H235" s="50" t="s">
        <v>547</v>
      </c>
      <c r="I235" s="90" t="s">
        <v>531</v>
      </c>
      <c r="J235" s="130" t="s">
        <v>532</v>
      </c>
      <c r="K235" s="147">
        <v>158740</v>
      </c>
    </row>
    <row r="236" spans="1:11" ht="22.5">
      <c r="A236" s="83" t="s">
        <v>1682</v>
      </c>
      <c r="B236" s="83" t="s">
        <v>26</v>
      </c>
      <c r="C236" s="50" t="s">
        <v>529</v>
      </c>
      <c r="D236" s="91">
        <v>42293</v>
      </c>
      <c r="E236" s="52" t="s">
        <v>40</v>
      </c>
      <c r="F236" s="92">
        <v>4170112</v>
      </c>
      <c r="G236" s="91">
        <v>42821</v>
      </c>
      <c r="H236" s="50" t="s">
        <v>488</v>
      </c>
      <c r="I236" s="90" t="s">
        <v>489</v>
      </c>
      <c r="J236" s="130" t="s">
        <v>490</v>
      </c>
      <c r="K236" s="147">
        <v>158780</v>
      </c>
    </row>
    <row r="237" spans="1:11" ht="22.5">
      <c r="A237" s="83" t="s">
        <v>1682</v>
      </c>
      <c r="B237" s="83" t="s">
        <v>26</v>
      </c>
      <c r="C237" s="50" t="s">
        <v>529</v>
      </c>
      <c r="D237" s="91">
        <v>42293</v>
      </c>
      <c r="E237" s="52" t="s">
        <v>40</v>
      </c>
      <c r="F237" s="92">
        <v>4170113</v>
      </c>
      <c r="G237" s="91">
        <v>42821</v>
      </c>
      <c r="H237" s="50" t="s">
        <v>548</v>
      </c>
      <c r="I237" s="90" t="s">
        <v>489</v>
      </c>
      <c r="J237" s="130" t="s">
        <v>490</v>
      </c>
      <c r="K237" s="147">
        <v>158780</v>
      </c>
    </row>
    <row r="238" spans="1:11" ht="22.5">
      <c r="A238" s="83" t="s">
        <v>1682</v>
      </c>
      <c r="B238" s="83" t="s">
        <v>26</v>
      </c>
      <c r="C238" s="50" t="s">
        <v>529</v>
      </c>
      <c r="D238" s="91">
        <v>42293</v>
      </c>
      <c r="E238" s="52" t="s">
        <v>40</v>
      </c>
      <c r="F238" s="92">
        <v>4170114</v>
      </c>
      <c r="G238" s="91">
        <v>42821</v>
      </c>
      <c r="H238" s="50" t="s">
        <v>549</v>
      </c>
      <c r="I238" s="90" t="s">
        <v>489</v>
      </c>
      <c r="J238" s="130" t="s">
        <v>490</v>
      </c>
      <c r="K238" s="147">
        <v>158780</v>
      </c>
    </row>
    <row r="239" spans="1:11" ht="22.5">
      <c r="A239" s="83" t="s">
        <v>1682</v>
      </c>
      <c r="B239" s="83" t="s">
        <v>26</v>
      </c>
      <c r="C239" s="50" t="s">
        <v>529</v>
      </c>
      <c r="D239" s="91">
        <v>42293</v>
      </c>
      <c r="E239" s="52" t="s">
        <v>40</v>
      </c>
      <c r="F239" s="92">
        <v>4170115</v>
      </c>
      <c r="G239" s="91">
        <v>42821</v>
      </c>
      <c r="H239" s="50" t="s">
        <v>550</v>
      </c>
      <c r="I239" s="90" t="s">
        <v>489</v>
      </c>
      <c r="J239" s="130" t="s">
        <v>490</v>
      </c>
      <c r="K239" s="147">
        <v>105854</v>
      </c>
    </row>
    <row r="240" spans="1:11" ht="22.5">
      <c r="A240" s="83" t="s">
        <v>1682</v>
      </c>
      <c r="B240" s="83" t="s">
        <v>26</v>
      </c>
      <c r="C240" s="50" t="s">
        <v>529</v>
      </c>
      <c r="D240" s="91">
        <v>42293</v>
      </c>
      <c r="E240" s="52" t="s">
        <v>40</v>
      </c>
      <c r="F240" s="92">
        <v>4170116</v>
      </c>
      <c r="G240" s="91">
        <v>42821</v>
      </c>
      <c r="H240" s="50" t="s">
        <v>546</v>
      </c>
      <c r="I240" s="90" t="s">
        <v>489</v>
      </c>
      <c r="J240" s="130" t="s">
        <v>490</v>
      </c>
      <c r="K240" s="147">
        <v>105854</v>
      </c>
    </row>
    <row r="241" spans="1:11" ht="22.5">
      <c r="A241" s="83" t="s">
        <v>1682</v>
      </c>
      <c r="B241" s="83" t="s">
        <v>26</v>
      </c>
      <c r="C241" s="50" t="s">
        <v>529</v>
      </c>
      <c r="D241" s="91">
        <v>42293</v>
      </c>
      <c r="E241" s="52" t="s">
        <v>40</v>
      </c>
      <c r="F241" s="92">
        <v>4170117</v>
      </c>
      <c r="G241" s="91">
        <v>42821</v>
      </c>
      <c r="H241" s="50" t="s">
        <v>546</v>
      </c>
      <c r="I241" s="90" t="s">
        <v>489</v>
      </c>
      <c r="J241" s="130" t="s">
        <v>490</v>
      </c>
      <c r="K241" s="147">
        <v>105854</v>
      </c>
    </row>
    <row r="242" spans="1:11" ht="33.75">
      <c r="A242" s="83" t="s">
        <v>1682</v>
      </c>
      <c r="B242" s="83" t="s">
        <v>26</v>
      </c>
      <c r="C242" s="90" t="s">
        <v>487</v>
      </c>
      <c r="D242" s="91">
        <v>42293</v>
      </c>
      <c r="E242" s="52" t="s">
        <v>40</v>
      </c>
      <c r="F242" s="92">
        <v>4170118</v>
      </c>
      <c r="G242" s="91">
        <v>42821</v>
      </c>
      <c r="H242" s="90" t="s">
        <v>551</v>
      </c>
      <c r="I242" s="90" t="s">
        <v>489</v>
      </c>
      <c r="J242" s="130" t="s">
        <v>490</v>
      </c>
      <c r="K242" s="147">
        <v>281656</v>
      </c>
    </row>
    <row r="243" spans="1:11" ht="22.5">
      <c r="A243" s="83" t="s">
        <v>1682</v>
      </c>
      <c r="B243" s="83" t="s">
        <v>26</v>
      </c>
      <c r="C243" s="50" t="s">
        <v>529</v>
      </c>
      <c r="D243" s="91">
        <v>42293</v>
      </c>
      <c r="E243" s="52" t="s">
        <v>40</v>
      </c>
      <c r="F243" s="92">
        <v>4170119</v>
      </c>
      <c r="G243" s="91">
        <v>42821</v>
      </c>
      <c r="H243" s="50" t="s">
        <v>549</v>
      </c>
      <c r="I243" s="90" t="s">
        <v>531</v>
      </c>
      <c r="J243" s="130" t="s">
        <v>532</v>
      </c>
      <c r="K243" s="147">
        <v>158658</v>
      </c>
    </row>
    <row r="244" spans="1:11" ht="33.75">
      <c r="A244" s="83" t="s">
        <v>1682</v>
      </c>
      <c r="B244" s="83" t="s">
        <v>22</v>
      </c>
      <c r="C244" s="83" t="s">
        <v>1711</v>
      </c>
      <c r="D244" s="84">
        <v>42747</v>
      </c>
      <c r="E244" s="52" t="s">
        <v>40</v>
      </c>
      <c r="F244" s="92">
        <v>4170120</v>
      </c>
      <c r="G244" s="91">
        <v>42822</v>
      </c>
      <c r="H244" s="90" t="s">
        <v>552</v>
      </c>
      <c r="I244" s="83" t="s">
        <v>1388</v>
      </c>
      <c r="J244" s="1" t="s">
        <v>268</v>
      </c>
      <c r="K244" s="147">
        <v>79038</v>
      </c>
    </row>
    <row r="245" spans="1:11" ht="33.75">
      <c r="A245" s="83" t="s">
        <v>1682</v>
      </c>
      <c r="B245" s="83" t="s">
        <v>22</v>
      </c>
      <c r="C245" s="83" t="s">
        <v>1711</v>
      </c>
      <c r="D245" s="84">
        <v>42747</v>
      </c>
      <c r="E245" s="52" t="s">
        <v>40</v>
      </c>
      <c r="F245" s="92">
        <v>4170121</v>
      </c>
      <c r="G245" s="91">
        <v>42822</v>
      </c>
      <c r="H245" s="90" t="s">
        <v>553</v>
      </c>
      <c r="I245" s="83" t="s">
        <v>1388</v>
      </c>
      <c r="J245" s="1" t="s">
        <v>268</v>
      </c>
      <c r="K245" s="147">
        <v>71414</v>
      </c>
    </row>
    <row r="246" spans="1:11" ht="22.5">
      <c r="A246" s="83" t="s">
        <v>1682</v>
      </c>
      <c r="B246" s="96" t="s">
        <v>25</v>
      </c>
      <c r="C246" s="90" t="s">
        <v>34</v>
      </c>
      <c r="D246" s="91" t="s">
        <v>34</v>
      </c>
      <c r="E246" s="83" t="s">
        <v>39</v>
      </c>
      <c r="F246" s="92">
        <v>4170012</v>
      </c>
      <c r="G246" s="91">
        <v>42822</v>
      </c>
      <c r="H246" s="90" t="s">
        <v>554</v>
      </c>
      <c r="I246" s="90" t="s">
        <v>518</v>
      </c>
      <c r="J246" s="130" t="s">
        <v>519</v>
      </c>
      <c r="K246" s="147">
        <v>393533</v>
      </c>
    </row>
    <row r="247" spans="1:11" ht="22.5">
      <c r="A247" s="83" t="s">
        <v>1682</v>
      </c>
      <c r="B247" s="83" t="s">
        <v>26</v>
      </c>
      <c r="C247" s="50" t="s">
        <v>555</v>
      </c>
      <c r="D247" s="91">
        <v>42822</v>
      </c>
      <c r="E247" s="52" t="s">
        <v>40</v>
      </c>
      <c r="F247" s="92">
        <v>4170122</v>
      </c>
      <c r="G247" s="91">
        <v>42822</v>
      </c>
      <c r="H247" s="90" t="s">
        <v>556</v>
      </c>
      <c r="I247" s="90" t="s">
        <v>518</v>
      </c>
      <c r="J247" s="130" t="s">
        <v>519</v>
      </c>
      <c r="K247" s="147">
        <v>41174</v>
      </c>
    </row>
    <row r="248" spans="1:11" ht="22.5">
      <c r="A248" s="83" t="s">
        <v>1682</v>
      </c>
      <c r="B248" s="83" t="s">
        <v>26</v>
      </c>
      <c r="C248" s="50" t="s">
        <v>555</v>
      </c>
      <c r="D248" s="91">
        <v>42822</v>
      </c>
      <c r="E248" s="52" t="s">
        <v>40</v>
      </c>
      <c r="F248" s="92">
        <v>4170123</v>
      </c>
      <c r="G248" s="91">
        <v>42822</v>
      </c>
      <c r="H248" s="90" t="s">
        <v>557</v>
      </c>
      <c r="I248" s="90" t="s">
        <v>518</v>
      </c>
      <c r="J248" s="130" t="s">
        <v>519</v>
      </c>
      <c r="K248" s="147">
        <v>21182</v>
      </c>
    </row>
    <row r="249" spans="1:11" ht="33.75">
      <c r="A249" s="83" t="s">
        <v>1682</v>
      </c>
      <c r="B249" s="96" t="s">
        <v>25</v>
      </c>
      <c r="C249" s="90" t="s">
        <v>34</v>
      </c>
      <c r="D249" s="91" t="s">
        <v>34</v>
      </c>
      <c r="E249" s="52" t="s">
        <v>40</v>
      </c>
      <c r="F249" s="92">
        <v>4170124</v>
      </c>
      <c r="G249" s="91">
        <v>42823</v>
      </c>
      <c r="H249" s="90" t="s">
        <v>558</v>
      </c>
      <c r="I249" s="90" t="s">
        <v>534</v>
      </c>
      <c r="J249" s="130" t="s">
        <v>535</v>
      </c>
      <c r="K249" s="147">
        <v>107100</v>
      </c>
    </row>
    <row r="250" spans="1:11" ht="22.5">
      <c r="A250" s="83" t="s">
        <v>1682</v>
      </c>
      <c r="B250" s="31" t="s">
        <v>157</v>
      </c>
      <c r="C250" s="83" t="s">
        <v>49</v>
      </c>
      <c r="D250" s="84" t="s">
        <v>34</v>
      </c>
      <c r="E250" s="52" t="s">
        <v>40</v>
      </c>
      <c r="F250" s="92">
        <v>4170125</v>
      </c>
      <c r="G250" s="91">
        <v>42823</v>
      </c>
      <c r="H250" s="90" t="s">
        <v>559</v>
      </c>
      <c r="I250" s="90" t="s">
        <v>494</v>
      </c>
      <c r="J250" s="130" t="s">
        <v>495</v>
      </c>
      <c r="K250" s="147">
        <v>116620</v>
      </c>
    </row>
    <row r="251" spans="1:11" ht="22.5">
      <c r="A251" s="83" t="s">
        <v>1682</v>
      </c>
      <c r="B251" s="12" t="s">
        <v>241</v>
      </c>
      <c r="C251" s="102" t="s">
        <v>49</v>
      </c>
      <c r="D251" s="103" t="s">
        <v>49</v>
      </c>
      <c r="E251" s="83" t="s">
        <v>39</v>
      </c>
      <c r="F251" s="92">
        <v>4170014</v>
      </c>
      <c r="G251" s="91">
        <v>42823</v>
      </c>
      <c r="H251" s="90" t="s">
        <v>560</v>
      </c>
      <c r="I251" s="90" t="s">
        <v>561</v>
      </c>
      <c r="J251" s="130" t="s">
        <v>562</v>
      </c>
      <c r="K251" s="147">
        <v>157619</v>
      </c>
    </row>
    <row r="252" spans="1:11" ht="22.5">
      <c r="A252" s="83" t="s">
        <v>1682</v>
      </c>
      <c r="B252" s="83" t="s">
        <v>26</v>
      </c>
      <c r="C252" s="50" t="s">
        <v>529</v>
      </c>
      <c r="D252" s="91">
        <v>42293</v>
      </c>
      <c r="E252" s="52" t="s">
        <v>40</v>
      </c>
      <c r="F252" s="92">
        <v>4170126</v>
      </c>
      <c r="G252" s="91">
        <v>42824</v>
      </c>
      <c r="H252" s="50" t="s">
        <v>548</v>
      </c>
      <c r="I252" s="90" t="s">
        <v>531</v>
      </c>
      <c r="J252" s="130" t="s">
        <v>532</v>
      </c>
      <c r="K252" s="147">
        <v>158760</v>
      </c>
    </row>
    <row r="253" spans="1:11" ht="22.5">
      <c r="A253" s="83" t="s">
        <v>1682</v>
      </c>
      <c r="B253" s="83" t="s">
        <v>26</v>
      </c>
      <c r="C253" s="50" t="s">
        <v>529</v>
      </c>
      <c r="D253" s="91">
        <v>42293</v>
      </c>
      <c r="E253" s="52" t="s">
        <v>40</v>
      </c>
      <c r="F253" s="92">
        <v>4170127</v>
      </c>
      <c r="G253" s="91">
        <v>42824</v>
      </c>
      <c r="H253" s="50" t="s">
        <v>563</v>
      </c>
      <c r="I253" s="90" t="s">
        <v>531</v>
      </c>
      <c r="J253" s="130" t="s">
        <v>532</v>
      </c>
      <c r="K253" s="147">
        <v>67444</v>
      </c>
    </row>
    <row r="254" spans="1:11" ht="22.5">
      <c r="A254" s="83" t="s">
        <v>1682</v>
      </c>
      <c r="B254" s="83" t="s">
        <v>26</v>
      </c>
      <c r="C254" s="50" t="s">
        <v>529</v>
      </c>
      <c r="D254" s="91">
        <v>42293</v>
      </c>
      <c r="E254" s="52" t="s">
        <v>40</v>
      </c>
      <c r="F254" s="92">
        <v>4170128</v>
      </c>
      <c r="G254" s="91">
        <v>42824</v>
      </c>
      <c r="H254" s="50" t="s">
        <v>564</v>
      </c>
      <c r="I254" s="90" t="s">
        <v>531</v>
      </c>
      <c r="J254" s="130" t="s">
        <v>532</v>
      </c>
      <c r="K254" s="147">
        <v>18775</v>
      </c>
    </row>
    <row r="255" spans="1:11" ht="22.5">
      <c r="A255" s="83" t="s">
        <v>1682</v>
      </c>
      <c r="B255" s="83" t="s">
        <v>26</v>
      </c>
      <c r="C255" s="50" t="s">
        <v>529</v>
      </c>
      <c r="D255" s="91">
        <v>42293</v>
      </c>
      <c r="E255" s="52" t="s">
        <v>40</v>
      </c>
      <c r="F255" s="92">
        <v>4170129</v>
      </c>
      <c r="G255" s="91">
        <v>42824</v>
      </c>
      <c r="H255" s="50" t="s">
        <v>565</v>
      </c>
      <c r="I255" s="90" t="s">
        <v>531</v>
      </c>
      <c r="J255" s="130" t="s">
        <v>532</v>
      </c>
      <c r="K255" s="147">
        <v>105860</v>
      </c>
    </row>
    <row r="256" spans="1:11" ht="33.75">
      <c r="A256" s="83" t="s">
        <v>1682</v>
      </c>
      <c r="B256" s="83" t="s">
        <v>26</v>
      </c>
      <c r="C256" s="50" t="s">
        <v>566</v>
      </c>
      <c r="D256" s="91">
        <v>42821</v>
      </c>
      <c r="E256" s="52" t="s">
        <v>40</v>
      </c>
      <c r="F256" s="92">
        <v>4170130</v>
      </c>
      <c r="G256" s="91">
        <v>42825</v>
      </c>
      <c r="H256" s="50" t="s">
        <v>567</v>
      </c>
      <c r="I256" s="90" t="s">
        <v>568</v>
      </c>
      <c r="J256" s="130" t="s">
        <v>569</v>
      </c>
      <c r="K256" s="147">
        <v>269608</v>
      </c>
    </row>
    <row r="257" spans="1:11" ht="33.75">
      <c r="A257" s="83" t="s">
        <v>1692</v>
      </c>
      <c r="B257" s="12" t="s">
        <v>241</v>
      </c>
      <c r="C257" s="102" t="s">
        <v>49</v>
      </c>
      <c r="D257" s="103" t="s">
        <v>49</v>
      </c>
      <c r="E257" s="83" t="s">
        <v>39</v>
      </c>
      <c r="F257" s="51">
        <v>5170010</v>
      </c>
      <c r="G257" s="98">
        <v>42797</v>
      </c>
      <c r="H257" s="51" t="s">
        <v>1402</v>
      </c>
      <c r="I257" s="51" t="s">
        <v>1403</v>
      </c>
      <c r="J257" s="64" t="s">
        <v>1404</v>
      </c>
      <c r="K257" s="132">
        <v>6839506</v>
      </c>
    </row>
    <row r="258" spans="1:11" ht="22.5">
      <c r="A258" s="83" t="s">
        <v>1692</v>
      </c>
      <c r="B258" s="97" t="s">
        <v>25</v>
      </c>
      <c r="C258" s="99" t="s">
        <v>49</v>
      </c>
      <c r="D258" s="151" t="str">
        <f>+IF(C258="","",IF(C258="No Aplica","No Aplica","Ingrese Fecha"))</f>
        <v>No Aplica</v>
      </c>
      <c r="E258" s="52" t="s">
        <v>40</v>
      </c>
      <c r="F258" s="51">
        <v>5170114</v>
      </c>
      <c r="G258" s="98">
        <v>42797</v>
      </c>
      <c r="H258" s="51" t="s">
        <v>1405</v>
      </c>
      <c r="I258" s="51" t="s">
        <v>1406</v>
      </c>
      <c r="J258" s="64" t="s">
        <v>1407</v>
      </c>
      <c r="K258" s="132">
        <v>214200</v>
      </c>
    </row>
    <row r="259" spans="1:11" ht="33.75">
      <c r="A259" s="83" t="s">
        <v>1692</v>
      </c>
      <c r="B259" s="97" t="s">
        <v>25</v>
      </c>
      <c r="C259" s="99" t="s">
        <v>49</v>
      </c>
      <c r="D259" s="151" t="str">
        <f>+IF(C259="","",IF(C259="No Aplica","No Aplica","Ingrese Fecha"))</f>
        <v>No Aplica</v>
      </c>
      <c r="E259" s="52" t="s">
        <v>40</v>
      </c>
      <c r="F259" s="51">
        <v>5170116</v>
      </c>
      <c r="G259" s="98">
        <v>42797</v>
      </c>
      <c r="H259" s="51" t="s">
        <v>1408</v>
      </c>
      <c r="I259" s="51" t="s">
        <v>1409</v>
      </c>
      <c r="J259" s="25" t="s">
        <v>1410</v>
      </c>
      <c r="K259" s="132">
        <v>1618400</v>
      </c>
    </row>
    <row r="260" spans="1:11" ht="22.5">
      <c r="A260" s="83" t="s">
        <v>1692</v>
      </c>
      <c r="B260" s="83" t="s">
        <v>22</v>
      </c>
      <c r="C260" s="83" t="s">
        <v>1711</v>
      </c>
      <c r="D260" s="84">
        <v>42747</v>
      </c>
      <c r="E260" s="52" t="s">
        <v>40</v>
      </c>
      <c r="F260" s="51">
        <v>5170117</v>
      </c>
      <c r="G260" s="98">
        <v>42797</v>
      </c>
      <c r="H260" s="51" t="s">
        <v>1411</v>
      </c>
      <c r="I260" s="83" t="s">
        <v>1388</v>
      </c>
      <c r="J260" s="1" t="s">
        <v>268</v>
      </c>
      <c r="K260" s="132">
        <v>138718</v>
      </c>
    </row>
    <row r="261" spans="1:11" ht="33.75">
      <c r="A261" s="83" t="s">
        <v>1692</v>
      </c>
      <c r="B261" s="97" t="s">
        <v>25</v>
      </c>
      <c r="C261" s="99" t="s">
        <v>49</v>
      </c>
      <c r="D261" s="151" t="str">
        <f aca="true" t="shared" si="1" ref="D261:D269">+IF(C261="","",IF(C261="No Aplica","No Aplica","Ingrese Fecha"))</f>
        <v>No Aplica</v>
      </c>
      <c r="E261" s="52" t="s">
        <v>40</v>
      </c>
      <c r="F261" s="51">
        <v>5170118</v>
      </c>
      <c r="G261" s="98">
        <v>42797</v>
      </c>
      <c r="H261" s="51" t="s">
        <v>1412</v>
      </c>
      <c r="I261" s="51" t="s">
        <v>1413</v>
      </c>
      <c r="J261" s="64" t="s">
        <v>1414</v>
      </c>
      <c r="K261" s="132">
        <v>178500</v>
      </c>
    </row>
    <row r="262" spans="1:11" ht="33.75">
      <c r="A262" s="83" t="s">
        <v>1692</v>
      </c>
      <c r="B262" s="97" t="s">
        <v>25</v>
      </c>
      <c r="C262" s="99" t="s">
        <v>49</v>
      </c>
      <c r="D262" s="151" t="str">
        <f t="shared" si="1"/>
        <v>No Aplica</v>
      </c>
      <c r="E262" s="52" t="s">
        <v>40</v>
      </c>
      <c r="F262" s="51">
        <v>5170119</v>
      </c>
      <c r="G262" s="98">
        <v>42797</v>
      </c>
      <c r="H262" s="51" t="s">
        <v>1415</v>
      </c>
      <c r="I262" s="51" t="s">
        <v>1413</v>
      </c>
      <c r="J262" s="64" t="s">
        <v>1414</v>
      </c>
      <c r="K262" s="132">
        <v>446845</v>
      </c>
    </row>
    <row r="263" spans="1:11" ht="22.5">
      <c r="A263" s="83" t="s">
        <v>1692</v>
      </c>
      <c r="B263" s="8" t="s">
        <v>48</v>
      </c>
      <c r="C263" s="53" t="s">
        <v>49</v>
      </c>
      <c r="D263" s="152" t="str">
        <f t="shared" si="1"/>
        <v>No Aplica</v>
      </c>
      <c r="E263" s="54" t="s">
        <v>212</v>
      </c>
      <c r="F263" s="54">
        <v>5005353</v>
      </c>
      <c r="G263" s="100">
        <v>42802</v>
      </c>
      <c r="H263" s="55" t="s">
        <v>1416</v>
      </c>
      <c r="I263" s="54" t="s">
        <v>1417</v>
      </c>
      <c r="J263" s="133" t="s">
        <v>1418</v>
      </c>
      <c r="K263" s="134">
        <v>216575</v>
      </c>
    </row>
    <row r="264" spans="1:11" ht="22.5">
      <c r="A264" s="83" t="s">
        <v>1692</v>
      </c>
      <c r="B264" s="8" t="s">
        <v>48</v>
      </c>
      <c r="C264" s="53" t="s">
        <v>49</v>
      </c>
      <c r="D264" s="152" t="str">
        <f t="shared" si="1"/>
        <v>No Aplica</v>
      </c>
      <c r="E264" s="54" t="s">
        <v>219</v>
      </c>
      <c r="F264" s="56">
        <v>5002558</v>
      </c>
      <c r="G264" s="100">
        <v>42802</v>
      </c>
      <c r="H264" s="55" t="s">
        <v>1419</v>
      </c>
      <c r="I264" s="54" t="s">
        <v>1417</v>
      </c>
      <c r="J264" s="133" t="s">
        <v>1418</v>
      </c>
      <c r="K264" s="134">
        <v>513538</v>
      </c>
    </row>
    <row r="265" spans="1:11" ht="22.5">
      <c r="A265" s="83" t="s">
        <v>1692</v>
      </c>
      <c r="B265" s="8" t="s">
        <v>48</v>
      </c>
      <c r="C265" s="53" t="s">
        <v>49</v>
      </c>
      <c r="D265" s="152" t="str">
        <f t="shared" si="1"/>
        <v>No Aplica</v>
      </c>
      <c r="E265" s="54" t="s">
        <v>219</v>
      </c>
      <c r="F265" s="54">
        <v>5006385</v>
      </c>
      <c r="G265" s="100">
        <v>42802</v>
      </c>
      <c r="H265" s="55" t="s">
        <v>1420</v>
      </c>
      <c r="I265" s="54" t="s">
        <v>1417</v>
      </c>
      <c r="J265" s="133" t="s">
        <v>1418</v>
      </c>
      <c r="K265" s="134">
        <v>456552</v>
      </c>
    </row>
    <row r="266" spans="1:11" ht="33.75">
      <c r="A266" s="83" t="s">
        <v>1692</v>
      </c>
      <c r="B266" s="8" t="s">
        <v>48</v>
      </c>
      <c r="C266" s="53" t="s">
        <v>49</v>
      </c>
      <c r="D266" s="152" t="str">
        <f t="shared" si="1"/>
        <v>No Aplica</v>
      </c>
      <c r="E266" s="54" t="s">
        <v>219</v>
      </c>
      <c r="F266" s="54">
        <v>5003488</v>
      </c>
      <c r="G266" s="100">
        <v>42802</v>
      </c>
      <c r="H266" s="55" t="s">
        <v>1421</v>
      </c>
      <c r="I266" s="54" t="s">
        <v>1417</v>
      </c>
      <c r="J266" s="133" t="s">
        <v>1418</v>
      </c>
      <c r="K266" s="134">
        <v>577461</v>
      </c>
    </row>
    <row r="267" spans="1:11" ht="33.75">
      <c r="A267" s="83" t="s">
        <v>1692</v>
      </c>
      <c r="B267" s="8" t="s">
        <v>48</v>
      </c>
      <c r="C267" s="53" t="s">
        <v>49</v>
      </c>
      <c r="D267" s="152" t="str">
        <f t="shared" si="1"/>
        <v>No Aplica</v>
      </c>
      <c r="E267" s="54" t="s">
        <v>219</v>
      </c>
      <c r="F267" s="56">
        <v>5951157</v>
      </c>
      <c r="G267" s="100">
        <v>42802</v>
      </c>
      <c r="H267" s="55" t="s">
        <v>1422</v>
      </c>
      <c r="I267" s="54" t="s">
        <v>514</v>
      </c>
      <c r="J267" s="133" t="s">
        <v>515</v>
      </c>
      <c r="K267" s="134">
        <v>65250</v>
      </c>
    </row>
    <row r="268" spans="1:11" ht="33.75">
      <c r="A268" s="83" t="s">
        <v>1692</v>
      </c>
      <c r="B268" s="8" t="s">
        <v>48</v>
      </c>
      <c r="C268" s="53" t="s">
        <v>49</v>
      </c>
      <c r="D268" s="152" t="str">
        <f t="shared" si="1"/>
        <v>No Aplica</v>
      </c>
      <c r="E268" s="54" t="s">
        <v>219</v>
      </c>
      <c r="F268" s="54">
        <v>19181680</v>
      </c>
      <c r="G268" s="100">
        <v>42802</v>
      </c>
      <c r="H268" s="55" t="s">
        <v>1423</v>
      </c>
      <c r="I268" s="54" t="s">
        <v>1424</v>
      </c>
      <c r="J268" s="133" t="s">
        <v>1425</v>
      </c>
      <c r="K268" s="134">
        <v>138014</v>
      </c>
    </row>
    <row r="269" spans="1:11" ht="22.5">
      <c r="A269" s="83" t="s">
        <v>1692</v>
      </c>
      <c r="B269" s="8" t="s">
        <v>48</v>
      </c>
      <c r="C269" s="53" t="s">
        <v>49</v>
      </c>
      <c r="D269" s="152" t="str">
        <f t="shared" si="1"/>
        <v>No Aplica</v>
      </c>
      <c r="E269" s="54" t="s">
        <v>219</v>
      </c>
      <c r="F269" s="54">
        <v>50010583</v>
      </c>
      <c r="G269" s="100">
        <v>42802</v>
      </c>
      <c r="H269" s="55" t="s">
        <v>1426</v>
      </c>
      <c r="I269" s="54" t="s">
        <v>1417</v>
      </c>
      <c r="J269" s="133" t="s">
        <v>1418</v>
      </c>
      <c r="K269" s="134">
        <v>732567</v>
      </c>
    </row>
    <row r="270" spans="1:11" ht="22.5">
      <c r="A270" s="83" t="s">
        <v>1692</v>
      </c>
      <c r="B270" s="12" t="s">
        <v>241</v>
      </c>
      <c r="C270" s="102" t="s">
        <v>49</v>
      </c>
      <c r="D270" s="103" t="s">
        <v>49</v>
      </c>
      <c r="E270" s="52" t="s">
        <v>40</v>
      </c>
      <c r="F270" s="51">
        <v>5170120</v>
      </c>
      <c r="G270" s="98">
        <v>42802</v>
      </c>
      <c r="H270" s="51" t="s">
        <v>1427</v>
      </c>
      <c r="I270" s="51" t="s">
        <v>1428</v>
      </c>
      <c r="J270" s="64" t="s">
        <v>1429</v>
      </c>
      <c r="K270" s="132">
        <v>2032500</v>
      </c>
    </row>
    <row r="271" spans="1:11" ht="33.75">
      <c r="A271" s="83" t="s">
        <v>1692</v>
      </c>
      <c r="B271" s="12" t="s">
        <v>241</v>
      </c>
      <c r="C271" s="102" t="s">
        <v>49</v>
      </c>
      <c r="D271" s="103" t="s">
        <v>49</v>
      </c>
      <c r="E271" s="52" t="s">
        <v>40</v>
      </c>
      <c r="F271" s="51">
        <v>5170121</v>
      </c>
      <c r="G271" s="98">
        <v>42802</v>
      </c>
      <c r="H271" s="51" t="s">
        <v>1430</v>
      </c>
      <c r="I271" s="51" t="s">
        <v>1431</v>
      </c>
      <c r="J271" s="64" t="s">
        <v>1432</v>
      </c>
      <c r="K271" s="132">
        <v>420195</v>
      </c>
    </row>
    <row r="272" spans="1:11" ht="33.75">
      <c r="A272" s="83" t="s">
        <v>1692</v>
      </c>
      <c r="B272" s="12" t="s">
        <v>241</v>
      </c>
      <c r="C272" s="102" t="s">
        <v>49</v>
      </c>
      <c r="D272" s="103" t="s">
        <v>49</v>
      </c>
      <c r="E272" s="83" t="s">
        <v>39</v>
      </c>
      <c r="F272" s="51">
        <v>5170012</v>
      </c>
      <c r="G272" s="98">
        <v>42803</v>
      </c>
      <c r="H272" s="51" t="s">
        <v>1433</v>
      </c>
      <c r="I272" s="51" t="s">
        <v>358</v>
      </c>
      <c r="J272" s="25" t="s">
        <v>714</v>
      </c>
      <c r="K272" s="132">
        <v>2498171</v>
      </c>
    </row>
    <row r="273" spans="1:11" ht="33.75">
      <c r="A273" s="83" t="s">
        <v>1692</v>
      </c>
      <c r="B273" s="12" t="s">
        <v>241</v>
      </c>
      <c r="C273" s="102" t="s">
        <v>49</v>
      </c>
      <c r="D273" s="103" t="s">
        <v>49</v>
      </c>
      <c r="E273" s="83" t="s">
        <v>39</v>
      </c>
      <c r="F273" s="51">
        <v>5170014</v>
      </c>
      <c r="G273" s="98">
        <v>42803</v>
      </c>
      <c r="H273" s="51" t="s">
        <v>1434</v>
      </c>
      <c r="I273" s="51" t="s">
        <v>561</v>
      </c>
      <c r="J273" s="64" t="s">
        <v>562</v>
      </c>
      <c r="K273" s="132">
        <v>2289011</v>
      </c>
    </row>
    <row r="274" spans="1:11" ht="22.5">
      <c r="A274" s="83" t="s">
        <v>1692</v>
      </c>
      <c r="B274" s="12" t="s">
        <v>241</v>
      </c>
      <c r="C274" s="102" t="s">
        <v>49</v>
      </c>
      <c r="D274" s="103" t="s">
        <v>49</v>
      </c>
      <c r="E274" s="83" t="s">
        <v>39</v>
      </c>
      <c r="F274" s="51">
        <v>5170015</v>
      </c>
      <c r="G274" s="98">
        <v>42803</v>
      </c>
      <c r="H274" s="51" t="s">
        <v>1435</v>
      </c>
      <c r="I274" s="51" t="s">
        <v>505</v>
      </c>
      <c r="J274" s="64" t="s">
        <v>888</v>
      </c>
      <c r="K274" s="132">
        <v>145599</v>
      </c>
    </row>
    <row r="275" spans="1:11" ht="11.25">
      <c r="A275" s="83" t="s">
        <v>1692</v>
      </c>
      <c r="B275" s="97" t="s">
        <v>25</v>
      </c>
      <c r="C275" s="99" t="s">
        <v>49</v>
      </c>
      <c r="D275" s="151" t="str">
        <f aca="true" t="shared" si="2" ref="D275:D288">+IF(C275="","",IF(C275="No Aplica","No Aplica","Ingrese Fecha"))</f>
        <v>No Aplica</v>
      </c>
      <c r="E275" s="52" t="s">
        <v>40</v>
      </c>
      <c r="F275" s="51">
        <v>5170122</v>
      </c>
      <c r="G275" s="98">
        <v>42803</v>
      </c>
      <c r="H275" s="58" t="s">
        <v>1436</v>
      </c>
      <c r="I275" s="51" t="s">
        <v>1437</v>
      </c>
      <c r="J275" s="64" t="s">
        <v>1438</v>
      </c>
      <c r="K275" s="132">
        <v>320000</v>
      </c>
    </row>
    <row r="276" spans="1:11" ht="22.5">
      <c r="A276" s="83" t="s">
        <v>1692</v>
      </c>
      <c r="B276" s="97" t="s">
        <v>25</v>
      </c>
      <c r="C276" s="99" t="s">
        <v>49</v>
      </c>
      <c r="D276" s="151" t="str">
        <f t="shared" si="2"/>
        <v>No Aplica</v>
      </c>
      <c r="E276" s="52" t="s">
        <v>40</v>
      </c>
      <c r="F276" s="51">
        <v>5170123</v>
      </c>
      <c r="G276" s="98">
        <v>42803</v>
      </c>
      <c r="H276" s="58" t="s">
        <v>1436</v>
      </c>
      <c r="I276" s="51" t="s">
        <v>1439</v>
      </c>
      <c r="J276" s="25" t="s">
        <v>1440</v>
      </c>
      <c r="K276" s="132">
        <v>588888</v>
      </c>
    </row>
    <row r="277" spans="1:11" ht="22.5">
      <c r="A277" s="83" t="s">
        <v>1692</v>
      </c>
      <c r="B277" s="8" t="s">
        <v>48</v>
      </c>
      <c r="C277" s="53" t="s">
        <v>49</v>
      </c>
      <c r="D277" s="152" t="str">
        <f t="shared" si="2"/>
        <v>No Aplica</v>
      </c>
      <c r="E277" s="54" t="s">
        <v>212</v>
      </c>
      <c r="F277" s="54">
        <v>427301</v>
      </c>
      <c r="G277" s="100">
        <v>42804</v>
      </c>
      <c r="H277" s="55" t="s">
        <v>1441</v>
      </c>
      <c r="I277" s="54" t="s">
        <v>1442</v>
      </c>
      <c r="J277" s="133" t="s">
        <v>1443</v>
      </c>
      <c r="K277" s="134">
        <v>106345</v>
      </c>
    </row>
    <row r="278" spans="1:11" ht="22.5">
      <c r="A278" s="83" t="s">
        <v>1692</v>
      </c>
      <c r="B278" s="8" t="s">
        <v>48</v>
      </c>
      <c r="C278" s="53" t="s">
        <v>49</v>
      </c>
      <c r="D278" s="152" t="str">
        <f t="shared" si="2"/>
        <v>No Aplica</v>
      </c>
      <c r="E278" s="54" t="s">
        <v>212</v>
      </c>
      <c r="F278" s="56">
        <v>19333803</v>
      </c>
      <c r="G278" s="100">
        <v>42804</v>
      </c>
      <c r="H278" s="55" t="s">
        <v>1444</v>
      </c>
      <c r="I278" s="54" t="s">
        <v>1424</v>
      </c>
      <c r="J278" s="133" t="s">
        <v>1425</v>
      </c>
      <c r="K278" s="134">
        <v>38947</v>
      </c>
    </row>
    <row r="279" spans="1:11" ht="22.5">
      <c r="A279" s="83" t="s">
        <v>1692</v>
      </c>
      <c r="B279" s="8" t="s">
        <v>48</v>
      </c>
      <c r="C279" s="53" t="s">
        <v>49</v>
      </c>
      <c r="D279" s="152" t="str">
        <f t="shared" si="2"/>
        <v>No Aplica</v>
      </c>
      <c r="E279" s="54" t="s">
        <v>212</v>
      </c>
      <c r="F279" s="54">
        <v>19331934</v>
      </c>
      <c r="G279" s="100">
        <v>42804</v>
      </c>
      <c r="H279" s="55" t="s">
        <v>1445</v>
      </c>
      <c r="I279" s="54" t="s">
        <v>1424</v>
      </c>
      <c r="J279" s="133" t="s">
        <v>1425</v>
      </c>
      <c r="K279" s="134">
        <v>34092</v>
      </c>
    </row>
    <row r="280" spans="1:11" ht="33.75">
      <c r="A280" s="83" t="s">
        <v>1692</v>
      </c>
      <c r="B280" s="8" t="s">
        <v>48</v>
      </c>
      <c r="C280" s="53" t="s">
        <v>49</v>
      </c>
      <c r="D280" s="152" t="str">
        <f t="shared" si="2"/>
        <v>No Aplica</v>
      </c>
      <c r="E280" s="54" t="s">
        <v>212</v>
      </c>
      <c r="F280" s="54">
        <v>32065158</v>
      </c>
      <c r="G280" s="100">
        <v>42804</v>
      </c>
      <c r="H280" s="55" t="s">
        <v>1446</v>
      </c>
      <c r="I280" s="54" t="s">
        <v>1447</v>
      </c>
      <c r="J280" s="133" t="s">
        <v>454</v>
      </c>
      <c r="K280" s="134">
        <v>63700</v>
      </c>
    </row>
    <row r="281" spans="1:11" ht="22.5">
      <c r="A281" s="83" t="s">
        <v>1692</v>
      </c>
      <c r="B281" s="97" t="s">
        <v>25</v>
      </c>
      <c r="C281" s="99" t="s">
        <v>49</v>
      </c>
      <c r="D281" s="151" t="str">
        <f t="shared" si="2"/>
        <v>No Aplica</v>
      </c>
      <c r="E281" s="52" t="s">
        <v>40</v>
      </c>
      <c r="F281" s="51">
        <v>5170125</v>
      </c>
      <c r="G281" s="98">
        <v>42804</v>
      </c>
      <c r="H281" s="51" t="s">
        <v>1448</v>
      </c>
      <c r="I281" s="51" t="s">
        <v>1449</v>
      </c>
      <c r="J281" s="64" t="s">
        <v>1450</v>
      </c>
      <c r="K281" s="132">
        <v>71400</v>
      </c>
    </row>
    <row r="282" spans="1:11" ht="33.75">
      <c r="A282" s="83" t="s">
        <v>1692</v>
      </c>
      <c r="B282" s="8" t="s">
        <v>48</v>
      </c>
      <c r="C282" s="53" t="s">
        <v>49</v>
      </c>
      <c r="D282" s="152" t="str">
        <f t="shared" si="2"/>
        <v>No Aplica</v>
      </c>
      <c r="E282" s="54" t="s">
        <v>212</v>
      </c>
      <c r="F282" s="54">
        <v>58186816</v>
      </c>
      <c r="G282" s="100">
        <v>42807</v>
      </c>
      <c r="H282" s="55" t="s">
        <v>1451</v>
      </c>
      <c r="I282" s="54" t="s">
        <v>1417</v>
      </c>
      <c r="J282" s="133" t="s">
        <v>1418</v>
      </c>
      <c r="K282" s="134">
        <v>177703</v>
      </c>
    </row>
    <row r="283" spans="1:11" ht="22.5">
      <c r="A283" s="83" t="s">
        <v>1692</v>
      </c>
      <c r="B283" s="97" t="s">
        <v>25</v>
      </c>
      <c r="C283" s="99" t="s">
        <v>49</v>
      </c>
      <c r="D283" s="151" t="str">
        <f t="shared" si="2"/>
        <v>No Aplica</v>
      </c>
      <c r="E283" s="52" t="s">
        <v>40</v>
      </c>
      <c r="F283" s="51">
        <v>5170126</v>
      </c>
      <c r="G283" s="98">
        <v>42807</v>
      </c>
      <c r="H283" s="51" t="s">
        <v>1452</v>
      </c>
      <c r="I283" s="51" t="s">
        <v>1406</v>
      </c>
      <c r="J283" s="64" t="s">
        <v>1407</v>
      </c>
      <c r="K283" s="132">
        <v>113050</v>
      </c>
    </row>
    <row r="284" spans="1:11" ht="22.5">
      <c r="A284" s="83" t="s">
        <v>1692</v>
      </c>
      <c r="B284" s="8" t="s">
        <v>48</v>
      </c>
      <c r="C284" s="53" t="s">
        <v>49</v>
      </c>
      <c r="D284" s="152" t="str">
        <f t="shared" si="2"/>
        <v>No Aplica</v>
      </c>
      <c r="E284" s="54" t="s">
        <v>212</v>
      </c>
      <c r="F284" s="54">
        <v>58152679</v>
      </c>
      <c r="G284" s="100">
        <v>42808</v>
      </c>
      <c r="H284" s="55" t="s">
        <v>1453</v>
      </c>
      <c r="I284" s="54" t="s">
        <v>1417</v>
      </c>
      <c r="J284" s="133" t="s">
        <v>1418</v>
      </c>
      <c r="K284" s="134">
        <v>95108</v>
      </c>
    </row>
    <row r="285" spans="1:11" ht="33.75">
      <c r="A285" s="83" t="s">
        <v>1692</v>
      </c>
      <c r="B285" s="8" t="s">
        <v>48</v>
      </c>
      <c r="C285" s="53" t="s">
        <v>49</v>
      </c>
      <c r="D285" s="152" t="str">
        <f t="shared" si="2"/>
        <v>No Aplica</v>
      </c>
      <c r="E285" s="54" t="s">
        <v>212</v>
      </c>
      <c r="F285" s="56">
        <v>19334396</v>
      </c>
      <c r="G285" s="100">
        <v>42808</v>
      </c>
      <c r="H285" s="55" t="s">
        <v>1454</v>
      </c>
      <c r="I285" s="54" t="s">
        <v>1424</v>
      </c>
      <c r="J285" s="133" t="s">
        <v>1425</v>
      </c>
      <c r="K285" s="134">
        <v>22881</v>
      </c>
    </row>
    <row r="286" spans="1:11" ht="33.75">
      <c r="A286" s="83" t="s">
        <v>1692</v>
      </c>
      <c r="B286" s="8" t="s">
        <v>48</v>
      </c>
      <c r="C286" s="53" t="s">
        <v>49</v>
      </c>
      <c r="D286" s="152" t="str">
        <f t="shared" si="2"/>
        <v>No Aplica</v>
      </c>
      <c r="E286" s="54" t="s">
        <v>212</v>
      </c>
      <c r="F286" s="54">
        <v>58247332</v>
      </c>
      <c r="G286" s="100">
        <v>42808</v>
      </c>
      <c r="H286" s="55" t="s">
        <v>1455</v>
      </c>
      <c r="I286" s="54" t="s">
        <v>1417</v>
      </c>
      <c r="J286" s="133" t="s">
        <v>1418</v>
      </c>
      <c r="K286" s="134">
        <v>171234</v>
      </c>
    </row>
    <row r="287" spans="1:11" ht="33.75">
      <c r="A287" s="83" t="s">
        <v>1692</v>
      </c>
      <c r="B287" s="8" t="s">
        <v>48</v>
      </c>
      <c r="C287" s="53" t="s">
        <v>49</v>
      </c>
      <c r="D287" s="152" t="str">
        <f t="shared" si="2"/>
        <v>No Aplica</v>
      </c>
      <c r="E287" s="54" t="s">
        <v>219</v>
      </c>
      <c r="F287" s="56">
        <v>5026215</v>
      </c>
      <c r="G287" s="100">
        <v>42808</v>
      </c>
      <c r="H287" s="55" t="s">
        <v>1456</v>
      </c>
      <c r="I287" s="54" t="s">
        <v>1417</v>
      </c>
      <c r="J287" s="133" t="s">
        <v>1418</v>
      </c>
      <c r="K287" s="134">
        <v>289013</v>
      </c>
    </row>
    <row r="288" spans="1:11" ht="22.5">
      <c r="A288" s="83" t="s">
        <v>1692</v>
      </c>
      <c r="B288" s="97" t="s">
        <v>25</v>
      </c>
      <c r="C288" s="99" t="s">
        <v>49</v>
      </c>
      <c r="D288" s="151" t="str">
        <f t="shared" si="2"/>
        <v>No Aplica</v>
      </c>
      <c r="E288" s="52" t="s">
        <v>40</v>
      </c>
      <c r="F288" s="51">
        <v>5170016</v>
      </c>
      <c r="G288" s="98">
        <v>42809</v>
      </c>
      <c r="H288" s="51" t="s">
        <v>1457</v>
      </c>
      <c r="I288" s="51" t="s">
        <v>1458</v>
      </c>
      <c r="J288" s="64" t="s">
        <v>1459</v>
      </c>
      <c r="K288" s="132">
        <v>95200</v>
      </c>
    </row>
    <row r="289" spans="1:11" ht="22.5">
      <c r="A289" s="83" t="s">
        <v>1692</v>
      </c>
      <c r="B289" s="12" t="s">
        <v>241</v>
      </c>
      <c r="C289" s="102" t="s">
        <v>49</v>
      </c>
      <c r="D289" s="103" t="s">
        <v>49</v>
      </c>
      <c r="E289" s="83" t="s">
        <v>39</v>
      </c>
      <c r="F289" s="51">
        <v>5170019</v>
      </c>
      <c r="G289" s="98">
        <v>42810</v>
      </c>
      <c r="H289" s="51" t="s">
        <v>1460</v>
      </c>
      <c r="I289" s="51" t="s">
        <v>1461</v>
      </c>
      <c r="J289" s="64" t="s">
        <v>308</v>
      </c>
      <c r="K289" s="132">
        <v>426976</v>
      </c>
    </row>
    <row r="290" spans="1:11" ht="33.75">
      <c r="A290" s="83" t="s">
        <v>1692</v>
      </c>
      <c r="B290" s="8" t="s">
        <v>48</v>
      </c>
      <c r="C290" s="53" t="s">
        <v>49</v>
      </c>
      <c r="D290" s="152" t="str">
        <f>+IF(C290="","",IF(C290="No Aplica","No Aplica","Ingrese Fecha"))</f>
        <v>No Aplica</v>
      </c>
      <c r="E290" s="54" t="s">
        <v>212</v>
      </c>
      <c r="F290" s="56">
        <v>488678</v>
      </c>
      <c r="G290" s="100">
        <v>42811</v>
      </c>
      <c r="H290" s="55" t="s">
        <v>1462</v>
      </c>
      <c r="I290" s="54" t="s">
        <v>1424</v>
      </c>
      <c r="J290" s="133" t="s">
        <v>1425</v>
      </c>
      <c r="K290" s="134">
        <v>448308</v>
      </c>
    </row>
    <row r="291" spans="1:11" ht="22.5">
      <c r="A291" s="83" t="s">
        <v>1692</v>
      </c>
      <c r="B291" s="8" t="s">
        <v>48</v>
      </c>
      <c r="C291" s="53" t="s">
        <v>49</v>
      </c>
      <c r="D291" s="152" t="str">
        <f>+IF(C291="","",IF(C291="No Aplica","No Aplica","Ingrese Fecha"))</f>
        <v>No Aplica</v>
      </c>
      <c r="E291" s="54" t="s">
        <v>212</v>
      </c>
      <c r="F291" s="54">
        <v>19459078</v>
      </c>
      <c r="G291" s="100">
        <v>42811</v>
      </c>
      <c r="H291" s="55" t="s">
        <v>1463</v>
      </c>
      <c r="I291" s="54" t="s">
        <v>1424</v>
      </c>
      <c r="J291" s="133" t="s">
        <v>1425</v>
      </c>
      <c r="K291" s="134">
        <v>131953</v>
      </c>
    </row>
    <row r="292" spans="1:11" ht="22.5">
      <c r="A292" s="83" t="s">
        <v>1692</v>
      </c>
      <c r="B292" s="12" t="s">
        <v>241</v>
      </c>
      <c r="C292" s="102" t="s">
        <v>49</v>
      </c>
      <c r="D292" s="103" t="s">
        <v>49</v>
      </c>
      <c r="E292" s="83" t="s">
        <v>39</v>
      </c>
      <c r="F292" s="51">
        <v>5170018</v>
      </c>
      <c r="G292" s="98">
        <v>42811</v>
      </c>
      <c r="H292" s="51" t="s">
        <v>1464</v>
      </c>
      <c r="I292" s="51" t="s">
        <v>1465</v>
      </c>
      <c r="J292" s="64" t="s">
        <v>1466</v>
      </c>
      <c r="K292" s="132">
        <v>192855</v>
      </c>
    </row>
    <row r="293" spans="1:11" ht="22.5">
      <c r="A293" s="83" t="s">
        <v>1692</v>
      </c>
      <c r="B293" s="83" t="s">
        <v>22</v>
      </c>
      <c r="C293" s="83" t="s">
        <v>1711</v>
      </c>
      <c r="D293" s="84">
        <v>42747</v>
      </c>
      <c r="E293" s="52" t="s">
        <v>40</v>
      </c>
      <c r="F293" s="51">
        <v>5170128</v>
      </c>
      <c r="G293" s="98">
        <v>42811</v>
      </c>
      <c r="H293" s="51" t="s">
        <v>1467</v>
      </c>
      <c r="I293" s="83" t="s">
        <v>1388</v>
      </c>
      <c r="J293" s="1" t="s">
        <v>268</v>
      </c>
      <c r="K293" s="132">
        <v>90515</v>
      </c>
    </row>
    <row r="294" spans="1:11" ht="33.75">
      <c r="A294" s="83" t="s">
        <v>1692</v>
      </c>
      <c r="B294" s="97" t="s">
        <v>25</v>
      </c>
      <c r="C294" s="99" t="s">
        <v>49</v>
      </c>
      <c r="D294" s="151" t="str">
        <f aca="true" t="shared" si="3" ref="D294:D307">+IF(C294="","",IF(C294="No Aplica","No Aplica","Ingrese Fecha"))</f>
        <v>No Aplica</v>
      </c>
      <c r="E294" s="52" t="s">
        <v>40</v>
      </c>
      <c r="F294" s="51">
        <v>5170129</v>
      </c>
      <c r="G294" s="98">
        <v>42811</v>
      </c>
      <c r="H294" s="51" t="s">
        <v>1468</v>
      </c>
      <c r="I294" s="51" t="s">
        <v>1469</v>
      </c>
      <c r="J294" s="64" t="s">
        <v>1470</v>
      </c>
      <c r="K294" s="132">
        <v>2272900</v>
      </c>
    </row>
    <row r="295" spans="1:11" ht="22.5">
      <c r="A295" s="83" t="s">
        <v>1692</v>
      </c>
      <c r="B295" s="8" t="s">
        <v>48</v>
      </c>
      <c r="C295" s="53" t="s">
        <v>49</v>
      </c>
      <c r="D295" s="152" t="str">
        <f t="shared" si="3"/>
        <v>No Aplica</v>
      </c>
      <c r="E295" s="54" t="s">
        <v>219</v>
      </c>
      <c r="F295" s="38">
        <v>340994</v>
      </c>
      <c r="G295" s="100">
        <v>42816</v>
      </c>
      <c r="H295" s="55" t="s">
        <v>1471</v>
      </c>
      <c r="I295" s="54" t="s">
        <v>339</v>
      </c>
      <c r="J295" s="133" t="s">
        <v>50</v>
      </c>
      <c r="K295" s="135">
        <v>2523211</v>
      </c>
    </row>
    <row r="296" spans="1:11" ht="33.75">
      <c r="A296" s="83" t="s">
        <v>1692</v>
      </c>
      <c r="B296" s="8" t="s">
        <v>48</v>
      </c>
      <c r="C296" s="53" t="s">
        <v>49</v>
      </c>
      <c r="D296" s="152" t="str">
        <f t="shared" si="3"/>
        <v>No Aplica</v>
      </c>
      <c r="E296" s="54" t="s">
        <v>219</v>
      </c>
      <c r="F296" s="54">
        <v>5026296</v>
      </c>
      <c r="G296" s="100">
        <v>42816</v>
      </c>
      <c r="H296" s="55" t="s">
        <v>1472</v>
      </c>
      <c r="I296" s="54" t="s">
        <v>1417</v>
      </c>
      <c r="J296" s="133" t="s">
        <v>1418</v>
      </c>
      <c r="K296" s="134">
        <v>1728793</v>
      </c>
    </row>
    <row r="297" spans="1:11" ht="33.75">
      <c r="A297" s="83" t="s">
        <v>1692</v>
      </c>
      <c r="B297" s="97" t="s">
        <v>25</v>
      </c>
      <c r="C297" s="99" t="s">
        <v>49</v>
      </c>
      <c r="D297" s="151" t="str">
        <f t="shared" si="3"/>
        <v>No Aplica</v>
      </c>
      <c r="E297" s="52" t="s">
        <v>40</v>
      </c>
      <c r="F297" s="51">
        <v>5170131</v>
      </c>
      <c r="G297" s="98">
        <v>42816</v>
      </c>
      <c r="H297" s="51" t="s">
        <v>1473</v>
      </c>
      <c r="I297" s="51" t="s">
        <v>1413</v>
      </c>
      <c r="J297" s="64" t="s">
        <v>1414</v>
      </c>
      <c r="K297" s="132">
        <v>399245</v>
      </c>
    </row>
    <row r="298" spans="1:11" ht="33.75">
      <c r="A298" s="83" t="s">
        <v>1692</v>
      </c>
      <c r="B298" s="8" t="s">
        <v>48</v>
      </c>
      <c r="C298" s="53" t="s">
        <v>49</v>
      </c>
      <c r="D298" s="152" t="str">
        <f t="shared" si="3"/>
        <v>No Aplica</v>
      </c>
      <c r="E298" s="54" t="s">
        <v>219</v>
      </c>
      <c r="F298" s="56">
        <v>429844</v>
      </c>
      <c r="G298" s="100">
        <v>42818</v>
      </c>
      <c r="H298" s="55" t="s">
        <v>1474</v>
      </c>
      <c r="I298" s="54" t="s">
        <v>1475</v>
      </c>
      <c r="J298" s="133" t="s">
        <v>1476</v>
      </c>
      <c r="K298" s="134">
        <v>411000</v>
      </c>
    </row>
    <row r="299" spans="1:11" ht="33.75">
      <c r="A299" s="83" t="s">
        <v>1692</v>
      </c>
      <c r="B299" s="8" t="s">
        <v>48</v>
      </c>
      <c r="C299" s="53" t="s">
        <v>49</v>
      </c>
      <c r="D299" s="152" t="str">
        <f t="shared" si="3"/>
        <v>No Aplica</v>
      </c>
      <c r="E299" s="54" t="s">
        <v>212</v>
      </c>
      <c r="F299" s="56">
        <v>19278986</v>
      </c>
      <c r="G299" s="100">
        <v>42818</v>
      </c>
      <c r="H299" s="55" t="s">
        <v>1477</v>
      </c>
      <c r="I299" s="54" t="s">
        <v>1424</v>
      </c>
      <c r="J299" s="133" t="s">
        <v>1425</v>
      </c>
      <c r="K299" s="134">
        <v>25898</v>
      </c>
    </row>
    <row r="300" spans="1:11" ht="33.75">
      <c r="A300" s="83" t="s">
        <v>1692</v>
      </c>
      <c r="B300" s="8" t="s">
        <v>48</v>
      </c>
      <c r="C300" s="53" t="s">
        <v>49</v>
      </c>
      <c r="D300" s="152" t="str">
        <f t="shared" si="3"/>
        <v>No Aplica</v>
      </c>
      <c r="E300" s="54" t="s">
        <v>219</v>
      </c>
      <c r="F300" s="54">
        <v>5042930</v>
      </c>
      <c r="G300" s="100">
        <v>42818</v>
      </c>
      <c r="H300" s="55" t="s">
        <v>1478</v>
      </c>
      <c r="I300" s="54" t="s">
        <v>1417</v>
      </c>
      <c r="J300" s="133" t="s">
        <v>1418</v>
      </c>
      <c r="K300" s="134">
        <v>766927</v>
      </c>
    </row>
    <row r="301" spans="1:11" ht="33.75">
      <c r="A301" s="83" t="s">
        <v>1692</v>
      </c>
      <c r="B301" s="8" t="s">
        <v>48</v>
      </c>
      <c r="C301" s="53" t="s">
        <v>49</v>
      </c>
      <c r="D301" s="152" t="str">
        <f t="shared" si="3"/>
        <v>No Aplica</v>
      </c>
      <c r="E301" s="54" t="s">
        <v>212</v>
      </c>
      <c r="F301" s="54">
        <v>19670727</v>
      </c>
      <c r="G301" s="100">
        <v>42818</v>
      </c>
      <c r="H301" s="55" t="s">
        <v>1479</v>
      </c>
      <c r="I301" s="54" t="s">
        <v>1424</v>
      </c>
      <c r="J301" s="133" t="s">
        <v>1425</v>
      </c>
      <c r="K301" s="134">
        <v>26691</v>
      </c>
    </row>
    <row r="302" spans="1:11" ht="33.75">
      <c r="A302" s="83" t="s">
        <v>1692</v>
      </c>
      <c r="B302" s="8" t="s">
        <v>48</v>
      </c>
      <c r="C302" s="53" t="s">
        <v>49</v>
      </c>
      <c r="D302" s="152" t="str">
        <f t="shared" si="3"/>
        <v>No Aplica</v>
      </c>
      <c r="E302" s="54" t="s">
        <v>219</v>
      </c>
      <c r="F302" s="54">
        <v>494714</v>
      </c>
      <c r="G302" s="100">
        <v>42818</v>
      </c>
      <c r="H302" s="55" t="s">
        <v>1480</v>
      </c>
      <c r="I302" s="54" t="s">
        <v>1424</v>
      </c>
      <c r="J302" s="133" t="s">
        <v>1425</v>
      </c>
      <c r="K302" s="134">
        <v>178045</v>
      </c>
    </row>
    <row r="303" spans="1:11" ht="22.5">
      <c r="A303" s="83" t="s">
        <v>1692</v>
      </c>
      <c r="B303" s="8" t="s">
        <v>48</v>
      </c>
      <c r="C303" s="53" t="s">
        <v>49</v>
      </c>
      <c r="D303" s="152" t="str">
        <f t="shared" si="3"/>
        <v>No Aplica</v>
      </c>
      <c r="E303" s="54" t="s">
        <v>219</v>
      </c>
      <c r="F303" s="54">
        <v>493846</v>
      </c>
      <c r="G303" s="100">
        <v>42818</v>
      </c>
      <c r="H303" s="55" t="s">
        <v>1481</v>
      </c>
      <c r="I303" s="54" t="s">
        <v>1424</v>
      </c>
      <c r="J303" s="133" t="s">
        <v>1425</v>
      </c>
      <c r="K303" s="134">
        <v>58599</v>
      </c>
    </row>
    <row r="304" spans="1:11" ht="33.75">
      <c r="A304" s="83" t="s">
        <v>1692</v>
      </c>
      <c r="B304" s="8" t="s">
        <v>48</v>
      </c>
      <c r="C304" s="53" t="s">
        <v>49</v>
      </c>
      <c r="D304" s="152" t="str">
        <f t="shared" si="3"/>
        <v>No Aplica</v>
      </c>
      <c r="E304" s="54" t="s">
        <v>212</v>
      </c>
      <c r="F304" s="56">
        <v>19723896</v>
      </c>
      <c r="G304" s="100">
        <v>42822</v>
      </c>
      <c r="H304" s="55" t="s">
        <v>1482</v>
      </c>
      <c r="I304" s="54" t="s">
        <v>1424</v>
      </c>
      <c r="J304" s="133" t="s">
        <v>1425</v>
      </c>
      <c r="K304" s="134">
        <v>24133</v>
      </c>
    </row>
    <row r="305" spans="1:11" ht="33.75">
      <c r="A305" s="83" t="s">
        <v>1692</v>
      </c>
      <c r="B305" s="8" t="s">
        <v>48</v>
      </c>
      <c r="C305" s="53" t="s">
        <v>49</v>
      </c>
      <c r="D305" s="152" t="str">
        <f t="shared" si="3"/>
        <v>No Aplica</v>
      </c>
      <c r="E305" s="54" t="s">
        <v>219</v>
      </c>
      <c r="F305" s="56">
        <v>2223929</v>
      </c>
      <c r="G305" s="100">
        <v>42822</v>
      </c>
      <c r="H305" s="55" t="s">
        <v>1483</v>
      </c>
      <c r="I305" s="54" t="s">
        <v>1447</v>
      </c>
      <c r="J305" s="133" t="s">
        <v>454</v>
      </c>
      <c r="K305" s="134">
        <v>820600</v>
      </c>
    </row>
    <row r="306" spans="1:11" ht="22.5">
      <c r="A306" s="83" t="s">
        <v>1692</v>
      </c>
      <c r="B306" s="8" t="s">
        <v>48</v>
      </c>
      <c r="C306" s="53" t="s">
        <v>49</v>
      </c>
      <c r="D306" s="152" t="str">
        <f t="shared" si="3"/>
        <v>No Aplica</v>
      </c>
      <c r="E306" s="54" t="s">
        <v>219</v>
      </c>
      <c r="F306" s="54">
        <v>2222350</v>
      </c>
      <c r="G306" s="100">
        <v>42822</v>
      </c>
      <c r="H306" s="55" t="s">
        <v>1484</v>
      </c>
      <c r="I306" s="54" t="s">
        <v>1447</v>
      </c>
      <c r="J306" s="133" t="s">
        <v>454</v>
      </c>
      <c r="K306" s="134">
        <v>259200</v>
      </c>
    </row>
    <row r="307" spans="1:11" ht="33.75">
      <c r="A307" s="83" t="s">
        <v>1692</v>
      </c>
      <c r="B307" s="8" t="s">
        <v>48</v>
      </c>
      <c r="C307" s="53" t="s">
        <v>49</v>
      </c>
      <c r="D307" s="152" t="str">
        <f t="shared" si="3"/>
        <v>No Aplica</v>
      </c>
      <c r="E307" s="54" t="s">
        <v>219</v>
      </c>
      <c r="F307" s="56">
        <v>19676871</v>
      </c>
      <c r="G307" s="100">
        <v>42822</v>
      </c>
      <c r="H307" s="55" t="s">
        <v>1485</v>
      </c>
      <c r="I307" s="54" t="s">
        <v>1424</v>
      </c>
      <c r="J307" s="133" t="s">
        <v>1425</v>
      </c>
      <c r="K307" s="134">
        <v>1114</v>
      </c>
    </row>
    <row r="308" spans="1:11" ht="22.5">
      <c r="A308" s="83" t="s">
        <v>1692</v>
      </c>
      <c r="B308" s="8" t="s">
        <v>48</v>
      </c>
      <c r="C308" s="53" t="s">
        <v>49</v>
      </c>
      <c r="D308" s="152" t="str">
        <f>+IF(C307="","",IF(C307="No Aplica","No Aplica","Ingrese Fecha"))</f>
        <v>No Aplica</v>
      </c>
      <c r="E308" s="54" t="s">
        <v>219</v>
      </c>
      <c r="F308" s="54">
        <v>496650</v>
      </c>
      <c r="G308" s="100">
        <v>42822</v>
      </c>
      <c r="H308" s="55" t="s">
        <v>1486</v>
      </c>
      <c r="I308" s="54" t="s">
        <v>1424</v>
      </c>
      <c r="J308" s="133" t="s">
        <v>1425</v>
      </c>
      <c r="K308" s="134">
        <v>171201</v>
      </c>
    </row>
    <row r="309" spans="1:11" ht="33.75">
      <c r="A309" s="83" t="s">
        <v>1692</v>
      </c>
      <c r="B309" s="8" t="s">
        <v>48</v>
      </c>
      <c r="C309" s="53" t="s">
        <v>49</v>
      </c>
      <c r="D309" s="152" t="str">
        <f>+IF(C309="","",IF(C309="No Aplica","No Aplica","Ingrese Fecha"))</f>
        <v>No Aplica</v>
      </c>
      <c r="E309" s="54" t="s">
        <v>219</v>
      </c>
      <c r="F309" s="54">
        <v>494626</v>
      </c>
      <c r="G309" s="100">
        <v>42822</v>
      </c>
      <c r="H309" s="55" t="s">
        <v>1487</v>
      </c>
      <c r="I309" s="54" t="s">
        <v>1424</v>
      </c>
      <c r="J309" s="133" t="s">
        <v>1425</v>
      </c>
      <c r="K309" s="134">
        <v>84395</v>
      </c>
    </row>
    <row r="310" spans="1:11" ht="22.5">
      <c r="A310" s="83" t="s">
        <v>1692</v>
      </c>
      <c r="B310" s="8" t="s">
        <v>48</v>
      </c>
      <c r="C310" s="53" t="s">
        <v>49</v>
      </c>
      <c r="D310" s="152" t="str">
        <f>+IF(C310="","",IF(C310="No Aplica","No Aplica","Ingrese Fecha"))</f>
        <v>No Aplica</v>
      </c>
      <c r="E310" s="54" t="s">
        <v>219</v>
      </c>
      <c r="F310" s="54">
        <v>19721609</v>
      </c>
      <c r="G310" s="100">
        <v>42822</v>
      </c>
      <c r="H310" s="55" t="s">
        <v>1488</v>
      </c>
      <c r="I310" s="54" t="s">
        <v>1424</v>
      </c>
      <c r="J310" s="133" t="s">
        <v>1425</v>
      </c>
      <c r="K310" s="134">
        <v>52268</v>
      </c>
    </row>
    <row r="311" spans="1:11" ht="22.5">
      <c r="A311" s="83" t="s">
        <v>1692</v>
      </c>
      <c r="B311" s="83" t="s">
        <v>26</v>
      </c>
      <c r="C311" s="99" t="s">
        <v>49</v>
      </c>
      <c r="D311" s="151" t="str">
        <f>+IF(C311="","",IF(C311="No Aplica","No Aplica","Ingrese Fecha"))</f>
        <v>No Aplica</v>
      </c>
      <c r="E311" s="83" t="s">
        <v>39</v>
      </c>
      <c r="F311" s="51">
        <v>5170020</v>
      </c>
      <c r="G311" s="98">
        <v>42822</v>
      </c>
      <c r="H311" s="51" t="s">
        <v>1489</v>
      </c>
      <c r="I311" s="51" t="s">
        <v>1490</v>
      </c>
      <c r="J311" s="64" t="s">
        <v>1491</v>
      </c>
      <c r="K311" s="132">
        <v>2725</v>
      </c>
    </row>
    <row r="312" spans="1:11" ht="11.25">
      <c r="A312" s="83" t="s">
        <v>1692</v>
      </c>
      <c r="B312" s="97" t="s">
        <v>25</v>
      </c>
      <c r="C312" s="99" t="s">
        <v>49</v>
      </c>
      <c r="D312" s="151" t="str">
        <f>+IF(C312="","",IF(C312="No Aplica","No Aplica","Ingrese Fecha"))</f>
        <v>No Aplica</v>
      </c>
      <c r="E312" s="52" t="s">
        <v>40</v>
      </c>
      <c r="F312" s="51">
        <v>5170137</v>
      </c>
      <c r="G312" s="98">
        <v>42822</v>
      </c>
      <c r="H312" s="51" t="s">
        <v>1492</v>
      </c>
      <c r="I312" s="51" t="s">
        <v>312</v>
      </c>
      <c r="J312" s="64" t="s">
        <v>313</v>
      </c>
      <c r="K312" s="132">
        <v>87640</v>
      </c>
    </row>
    <row r="313" spans="1:11" ht="33.75">
      <c r="A313" s="83" t="s">
        <v>1692</v>
      </c>
      <c r="B313" s="97" t="s">
        <v>25</v>
      </c>
      <c r="C313" s="99" t="s">
        <v>49</v>
      </c>
      <c r="D313" s="151" t="str">
        <f>+IF(C313="","",IF(C313="No Aplica","No Aplica","Ingrese Fecha"))</f>
        <v>No Aplica</v>
      </c>
      <c r="E313" s="52" t="s">
        <v>40</v>
      </c>
      <c r="F313" s="51">
        <v>5170138</v>
      </c>
      <c r="G313" s="98">
        <v>42822</v>
      </c>
      <c r="H313" s="51" t="s">
        <v>1493</v>
      </c>
      <c r="I313" s="51" t="s">
        <v>1494</v>
      </c>
      <c r="J313" s="64" t="s">
        <v>1495</v>
      </c>
      <c r="K313" s="132">
        <v>352240</v>
      </c>
    </row>
    <row r="314" spans="1:11" ht="33.75">
      <c r="A314" s="83" t="s">
        <v>1692</v>
      </c>
      <c r="B314" s="12" t="s">
        <v>241</v>
      </c>
      <c r="C314" s="102" t="s">
        <v>49</v>
      </c>
      <c r="D314" s="103" t="s">
        <v>49</v>
      </c>
      <c r="E314" s="83" t="s">
        <v>39</v>
      </c>
      <c r="F314" s="51">
        <v>5170021</v>
      </c>
      <c r="G314" s="98">
        <v>42825</v>
      </c>
      <c r="H314" s="51" t="s">
        <v>1496</v>
      </c>
      <c r="I314" s="51" t="s">
        <v>1497</v>
      </c>
      <c r="J314" s="64" t="s">
        <v>1498</v>
      </c>
      <c r="K314" s="132">
        <v>12337402</v>
      </c>
    </row>
    <row r="315" spans="1:11" ht="33.75">
      <c r="A315" s="83" t="s">
        <v>1692</v>
      </c>
      <c r="B315" s="97" t="s">
        <v>25</v>
      </c>
      <c r="C315" s="99" t="s">
        <v>49</v>
      </c>
      <c r="D315" s="151" t="str">
        <f>+IF(C315="","",IF(C315="No Aplica","No Aplica","Ingrese Fecha"))</f>
        <v>No Aplica</v>
      </c>
      <c r="E315" s="52" t="s">
        <v>40</v>
      </c>
      <c r="F315" s="51">
        <v>5170141</v>
      </c>
      <c r="G315" s="98">
        <v>42825</v>
      </c>
      <c r="H315" s="51" t="s">
        <v>1893</v>
      </c>
      <c r="I315" s="51" t="s">
        <v>1499</v>
      </c>
      <c r="J315" s="64" t="s">
        <v>1500</v>
      </c>
      <c r="K315" s="132">
        <v>100555</v>
      </c>
    </row>
    <row r="316" spans="1:11" ht="22.5">
      <c r="A316" s="83" t="s">
        <v>1692</v>
      </c>
      <c r="B316" s="97" t="s">
        <v>25</v>
      </c>
      <c r="C316" s="99" t="s">
        <v>49</v>
      </c>
      <c r="D316" s="151" t="str">
        <f>+IF(C316="","",IF(C316="No Aplica","No Aplica","Ingrese Fecha"))</f>
        <v>No Aplica</v>
      </c>
      <c r="E316" s="52" t="s">
        <v>40</v>
      </c>
      <c r="F316" s="51">
        <v>5170144</v>
      </c>
      <c r="G316" s="98">
        <v>42825</v>
      </c>
      <c r="H316" s="58" t="s">
        <v>1436</v>
      </c>
      <c r="I316" s="51" t="s">
        <v>1501</v>
      </c>
      <c r="J316" s="25" t="s">
        <v>1502</v>
      </c>
      <c r="K316" s="132">
        <v>297000</v>
      </c>
    </row>
    <row r="317" spans="1:11" ht="22.5">
      <c r="A317" s="83" t="s">
        <v>1692</v>
      </c>
      <c r="B317" s="97" t="s">
        <v>25</v>
      </c>
      <c r="C317" s="99" t="s">
        <v>49</v>
      </c>
      <c r="D317" s="151" t="str">
        <f>+IF(C317="","",IF(C317="No Aplica","No Aplica","Ingrese Fecha"))</f>
        <v>No Aplica</v>
      </c>
      <c r="E317" s="52" t="s">
        <v>40</v>
      </c>
      <c r="F317" s="51">
        <v>5170145</v>
      </c>
      <c r="G317" s="98">
        <v>42825</v>
      </c>
      <c r="H317" s="58" t="s">
        <v>1436</v>
      </c>
      <c r="I317" s="51" t="s">
        <v>1439</v>
      </c>
      <c r="J317" s="25" t="s">
        <v>1440</v>
      </c>
      <c r="K317" s="132">
        <v>588888</v>
      </c>
    </row>
    <row r="318" spans="1:11" ht="22.5">
      <c r="A318" s="83" t="s">
        <v>1692</v>
      </c>
      <c r="B318" s="12" t="s">
        <v>241</v>
      </c>
      <c r="C318" s="102" t="s">
        <v>49</v>
      </c>
      <c r="D318" s="103" t="s">
        <v>49</v>
      </c>
      <c r="E318" s="52" t="s">
        <v>40</v>
      </c>
      <c r="F318" s="51">
        <v>5170147</v>
      </c>
      <c r="G318" s="98">
        <v>42825</v>
      </c>
      <c r="H318" s="51" t="s">
        <v>1503</v>
      </c>
      <c r="I318" s="51" t="s">
        <v>1504</v>
      </c>
      <c r="J318" s="25" t="s">
        <v>1505</v>
      </c>
      <c r="K318" s="132">
        <v>487543</v>
      </c>
    </row>
    <row r="319" spans="1:11" ht="22.5">
      <c r="A319" s="83" t="s">
        <v>1692</v>
      </c>
      <c r="B319" s="97" t="s">
        <v>25</v>
      </c>
      <c r="C319" s="99" t="s">
        <v>49</v>
      </c>
      <c r="D319" s="151" t="str">
        <f>+IF(C319="","",IF(C319="No Aplica","No Aplica","Ingrese Fecha"))</f>
        <v>No Aplica</v>
      </c>
      <c r="E319" s="52" t="s">
        <v>40</v>
      </c>
      <c r="F319" s="51">
        <v>5170148</v>
      </c>
      <c r="G319" s="98">
        <v>42825</v>
      </c>
      <c r="H319" s="51" t="s">
        <v>1506</v>
      </c>
      <c r="I319" s="51" t="s">
        <v>1406</v>
      </c>
      <c r="J319" s="64" t="s">
        <v>1407</v>
      </c>
      <c r="K319" s="132">
        <v>142800</v>
      </c>
    </row>
    <row r="320" spans="1:11" ht="22.5">
      <c r="A320" s="83" t="s">
        <v>1684</v>
      </c>
      <c r="B320" s="8" t="s">
        <v>48</v>
      </c>
      <c r="C320" s="101" t="s">
        <v>49</v>
      </c>
      <c r="D320" s="153" t="s">
        <v>49</v>
      </c>
      <c r="E320" s="101" t="s">
        <v>47</v>
      </c>
      <c r="F320" s="101" t="s">
        <v>644</v>
      </c>
      <c r="G320" s="84">
        <v>42823</v>
      </c>
      <c r="H320" s="101" t="s">
        <v>645</v>
      </c>
      <c r="I320" s="101" t="s">
        <v>442</v>
      </c>
      <c r="J320" s="136" t="s">
        <v>443</v>
      </c>
      <c r="K320" s="74">
        <v>23000</v>
      </c>
    </row>
    <row r="321" spans="1:11" ht="22.5">
      <c r="A321" s="83" t="s">
        <v>1684</v>
      </c>
      <c r="B321" s="8" t="s">
        <v>48</v>
      </c>
      <c r="C321" s="101" t="s">
        <v>49</v>
      </c>
      <c r="D321" s="153" t="s">
        <v>49</v>
      </c>
      <c r="E321" s="101" t="s">
        <v>47</v>
      </c>
      <c r="F321" s="101" t="s">
        <v>646</v>
      </c>
      <c r="G321" s="84">
        <v>42823</v>
      </c>
      <c r="H321" s="101" t="s">
        <v>647</v>
      </c>
      <c r="I321" s="101" t="s">
        <v>442</v>
      </c>
      <c r="J321" s="136" t="s">
        <v>443</v>
      </c>
      <c r="K321" s="74">
        <v>34400</v>
      </c>
    </row>
    <row r="322" spans="1:11" ht="22.5">
      <c r="A322" s="83" t="s">
        <v>1684</v>
      </c>
      <c r="B322" s="8" t="s">
        <v>48</v>
      </c>
      <c r="C322" s="101" t="s">
        <v>49</v>
      </c>
      <c r="D322" s="153" t="s">
        <v>49</v>
      </c>
      <c r="E322" s="101" t="s">
        <v>47</v>
      </c>
      <c r="F322" s="101" t="s">
        <v>648</v>
      </c>
      <c r="G322" s="84">
        <v>42825</v>
      </c>
      <c r="H322" s="101" t="s">
        <v>649</v>
      </c>
      <c r="I322" s="101" t="s">
        <v>442</v>
      </c>
      <c r="J322" s="136" t="s">
        <v>443</v>
      </c>
      <c r="K322" s="74">
        <v>311700</v>
      </c>
    </row>
    <row r="323" spans="1:11" ht="22.5">
      <c r="A323" s="83" t="s">
        <v>1684</v>
      </c>
      <c r="B323" s="8" t="s">
        <v>48</v>
      </c>
      <c r="C323" s="101" t="s">
        <v>49</v>
      </c>
      <c r="D323" s="153" t="s">
        <v>49</v>
      </c>
      <c r="E323" s="101" t="s">
        <v>47</v>
      </c>
      <c r="F323" s="101" t="s">
        <v>650</v>
      </c>
      <c r="G323" s="84">
        <v>42803</v>
      </c>
      <c r="H323" s="101" t="s">
        <v>651</v>
      </c>
      <c r="I323" s="101" t="s">
        <v>442</v>
      </c>
      <c r="J323" s="136" t="s">
        <v>443</v>
      </c>
      <c r="K323" s="74">
        <v>188900</v>
      </c>
    </row>
    <row r="324" spans="1:11" ht="67.5">
      <c r="A324" s="83" t="s">
        <v>1684</v>
      </c>
      <c r="B324" s="8" t="s">
        <v>48</v>
      </c>
      <c r="C324" s="101" t="s">
        <v>49</v>
      </c>
      <c r="D324" s="153" t="s">
        <v>49</v>
      </c>
      <c r="E324" s="101" t="s">
        <v>47</v>
      </c>
      <c r="F324" s="101" t="s">
        <v>652</v>
      </c>
      <c r="G324" s="84">
        <v>42816</v>
      </c>
      <c r="H324" s="101" t="s">
        <v>653</v>
      </c>
      <c r="I324" s="101" t="s">
        <v>442</v>
      </c>
      <c r="J324" s="136" t="s">
        <v>443</v>
      </c>
      <c r="K324" s="74">
        <v>293000</v>
      </c>
    </row>
    <row r="325" spans="1:11" ht="22.5">
      <c r="A325" s="83" t="s">
        <v>1684</v>
      </c>
      <c r="B325" s="8" t="s">
        <v>48</v>
      </c>
      <c r="C325" s="101" t="s">
        <v>49</v>
      </c>
      <c r="D325" s="153" t="s">
        <v>49</v>
      </c>
      <c r="E325" s="101" t="s">
        <v>47</v>
      </c>
      <c r="F325" s="101" t="s">
        <v>654</v>
      </c>
      <c r="G325" s="84">
        <v>42803</v>
      </c>
      <c r="H325" s="101" t="s">
        <v>655</v>
      </c>
      <c r="I325" s="101" t="s">
        <v>442</v>
      </c>
      <c r="J325" s="136" t="s">
        <v>443</v>
      </c>
      <c r="K325" s="74">
        <v>701900</v>
      </c>
    </row>
    <row r="326" spans="1:11" ht="22.5">
      <c r="A326" s="83" t="s">
        <v>1684</v>
      </c>
      <c r="B326" s="8" t="s">
        <v>48</v>
      </c>
      <c r="C326" s="101" t="s">
        <v>49</v>
      </c>
      <c r="D326" s="153" t="s">
        <v>49</v>
      </c>
      <c r="E326" s="101" t="s">
        <v>47</v>
      </c>
      <c r="F326" s="101" t="s">
        <v>656</v>
      </c>
      <c r="G326" s="84">
        <v>42803</v>
      </c>
      <c r="H326" s="101" t="s">
        <v>657</v>
      </c>
      <c r="I326" s="101" t="s">
        <v>442</v>
      </c>
      <c r="J326" s="136" t="s">
        <v>443</v>
      </c>
      <c r="K326" s="74">
        <v>495600</v>
      </c>
    </row>
    <row r="327" spans="1:11" ht="22.5">
      <c r="A327" s="83" t="s">
        <v>1684</v>
      </c>
      <c r="B327" s="8" t="s">
        <v>48</v>
      </c>
      <c r="C327" s="101" t="s">
        <v>49</v>
      </c>
      <c r="D327" s="153" t="s">
        <v>49</v>
      </c>
      <c r="E327" s="101" t="s">
        <v>47</v>
      </c>
      <c r="F327" s="101" t="s">
        <v>658</v>
      </c>
      <c r="G327" s="84">
        <v>42803</v>
      </c>
      <c r="H327" s="101" t="s">
        <v>659</v>
      </c>
      <c r="I327" s="101" t="s">
        <v>442</v>
      </c>
      <c r="J327" s="136" t="s">
        <v>443</v>
      </c>
      <c r="K327" s="74">
        <v>430100</v>
      </c>
    </row>
    <row r="328" spans="1:11" ht="22.5">
      <c r="A328" s="83" t="s">
        <v>1684</v>
      </c>
      <c r="B328" s="8" t="s">
        <v>48</v>
      </c>
      <c r="C328" s="101" t="s">
        <v>49</v>
      </c>
      <c r="D328" s="153" t="s">
        <v>49</v>
      </c>
      <c r="E328" s="101" t="s">
        <v>47</v>
      </c>
      <c r="F328" s="101" t="s">
        <v>660</v>
      </c>
      <c r="G328" s="84">
        <v>42803</v>
      </c>
      <c r="H328" s="101" t="s">
        <v>661</v>
      </c>
      <c r="I328" s="101" t="s">
        <v>442</v>
      </c>
      <c r="J328" s="136" t="s">
        <v>443</v>
      </c>
      <c r="K328" s="74">
        <v>3700400</v>
      </c>
    </row>
    <row r="329" spans="1:11" ht="22.5">
      <c r="A329" s="83" t="s">
        <v>1684</v>
      </c>
      <c r="B329" s="8" t="s">
        <v>48</v>
      </c>
      <c r="C329" s="102" t="s">
        <v>49</v>
      </c>
      <c r="D329" s="103" t="s">
        <v>49</v>
      </c>
      <c r="E329" s="101" t="s">
        <v>47</v>
      </c>
      <c r="F329" s="102" t="s">
        <v>662</v>
      </c>
      <c r="G329" s="84">
        <v>42803</v>
      </c>
      <c r="H329" s="102" t="s">
        <v>663</v>
      </c>
      <c r="I329" s="102" t="s">
        <v>664</v>
      </c>
      <c r="J329" s="137" t="s">
        <v>665</v>
      </c>
      <c r="K329" s="143">
        <v>18160</v>
      </c>
    </row>
    <row r="330" spans="1:11" ht="22.5">
      <c r="A330" s="83" t="s">
        <v>1684</v>
      </c>
      <c r="B330" s="8" t="s">
        <v>48</v>
      </c>
      <c r="C330" s="102" t="s">
        <v>49</v>
      </c>
      <c r="D330" s="103" t="s">
        <v>49</v>
      </c>
      <c r="E330" s="101" t="s">
        <v>47</v>
      </c>
      <c r="F330" s="102" t="s">
        <v>666</v>
      </c>
      <c r="G330" s="84">
        <v>42823</v>
      </c>
      <c r="H330" s="102" t="s">
        <v>667</v>
      </c>
      <c r="I330" s="102" t="s">
        <v>664</v>
      </c>
      <c r="J330" s="137" t="s">
        <v>665</v>
      </c>
      <c r="K330" s="74">
        <v>3720</v>
      </c>
    </row>
    <row r="331" spans="1:11" ht="22.5">
      <c r="A331" s="83" t="s">
        <v>1684</v>
      </c>
      <c r="B331" s="8" t="s">
        <v>48</v>
      </c>
      <c r="C331" s="102" t="s">
        <v>49</v>
      </c>
      <c r="D331" s="103" t="s">
        <v>49</v>
      </c>
      <c r="E331" s="101" t="s">
        <v>47</v>
      </c>
      <c r="F331" s="102" t="s">
        <v>668</v>
      </c>
      <c r="G331" s="84">
        <v>42816</v>
      </c>
      <c r="H331" s="102" t="s">
        <v>669</v>
      </c>
      <c r="I331" s="102" t="s">
        <v>664</v>
      </c>
      <c r="J331" s="137" t="s">
        <v>665</v>
      </c>
      <c r="K331" s="74">
        <v>20330</v>
      </c>
    </row>
    <row r="332" spans="1:11" ht="22.5">
      <c r="A332" s="83" t="s">
        <v>1684</v>
      </c>
      <c r="B332" s="8" t="s">
        <v>48</v>
      </c>
      <c r="C332" s="102" t="s">
        <v>49</v>
      </c>
      <c r="D332" s="103" t="s">
        <v>49</v>
      </c>
      <c r="E332" s="101" t="s">
        <v>47</v>
      </c>
      <c r="F332" s="102" t="s">
        <v>670</v>
      </c>
      <c r="G332" s="84">
        <v>42803</v>
      </c>
      <c r="H332" s="102" t="s">
        <v>671</v>
      </c>
      <c r="I332" s="102" t="s">
        <v>664</v>
      </c>
      <c r="J332" s="137" t="s">
        <v>665</v>
      </c>
      <c r="K332" s="143">
        <v>50310</v>
      </c>
    </row>
    <row r="333" spans="1:11" ht="22.5">
      <c r="A333" s="83" t="s">
        <v>1684</v>
      </c>
      <c r="B333" s="8" t="s">
        <v>48</v>
      </c>
      <c r="C333" s="102" t="s">
        <v>49</v>
      </c>
      <c r="D333" s="103" t="s">
        <v>49</v>
      </c>
      <c r="E333" s="101" t="s">
        <v>47</v>
      </c>
      <c r="F333" s="102" t="s">
        <v>672</v>
      </c>
      <c r="G333" s="84">
        <v>42816</v>
      </c>
      <c r="H333" s="102" t="s">
        <v>673</v>
      </c>
      <c r="I333" s="102" t="s">
        <v>664</v>
      </c>
      <c r="J333" s="137" t="s">
        <v>665</v>
      </c>
      <c r="K333" s="143">
        <v>36640</v>
      </c>
    </row>
    <row r="334" spans="1:11" ht="22.5">
      <c r="A334" s="83" t="s">
        <v>1684</v>
      </c>
      <c r="B334" s="8" t="s">
        <v>48</v>
      </c>
      <c r="C334" s="102" t="s">
        <v>49</v>
      </c>
      <c r="D334" s="103" t="s">
        <v>49</v>
      </c>
      <c r="E334" s="101" t="s">
        <v>47</v>
      </c>
      <c r="F334" s="102" t="s">
        <v>674</v>
      </c>
      <c r="G334" s="84">
        <v>42816</v>
      </c>
      <c r="H334" s="102" t="s">
        <v>675</v>
      </c>
      <c r="I334" s="102" t="s">
        <v>664</v>
      </c>
      <c r="J334" s="137" t="s">
        <v>665</v>
      </c>
      <c r="K334" s="74">
        <v>32690</v>
      </c>
    </row>
    <row r="335" spans="1:11" ht="22.5">
      <c r="A335" s="83" t="s">
        <v>1684</v>
      </c>
      <c r="B335" s="8" t="s">
        <v>48</v>
      </c>
      <c r="C335" s="102" t="s">
        <v>49</v>
      </c>
      <c r="D335" s="103" t="s">
        <v>49</v>
      </c>
      <c r="E335" s="101" t="s">
        <v>47</v>
      </c>
      <c r="F335" s="102" t="s">
        <v>676</v>
      </c>
      <c r="G335" s="84">
        <v>42816</v>
      </c>
      <c r="H335" s="102" t="s">
        <v>677</v>
      </c>
      <c r="I335" s="102" t="s">
        <v>664</v>
      </c>
      <c r="J335" s="137" t="s">
        <v>665</v>
      </c>
      <c r="K335" s="74">
        <v>59170</v>
      </c>
    </row>
    <row r="336" spans="1:11" ht="33.75">
      <c r="A336" s="83" t="s">
        <v>1684</v>
      </c>
      <c r="B336" s="8" t="s">
        <v>48</v>
      </c>
      <c r="C336" s="102" t="s">
        <v>49</v>
      </c>
      <c r="D336" s="103" t="s">
        <v>49</v>
      </c>
      <c r="E336" s="101" t="s">
        <v>47</v>
      </c>
      <c r="F336" s="102" t="s">
        <v>678</v>
      </c>
      <c r="G336" s="84">
        <v>42816</v>
      </c>
      <c r="H336" s="102" t="s">
        <v>679</v>
      </c>
      <c r="I336" s="102" t="s">
        <v>664</v>
      </c>
      <c r="J336" s="137" t="s">
        <v>665</v>
      </c>
      <c r="K336" s="74">
        <v>78860</v>
      </c>
    </row>
    <row r="337" spans="1:11" ht="33.75">
      <c r="A337" s="83" t="s">
        <v>1684</v>
      </c>
      <c r="B337" s="12" t="s">
        <v>241</v>
      </c>
      <c r="C337" s="102" t="s">
        <v>49</v>
      </c>
      <c r="D337" s="103" t="s">
        <v>49</v>
      </c>
      <c r="E337" s="83" t="s">
        <v>39</v>
      </c>
      <c r="F337" s="102">
        <v>6170021</v>
      </c>
      <c r="G337" s="84">
        <v>42817</v>
      </c>
      <c r="H337" s="102" t="s">
        <v>680</v>
      </c>
      <c r="I337" s="102" t="s">
        <v>321</v>
      </c>
      <c r="J337" s="137" t="s">
        <v>322</v>
      </c>
      <c r="K337" s="74">
        <v>13673</v>
      </c>
    </row>
    <row r="338" spans="1:11" ht="45">
      <c r="A338" s="83" t="s">
        <v>1684</v>
      </c>
      <c r="B338" s="12" t="s">
        <v>241</v>
      </c>
      <c r="C338" s="102" t="s">
        <v>49</v>
      </c>
      <c r="D338" s="103" t="s">
        <v>49</v>
      </c>
      <c r="E338" s="83" t="s">
        <v>39</v>
      </c>
      <c r="F338" s="102">
        <v>6170008</v>
      </c>
      <c r="G338" s="84">
        <v>42807</v>
      </c>
      <c r="H338" s="102" t="s">
        <v>681</v>
      </c>
      <c r="I338" s="102" t="s">
        <v>682</v>
      </c>
      <c r="J338" s="137" t="s">
        <v>683</v>
      </c>
      <c r="K338" s="74">
        <v>43924</v>
      </c>
    </row>
    <row r="339" spans="1:11" ht="33.75">
      <c r="A339" s="83" t="s">
        <v>1684</v>
      </c>
      <c r="B339" s="12" t="s">
        <v>241</v>
      </c>
      <c r="C339" s="102" t="s">
        <v>49</v>
      </c>
      <c r="D339" s="103" t="s">
        <v>49</v>
      </c>
      <c r="E339" s="83" t="s">
        <v>39</v>
      </c>
      <c r="F339" s="102">
        <v>6170011</v>
      </c>
      <c r="G339" s="84">
        <v>42815</v>
      </c>
      <c r="H339" s="102" t="s">
        <v>684</v>
      </c>
      <c r="I339" s="102" t="s">
        <v>685</v>
      </c>
      <c r="J339" s="137" t="s">
        <v>60</v>
      </c>
      <c r="K339" s="74">
        <v>46321</v>
      </c>
    </row>
    <row r="340" spans="1:11" ht="11.25">
      <c r="A340" s="83" t="s">
        <v>1684</v>
      </c>
      <c r="B340" s="101" t="s">
        <v>25</v>
      </c>
      <c r="C340" s="102" t="s">
        <v>49</v>
      </c>
      <c r="D340" s="103" t="s">
        <v>49</v>
      </c>
      <c r="E340" s="83" t="s">
        <v>39</v>
      </c>
      <c r="F340" s="102">
        <v>6170014</v>
      </c>
      <c r="G340" s="84">
        <v>42816</v>
      </c>
      <c r="H340" s="102" t="s">
        <v>686</v>
      </c>
      <c r="I340" s="102" t="s">
        <v>687</v>
      </c>
      <c r="J340" s="137" t="s">
        <v>305</v>
      </c>
      <c r="K340" s="74">
        <v>55311</v>
      </c>
    </row>
    <row r="341" spans="1:11" ht="11.25">
      <c r="A341" s="83" t="s">
        <v>1684</v>
      </c>
      <c r="B341" s="101" t="s">
        <v>25</v>
      </c>
      <c r="C341" s="102" t="s">
        <v>49</v>
      </c>
      <c r="D341" s="103" t="s">
        <v>49</v>
      </c>
      <c r="E341" s="52" t="s">
        <v>40</v>
      </c>
      <c r="F341" s="102">
        <v>70070</v>
      </c>
      <c r="G341" s="84">
        <v>42816</v>
      </c>
      <c r="H341" s="102" t="s">
        <v>688</v>
      </c>
      <c r="I341" s="102" t="s">
        <v>687</v>
      </c>
      <c r="J341" s="137" t="s">
        <v>305</v>
      </c>
      <c r="K341" s="74">
        <v>17612</v>
      </c>
    </row>
    <row r="342" spans="1:11" ht="33.75">
      <c r="A342" s="83" t="s">
        <v>1684</v>
      </c>
      <c r="B342" s="12" t="s">
        <v>241</v>
      </c>
      <c r="C342" s="102" t="s">
        <v>49</v>
      </c>
      <c r="D342" s="103" t="s">
        <v>49</v>
      </c>
      <c r="E342" s="83" t="s">
        <v>39</v>
      </c>
      <c r="F342" s="102">
        <v>6170020</v>
      </c>
      <c r="G342" s="84">
        <v>42817</v>
      </c>
      <c r="H342" s="102" t="s">
        <v>689</v>
      </c>
      <c r="I342" s="102" t="s">
        <v>690</v>
      </c>
      <c r="J342" s="137" t="s">
        <v>691</v>
      </c>
      <c r="K342" s="74">
        <v>82957</v>
      </c>
    </row>
    <row r="343" spans="1:11" ht="33.75">
      <c r="A343" s="83" t="s">
        <v>1684</v>
      </c>
      <c r="B343" s="12" t="s">
        <v>241</v>
      </c>
      <c r="C343" s="102" t="s">
        <v>49</v>
      </c>
      <c r="D343" s="103" t="s">
        <v>49</v>
      </c>
      <c r="E343" s="83" t="s">
        <v>39</v>
      </c>
      <c r="F343" s="102">
        <v>6170026</v>
      </c>
      <c r="G343" s="84">
        <v>42823</v>
      </c>
      <c r="H343" s="102" t="s">
        <v>692</v>
      </c>
      <c r="I343" s="102" t="s">
        <v>693</v>
      </c>
      <c r="J343" s="137" t="s">
        <v>308</v>
      </c>
      <c r="K343" s="74">
        <v>95111</v>
      </c>
    </row>
    <row r="344" spans="1:11" ht="33.75">
      <c r="A344" s="83" t="s">
        <v>1684</v>
      </c>
      <c r="B344" s="12" t="s">
        <v>241</v>
      </c>
      <c r="C344" s="102" t="s">
        <v>49</v>
      </c>
      <c r="D344" s="103" t="s">
        <v>49</v>
      </c>
      <c r="E344" s="83" t="s">
        <v>39</v>
      </c>
      <c r="F344" s="102">
        <v>6170010</v>
      </c>
      <c r="G344" s="84">
        <v>42810</v>
      </c>
      <c r="H344" s="102" t="s">
        <v>694</v>
      </c>
      <c r="I344" s="102" t="s">
        <v>695</v>
      </c>
      <c r="J344" s="137" t="s">
        <v>696</v>
      </c>
      <c r="K344" s="74">
        <v>105328</v>
      </c>
    </row>
    <row r="345" spans="1:11" ht="33.75">
      <c r="A345" s="83" t="s">
        <v>1684</v>
      </c>
      <c r="B345" s="12" t="s">
        <v>241</v>
      </c>
      <c r="C345" s="102" t="s">
        <v>49</v>
      </c>
      <c r="D345" s="103" t="s">
        <v>49</v>
      </c>
      <c r="E345" s="83" t="s">
        <v>39</v>
      </c>
      <c r="F345" s="102">
        <v>6170019</v>
      </c>
      <c r="G345" s="84">
        <v>42817</v>
      </c>
      <c r="H345" s="102" t="s">
        <v>697</v>
      </c>
      <c r="I345" s="102" t="s">
        <v>698</v>
      </c>
      <c r="J345" s="137" t="s">
        <v>699</v>
      </c>
      <c r="K345" s="74">
        <v>126883</v>
      </c>
    </row>
    <row r="346" spans="1:11" ht="22.5">
      <c r="A346" s="83" t="s">
        <v>1684</v>
      </c>
      <c r="B346" s="101" t="s">
        <v>25</v>
      </c>
      <c r="C346" s="102" t="s">
        <v>49</v>
      </c>
      <c r="D346" s="103" t="s">
        <v>49</v>
      </c>
      <c r="E346" s="52" t="s">
        <v>40</v>
      </c>
      <c r="F346" s="102">
        <v>70069</v>
      </c>
      <c r="G346" s="84">
        <v>42816</v>
      </c>
      <c r="H346" s="102" t="s">
        <v>700</v>
      </c>
      <c r="I346" s="102" t="s">
        <v>701</v>
      </c>
      <c r="J346" s="137" t="s">
        <v>702</v>
      </c>
      <c r="K346" s="74">
        <v>131376</v>
      </c>
    </row>
    <row r="347" spans="1:11" ht="22.5">
      <c r="A347" s="83" t="s">
        <v>1684</v>
      </c>
      <c r="B347" s="31" t="s">
        <v>157</v>
      </c>
      <c r="C347" s="83" t="s">
        <v>49</v>
      </c>
      <c r="D347" s="84" t="s">
        <v>34</v>
      </c>
      <c r="E347" s="83" t="s">
        <v>39</v>
      </c>
      <c r="F347" s="102">
        <v>6170007</v>
      </c>
      <c r="G347" s="84">
        <v>42795</v>
      </c>
      <c r="H347" s="102" t="s">
        <v>703</v>
      </c>
      <c r="I347" s="102" t="s">
        <v>704</v>
      </c>
      <c r="J347" s="137" t="s">
        <v>705</v>
      </c>
      <c r="K347" s="74">
        <v>138760</v>
      </c>
    </row>
    <row r="348" spans="1:11" ht="33.75">
      <c r="A348" s="83" t="s">
        <v>1684</v>
      </c>
      <c r="B348" s="12" t="s">
        <v>241</v>
      </c>
      <c r="C348" s="102" t="s">
        <v>49</v>
      </c>
      <c r="D348" s="103" t="s">
        <v>49</v>
      </c>
      <c r="E348" s="83" t="s">
        <v>39</v>
      </c>
      <c r="F348" s="102">
        <v>6170024</v>
      </c>
      <c r="G348" s="84">
        <v>42818</v>
      </c>
      <c r="H348" s="102" t="s">
        <v>706</v>
      </c>
      <c r="I348" s="102" t="s">
        <v>707</v>
      </c>
      <c r="J348" s="137" t="s">
        <v>708</v>
      </c>
      <c r="K348" s="74">
        <v>142800</v>
      </c>
    </row>
    <row r="349" spans="1:11" ht="22.5">
      <c r="A349" s="83" t="s">
        <v>1684</v>
      </c>
      <c r="B349" s="31" t="s">
        <v>157</v>
      </c>
      <c r="C349" s="83" t="s">
        <v>49</v>
      </c>
      <c r="D349" s="84" t="s">
        <v>34</v>
      </c>
      <c r="E349" s="52" t="s">
        <v>40</v>
      </c>
      <c r="F349" s="102">
        <v>70066</v>
      </c>
      <c r="G349" s="84">
        <v>42816</v>
      </c>
      <c r="H349" s="102" t="s">
        <v>709</v>
      </c>
      <c r="I349" s="102" t="s">
        <v>710</v>
      </c>
      <c r="J349" s="137" t="s">
        <v>711</v>
      </c>
      <c r="K349" s="74">
        <v>155954</v>
      </c>
    </row>
    <row r="350" spans="1:11" ht="33.75">
      <c r="A350" s="83" t="s">
        <v>1684</v>
      </c>
      <c r="B350" s="12" t="s">
        <v>241</v>
      </c>
      <c r="C350" s="102" t="s">
        <v>49</v>
      </c>
      <c r="D350" s="103" t="s">
        <v>49</v>
      </c>
      <c r="E350" s="83" t="s">
        <v>39</v>
      </c>
      <c r="F350" s="102">
        <v>6170023</v>
      </c>
      <c r="G350" s="84">
        <v>42817</v>
      </c>
      <c r="H350" s="102" t="s">
        <v>712</v>
      </c>
      <c r="I350" s="102" t="s">
        <v>713</v>
      </c>
      <c r="J350" s="137" t="s">
        <v>714</v>
      </c>
      <c r="K350" s="74">
        <v>157416</v>
      </c>
    </row>
    <row r="351" spans="1:11" ht="22.5">
      <c r="A351" s="83" t="s">
        <v>1684</v>
      </c>
      <c r="B351" s="31" t="s">
        <v>157</v>
      </c>
      <c r="C351" s="83" t="s">
        <v>49</v>
      </c>
      <c r="D351" s="84" t="s">
        <v>34</v>
      </c>
      <c r="E351" s="52" t="s">
        <v>40</v>
      </c>
      <c r="F351" s="102">
        <v>70059</v>
      </c>
      <c r="G351" s="84">
        <v>42809</v>
      </c>
      <c r="H351" s="102" t="s">
        <v>715</v>
      </c>
      <c r="I351" s="102" t="s">
        <v>716</v>
      </c>
      <c r="J351" s="137" t="s">
        <v>717</v>
      </c>
      <c r="K351" s="74">
        <v>187988</v>
      </c>
    </row>
    <row r="352" spans="1:11" ht="45">
      <c r="A352" s="83" t="s">
        <v>1684</v>
      </c>
      <c r="B352" s="101" t="s">
        <v>25</v>
      </c>
      <c r="C352" s="102" t="s">
        <v>49</v>
      </c>
      <c r="D352" s="103" t="s">
        <v>49</v>
      </c>
      <c r="E352" s="52" t="s">
        <v>40</v>
      </c>
      <c r="F352" s="102">
        <v>70050</v>
      </c>
      <c r="G352" s="84">
        <v>42807</v>
      </c>
      <c r="H352" s="102" t="s">
        <v>718</v>
      </c>
      <c r="I352" s="102" t="s">
        <v>719</v>
      </c>
      <c r="J352" s="137" t="s">
        <v>720</v>
      </c>
      <c r="K352" s="74">
        <v>190400</v>
      </c>
    </row>
    <row r="353" spans="1:11" ht="22.5">
      <c r="A353" s="83" t="s">
        <v>1684</v>
      </c>
      <c r="B353" s="101" t="s">
        <v>25</v>
      </c>
      <c r="C353" s="102" t="s">
        <v>49</v>
      </c>
      <c r="D353" s="103" t="s">
        <v>49</v>
      </c>
      <c r="E353" s="83" t="s">
        <v>39</v>
      </c>
      <c r="F353" s="102">
        <v>6170025</v>
      </c>
      <c r="G353" s="84">
        <v>42822</v>
      </c>
      <c r="H353" s="102" t="s">
        <v>721</v>
      </c>
      <c r="I353" s="102" t="s">
        <v>722</v>
      </c>
      <c r="J353" s="137" t="s">
        <v>723</v>
      </c>
      <c r="K353" s="74">
        <v>223482</v>
      </c>
    </row>
    <row r="354" spans="1:11" ht="33.75">
      <c r="A354" s="83" t="s">
        <v>1684</v>
      </c>
      <c r="B354" s="12" t="s">
        <v>241</v>
      </c>
      <c r="C354" s="102" t="s">
        <v>49</v>
      </c>
      <c r="D354" s="103" t="s">
        <v>49</v>
      </c>
      <c r="E354" s="83" t="s">
        <v>39</v>
      </c>
      <c r="F354" s="102">
        <v>6170013</v>
      </c>
      <c r="G354" s="84">
        <v>42816</v>
      </c>
      <c r="H354" s="102" t="s">
        <v>724</v>
      </c>
      <c r="I354" s="102" t="s">
        <v>725</v>
      </c>
      <c r="J354" s="137" t="s">
        <v>726</v>
      </c>
      <c r="K354" s="74">
        <v>270374</v>
      </c>
    </row>
    <row r="355" spans="1:11" ht="22.5">
      <c r="A355" s="83" t="s">
        <v>1684</v>
      </c>
      <c r="B355" s="101" t="s">
        <v>25</v>
      </c>
      <c r="C355" s="102" t="s">
        <v>49</v>
      </c>
      <c r="D355" s="103" t="s">
        <v>49</v>
      </c>
      <c r="E355" s="52" t="s">
        <v>40</v>
      </c>
      <c r="F355" s="102">
        <v>70052</v>
      </c>
      <c r="G355" s="84">
        <v>42808</v>
      </c>
      <c r="H355" s="102" t="s">
        <v>727</v>
      </c>
      <c r="I355" s="102" t="s">
        <v>728</v>
      </c>
      <c r="J355" s="137" t="s">
        <v>729</v>
      </c>
      <c r="K355" s="74">
        <v>330000</v>
      </c>
    </row>
    <row r="356" spans="1:11" ht="33.75">
      <c r="A356" s="83" t="s">
        <v>1684</v>
      </c>
      <c r="B356" s="12" t="s">
        <v>241</v>
      </c>
      <c r="C356" s="102" t="s">
        <v>49</v>
      </c>
      <c r="D356" s="103" t="s">
        <v>49</v>
      </c>
      <c r="E356" s="83" t="s">
        <v>39</v>
      </c>
      <c r="F356" s="102">
        <v>6170022</v>
      </c>
      <c r="G356" s="84">
        <v>42817</v>
      </c>
      <c r="H356" s="102" t="s">
        <v>730</v>
      </c>
      <c r="I356" s="102" t="s">
        <v>731</v>
      </c>
      <c r="J356" s="137" t="s">
        <v>732</v>
      </c>
      <c r="K356" s="74">
        <v>364528</v>
      </c>
    </row>
    <row r="357" spans="1:11" ht="33.75">
      <c r="A357" s="83" t="s">
        <v>1684</v>
      </c>
      <c r="B357" s="12" t="s">
        <v>241</v>
      </c>
      <c r="C357" s="102" t="s">
        <v>49</v>
      </c>
      <c r="D357" s="103" t="s">
        <v>49</v>
      </c>
      <c r="E357" s="83" t="s">
        <v>39</v>
      </c>
      <c r="F357" s="102">
        <v>6170017</v>
      </c>
      <c r="G357" s="84">
        <v>42817</v>
      </c>
      <c r="H357" s="102" t="s">
        <v>733</v>
      </c>
      <c r="I357" s="102" t="s">
        <v>734</v>
      </c>
      <c r="J357" s="137" t="s">
        <v>735</v>
      </c>
      <c r="K357" s="74">
        <v>398234</v>
      </c>
    </row>
    <row r="358" spans="1:11" ht="22.5">
      <c r="A358" s="83" t="s">
        <v>1684</v>
      </c>
      <c r="B358" s="101" t="s">
        <v>25</v>
      </c>
      <c r="C358" s="102" t="s">
        <v>49</v>
      </c>
      <c r="D358" s="103" t="s">
        <v>49</v>
      </c>
      <c r="E358" s="52" t="s">
        <v>40</v>
      </c>
      <c r="F358" s="102">
        <v>70072</v>
      </c>
      <c r="G358" s="84">
        <v>42816</v>
      </c>
      <c r="H358" s="102" t="s">
        <v>736</v>
      </c>
      <c r="I358" s="102" t="s">
        <v>737</v>
      </c>
      <c r="J358" s="137" t="s">
        <v>738</v>
      </c>
      <c r="K358" s="74">
        <v>402826</v>
      </c>
    </row>
    <row r="359" spans="1:11" ht="33.75">
      <c r="A359" s="83" t="s">
        <v>1684</v>
      </c>
      <c r="B359" s="12" t="s">
        <v>241</v>
      </c>
      <c r="C359" s="102" t="s">
        <v>49</v>
      </c>
      <c r="D359" s="103" t="s">
        <v>49</v>
      </c>
      <c r="E359" s="83" t="s">
        <v>39</v>
      </c>
      <c r="F359" s="102">
        <v>6170016</v>
      </c>
      <c r="G359" s="84">
        <v>42817</v>
      </c>
      <c r="H359" s="102" t="s">
        <v>739</v>
      </c>
      <c r="I359" s="102" t="s">
        <v>740</v>
      </c>
      <c r="J359" s="137" t="s">
        <v>741</v>
      </c>
      <c r="K359" s="74">
        <v>436712</v>
      </c>
    </row>
    <row r="360" spans="1:11" ht="56.25">
      <c r="A360" s="83" t="s">
        <v>1684</v>
      </c>
      <c r="B360" s="12" t="s">
        <v>241</v>
      </c>
      <c r="C360" s="102" t="s">
        <v>49</v>
      </c>
      <c r="D360" s="103" t="s">
        <v>49</v>
      </c>
      <c r="E360" s="52" t="s">
        <v>40</v>
      </c>
      <c r="F360" s="102">
        <v>70065</v>
      </c>
      <c r="G360" s="84">
        <v>42814</v>
      </c>
      <c r="H360" s="102" t="s">
        <v>742</v>
      </c>
      <c r="I360" s="102" t="s">
        <v>743</v>
      </c>
      <c r="J360" s="137" t="s">
        <v>744</v>
      </c>
      <c r="K360" s="74">
        <v>468530</v>
      </c>
    </row>
    <row r="361" spans="1:11" ht="22.5">
      <c r="A361" s="83" t="s">
        <v>1684</v>
      </c>
      <c r="B361" s="101" t="s">
        <v>25</v>
      </c>
      <c r="C361" s="102" t="s">
        <v>49</v>
      </c>
      <c r="D361" s="103" t="s">
        <v>49</v>
      </c>
      <c r="E361" s="83" t="s">
        <v>39</v>
      </c>
      <c r="F361" s="102">
        <v>6170012</v>
      </c>
      <c r="G361" s="84">
        <v>42815</v>
      </c>
      <c r="H361" s="102" t="s">
        <v>721</v>
      </c>
      <c r="I361" s="102" t="s">
        <v>745</v>
      </c>
      <c r="J361" s="137" t="s">
        <v>746</v>
      </c>
      <c r="K361" s="74">
        <v>481058</v>
      </c>
    </row>
    <row r="362" spans="1:11" ht="33.75">
      <c r="A362" s="83" t="s">
        <v>1684</v>
      </c>
      <c r="B362" s="12" t="s">
        <v>241</v>
      </c>
      <c r="C362" s="102" t="s">
        <v>49</v>
      </c>
      <c r="D362" s="103" t="s">
        <v>49</v>
      </c>
      <c r="E362" s="83" t="s">
        <v>39</v>
      </c>
      <c r="F362" s="102">
        <v>6170018</v>
      </c>
      <c r="G362" s="84">
        <v>42817</v>
      </c>
      <c r="H362" s="102" t="s">
        <v>747</v>
      </c>
      <c r="I362" s="102" t="s">
        <v>748</v>
      </c>
      <c r="J362" s="137" t="s">
        <v>749</v>
      </c>
      <c r="K362" s="74">
        <v>487836</v>
      </c>
    </row>
    <row r="363" spans="1:11" ht="22.5">
      <c r="A363" s="83" t="s">
        <v>1684</v>
      </c>
      <c r="B363" s="101" t="s">
        <v>25</v>
      </c>
      <c r="C363" s="102" t="s">
        <v>49</v>
      </c>
      <c r="D363" s="103" t="s">
        <v>49</v>
      </c>
      <c r="E363" s="52" t="s">
        <v>40</v>
      </c>
      <c r="F363" s="102">
        <v>70067</v>
      </c>
      <c r="G363" s="84">
        <v>42816</v>
      </c>
      <c r="H363" s="102" t="s">
        <v>750</v>
      </c>
      <c r="I363" s="102" t="s">
        <v>719</v>
      </c>
      <c r="J363" s="137" t="s">
        <v>720</v>
      </c>
      <c r="K363" s="74">
        <v>487900</v>
      </c>
    </row>
    <row r="364" spans="1:11" ht="56.25">
      <c r="A364" s="83" t="s">
        <v>1684</v>
      </c>
      <c r="B364" s="101" t="s">
        <v>25</v>
      </c>
      <c r="C364" s="102" t="s">
        <v>49</v>
      </c>
      <c r="D364" s="103" t="s">
        <v>49</v>
      </c>
      <c r="E364" s="52" t="s">
        <v>40</v>
      </c>
      <c r="F364" s="102">
        <v>70051</v>
      </c>
      <c r="G364" s="84">
        <v>42807</v>
      </c>
      <c r="H364" s="102" t="s">
        <v>751</v>
      </c>
      <c r="I364" s="102" t="s">
        <v>752</v>
      </c>
      <c r="J364" s="137" t="s">
        <v>753</v>
      </c>
      <c r="K364" s="74">
        <v>516222</v>
      </c>
    </row>
    <row r="365" spans="1:11" ht="22.5">
      <c r="A365" s="83" t="s">
        <v>1684</v>
      </c>
      <c r="B365" s="101" t="s">
        <v>25</v>
      </c>
      <c r="C365" s="102" t="s">
        <v>49</v>
      </c>
      <c r="D365" s="103" t="s">
        <v>49</v>
      </c>
      <c r="E365" s="52" t="s">
        <v>40</v>
      </c>
      <c r="F365" s="102">
        <v>70063</v>
      </c>
      <c r="G365" s="84">
        <v>42810</v>
      </c>
      <c r="H365" s="102" t="s">
        <v>754</v>
      </c>
      <c r="I365" s="102" t="s">
        <v>755</v>
      </c>
      <c r="J365" s="137" t="s">
        <v>756</v>
      </c>
      <c r="K365" s="74">
        <v>690200</v>
      </c>
    </row>
    <row r="366" spans="1:11" ht="33.75">
      <c r="A366" s="83" t="s">
        <v>1684</v>
      </c>
      <c r="B366" s="101" t="s">
        <v>24</v>
      </c>
      <c r="C366" s="102" t="s">
        <v>757</v>
      </c>
      <c r="D366" s="103">
        <v>42802</v>
      </c>
      <c r="E366" s="52" t="s">
        <v>40</v>
      </c>
      <c r="F366" s="102">
        <v>70049</v>
      </c>
      <c r="G366" s="84">
        <v>42807</v>
      </c>
      <c r="H366" s="102" t="s">
        <v>758</v>
      </c>
      <c r="I366" s="102" t="s">
        <v>752</v>
      </c>
      <c r="J366" s="137" t="s">
        <v>753</v>
      </c>
      <c r="K366" s="74">
        <v>1186787</v>
      </c>
    </row>
    <row r="367" spans="1:11" ht="45">
      <c r="A367" s="83" t="s">
        <v>1684</v>
      </c>
      <c r="B367" s="31" t="s">
        <v>157</v>
      </c>
      <c r="C367" s="83" t="s">
        <v>49</v>
      </c>
      <c r="D367" s="84" t="s">
        <v>34</v>
      </c>
      <c r="E367" s="52" t="s">
        <v>40</v>
      </c>
      <c r="F367" s="102">
        <v>70061</v>
      </c>
      <c r="G367" s="84">
        <v>42809</v>
      </c>
      <c r="H367" s="102" t="s">
        <v>759</v>
      </c>
      <c r="I367" s="102" t="s">
        <v>760</v>
      </c>
      <c r="J367" s="137" t="s">
        <v>761</v>
      </c>
      <c r="K367" s="74">
        <v>1764569</v>
      </c>
    </row>
    <row r="368" spans="1:11" ht="33.75">
      <c r="A368" s="83" t="s">
        <v>1684</v>
      </c>
      <c r="B368" s="31" t="s">
        <v>157</v>
      </c>
      <c r="C368" s="83" t="s">
        <v>49</v>
      </c>
      <c r="D368" s="84" t="s">
        <v>34</v>
      </c>
      <c r="E368" s="52" t="s">
        <v>40</v>
      </c>
      <c r="F368" s="102">
        <v>70062</v>
      </c>
      <c r="G368" s="84">
        <v>42809</v>
      </c>
      <c r="H368" s="102" t="s">
        <v>762</v>
      </c>
      <c r="I368" s="102" t="s">
        <v>763</v>
      </c>
      <c r="J368" s="137" t="s">
        <v>764</v>
      </c>
      <c r="K368" s="74">
        <v>1764569</v>
      </c>
    </row>
    <row r="369" spans="1:11" ht="33.75">
      <c r="A369" s="83" t="s">
        <v>1684</v>
      </c>
      <c r="B369" s="12" t="s">
        <v>241</v>
      </c>
      <c r="C369" s="102" t="s">
        <v>49</v>
      </c>
      <c r="D369" s="103" t="s">
        <v>49</v>
      </c>
      <c r="E369" s="83" t="s">
        <v>39</v>
      </c>
      <c r="F369" s="102">
        <v>6170015</v>
      </c>
      <c r="G369" s="84">
        <v>42817</v>
      </c>
      <c r="H369" s="102" t="s">
        <v>765</v>
      </c>
      <c r="I369" s="102" t="s">
        <v>321</v>
      </c>
      <c r="J369" s="137" t="s">
        <v>322</v>
      </c>
      <c r="K369" s="74">
        <v>1848043</v>
      </c>
    </row>
    <row r="370" spans="1:11" ht="33.75">
      <c r="A370" s="83" t="s">
        <v>1684</v>
      </c>
      <c r="B370" s="31" t="s">
        <v>157</v>
      </c>
      <c r="C370" s="83" t="s">
        <v>49</v>
      </c>
      <c r="D370" s="84" t="s">
        <v>34</v>
      </c>
      <c r="E370" s="52" t="s">
        <v>40</v>
      </c>
      <c r="F370" s="102">
        <v>70060</v>
      </c>
      <c r="G370" s="84">
        <v>42809</v>
      </c>
      <c r="H370" s="102" t="s">
        <v>766</v>
      </c>
      <c r="I370" s="102" t="s">
        <v>767</v>
      </c>
      <c r="J370" s="137" t="s">
        <v>768</v>
      </c>
      <c r="K370" s="74">
        <v>7939536</v>
      </c>
    </row>
    <row r="371" spans="1:11" ht="11.25">
      <c r="A371" s="83" t="s">
        <v>1683</v>
      </c>
      <c r="B371" s="12" t="s">
        <v>241</v>
      </c>
      <c r="C371" s="102" t="s">
        <v>49</v>
      </c>
      <c r="D371" s="103" t="s">
        <v>49</v>
      </c>
      <c r="E371" s="52" t="s">
        <v>40</v>
      </c>
      <c r="F371" s="104">
        <v>7170045</v>
      </c>
      <c r="G371" s="106">
        <v>42803</v>
      </c>
      <c r="H371" s="75" t="s">
        <v>571</v>
      </c>
      <c r="I371" s="107" t="s">
        <v>572</v>
      </c>
      <c r="J371" s="138" t="s">
        <v>573</v>
      </c>
      <c r="K371" s="57">
        <v>377483</v>
      </c>
    </row>
    <row r="372" spans="1:11" ht="11.25">
      <c r="A372" s="83" t="s">
        <v>1683</v>
      </c>
      <c r="B372" s="12" t="s">
        <v>241</v>
      </c>
      <c r="C372" s="102" t="s">
        <v>49</v>
      </c>
      <c r="D372" s="103" t="s">
        <v>49</v>
      </c>
      <c r="E372" s="52" t="s">
        <v>40</v>
      </c>
      <c r="F372" s="104">
        <v>7170046</v>
      </c>
      <c r="G372" s="106">
        <v>42803</v>
      </c>
      <c r="H372" s="75" t="s">
        <v>571</v>
      </c>
      <c r="I372" s="107" t="s">
        <v>574</v>
      </c>
      <c r="J372" s="138" t="s">
        <v>575</v>
      </c>
      <c r="K372" s="57">
        <v>132172</v>
      </c>
    </row>
    <row r="373" spans="1:11" ht="11.25">
      <c r="A373" s="83" t="s">
        <v>1683</v>
      </c>
      <c r="B373" s="12" t="s">
        <v>241</v>
      </c>
      <c r="C373" s="102" t="s">
        <v>49</v>
      </c>
      <c r="D373" s="103" t="s">
        <v>49</v>
      </c>
      <c r="E373" s="83" t="s">
        <v>39</v>
      </c>
      <c r="F373" s="104">
        <v>7170002</v>
      </c>
      <c r="G373" s="106">
        <v>42803</v>
      </c>
      <c r="H373" s="75" t="s">
        <v>576</v>
      </c>
      <c r="I373" s="107" t="s">
        <v>577</v>
      </c>
      <c r="J373" s="138" t="s">
        <v>578</v>
      </c>
      <c r="K373" s="57">
        <v>77350</v>
      </c>
    </row>
    <row r="374" spans="1:11" ht="22.5">
      <c r="A374" s="83" t="s">
        <v>1683</v>
      </c>
      <c r="B374" s="31" t="s">
        <v>157</v>
      </c>
      <c r="C374" s="83" t="s">
        <v>49</v>
      </c>
      <c r="D374" s="84" t="s">
        <v>34</v>
      </c>
      <c r="E374" s="52" t="s">
        <v>40</v>
      </c>
      <c r="F374" s="104">
        <v>7170047</v>
      </c>
      <c r="G374" s="106">
        <v>42804</v>
      </c>
      <c r="H374" s="75" t="s">
        <v>579</v>
      </c>
      <c r="I374" s="107" t="s">
        <v>580</v>
      </c>
      <c r="J374" s="138" t="s">
        <v>581</v>
      </c>
      <c r="K374" s="57">
        <v>164720</v>
      </c>
    </row>
    <row r="375" spans="1:11" ht="22.5">
      <c r="A375" s="83" t="s">
        <v>1683</v>
      </c>
      <c r="B375" s="31" t="s">
        <v>25</v>
      </c>
      <c r="C375" s="104" t="s">
        <v>49</v>
      </c>
      <c r="D375" s="105" t="s">
        <v>49</v>
      </c>
      <c r="E375" s="52" t="s">
        <v>40</v>
      </c>
      <c r="F375" s="104">
        <v>7170062</v>
      </c>
      <c r="G375" s="106">
        <v>42807</v>
      </c>
      <c r="H375" s="75" t="s">
        <v>582</v>
      </c>
      <c r="I375" s="107" t="s">
        <v>583</v>
      </c>
      <c r="J375" s="138" t="s">
        <v>584</v>
      </c>
      <c r="K375" s="57">
        <v>56525</v>
      </c>
    </row>
    <row r="376" spans="1:11" ht="22.5">
      <c r="A376" s="83" t="s">
        <v>1683</v>
      </c>
      <c r="B376" s="31" t="s">
        <v>25</v>
      </c>
      <c r="C376" s="104" t="s">
        <v>49</v>
      </c>
      <c r="D376" s="105" t="s">
        <v>49</v>
      </c>
      <c r="E376" s="52" t="s">
        <v>40</v>
      </c>
      <c r="F376" s="104">
        <v>7170063</v>
      </c>
      <c r="G376" s="106">
        <v>42807</v>
      </c>
      <c r="H376" s="75" t="s">
        <v>585</v>
      </c>
      <c r="I376" s="107" t="s">
        <v>586</v>
      </c>
      <c r="J376" s="138" t="s">
        <v>587</v>
      </c>
      <c r="K376" s="57">
        <v>74970</v>
      </c>
    </row>
    <row r="377" spans="1:11" ht="22.5">
      <c r="A377" s="83" t="s">
        <v>1683</v>
      </c>
      <c r="B377" s="31" t="s">
        <v>25</v>
      </c>
      <c r="C377" s="104" t="s">
        <v>49</v>
      </c>
      <c r="D377" s="105" t="s">
        <v>49</v>
      </c>
      <c r="E377" s="52" t="s">
        <v>40</v>
      </c>
      <c r="F377" s="104">
        <v>7170064</v>
      </c>
      <c r="G377" s="106">
        <v>42807</v>
      </c>
      <c r="H377" s="75" t="s">
        <v>588</v>
      </c>
      <c r="I377" s="107" t="s">
        <v>589</v>
      </c>
      <c r="J377" s="138" t="s">
        <v>590</v>
      </c>
      <c r="K377" s="57">
        <v>200000</v>
      </c>
    </row>
    <row r="378" spans="1:11" ht="11.25">
      <c r="A378" s="83" t="s">
        <v>1683</v>
      </c>
      <c r="B378" s="31" t="s">
        <v>25</v>
      </c>
      <c r="C378" s="104" t="s">
        <v>49</v>
      </c>
      <c r="D378" s="105" t="s">
        <v>49</v>
      </c>
      <c r="E378" s="52" t="s">
        <v>40</v>
      </c>
      <c r="F378" s="104">
        <v>7170065</v>
      </c>
      <c r="G378" s="106">
        <v>42807</v>
      </c>
      <c r="H378" s="75" t="s">
        <v>591</v>
      </c>
      <c r="I378" s="107" t="s">
        <v>592</v>
      </c>
      <c r="J378" s="138" t="s">
        <v>593</v>
      </c>
      <c r="K378" s="57">
        <v>451605</v>
      </c>
    </row>
    <row r="379" spans="1:11" ht="11.25">
      <c r="A379" s="83" t="s">
        <v>1683</v>
      </c>
      <c r="B379" s="12" t="s">
        <v>241</v>
      </c>
      <c r="C379" s="102" t="s">
        <v>49</v>
      </c>
      <c r="D379" s="103" t="s">
        <v>49</v>
      </c>
      <c r="E379" s="52" t="s">
        <v>40</v>
      </c>
      <c r="F379" s="104">
        <v>7170066</v>
      </c>
      <c r="G379" s="106">
        <v>42808</v>
      </c>
      <c r="H379" s="75" t="s">
        <v>571</v>
      </c>
      <c r="I379" s="107" t="s">
        <v>574</v>
      </c>
      <c r="J379" s="138" t="s">
        <v>575</v>
      </c>
      <c r="K379" s="57">
        <v>198322</v>
      </c>
    </row>
    <row r="380" spans="1:11" ht="11.25">
      <c r="A380" s="83" t="s">
        <v>1683</v>
      </c>
      <c r="B380" s="31" t="s">
        <v>25</v>
      </c>
      <c r="C380" s="104" t="s">
        <v>49</v>
      </c>
      <c r="D380" s="105" t="s">
        <v>49</v>
      </c>
      <c r="E380" s="83" t="s">
        <v>39</v>
      </c>
      <c r="F380" s="104">
        <v>7170003</v>
      </c>
      <c r="G380" s="106">
        <v>42809</v>
      </c>
      <c r="H380" s="75" t="s">
        <v>594</v>
      </c>
      <c r="I380" s="107" t="s">
        <v>595</v>
      </c>
      <c r="J380" s="138" t="s">
        <v>596</v>
      </c>
      <c r="K380" s="57">
        <v>38080</v>
      </c>
    </row>
    <row r="381" spans="1:11" ht="22.5">
      <c r="A381" s="83" t="s">
        <v>1683</v>
      </c>
      <c r="B381" s="83" t="s">
        <v>26</v>
      </c>
      <c r="C381" s="104" t="s">
        <v>49</v>
      </c>
      <c r="D381" s="105" t="s">
        <v>49</v>
      </c>
      <c r="E381" s="52" t="s">
        <v>40</v>
      </c>
      <c r="F381" s="104">
        <v>7170067</v>
      </c>
      <c r="G381" s="106">
        <v>42809</v>
      </c>
      <c r="H381" s="75" t="s">
        <v>597</v>
      </c>
      <c r="I381" s="107" t="s">
        <v>598</v>
      </c>
      <c r="J381" s="138" t="s">
        <v>599</v>
      </c>
      <c r="K381" s="57">
        <v>513723</v>
      </c>
    </row>
    <row r="382" spans="1:11" ht="11.25">
      <c r="A382" s="83" t="s">
        <v>1683</v>
      </c>
      <c r="B382" s="31" t="s">
        <v>25</v>
      </c>
      <c r="C382" s="104" t="s">
        <v>49</v>
      </c>
      <c r="D382" s="105" t="s">
        <v>49</v>
      </c>
      <c r="E382" s="83" t="s">
        <v>39</v>
      </c>
      <c r="F382" s="104">
        <v>7170004</v>
      </c>
      <c r="G382" s="106">
        <v>42810</v>
      </c>
      <c r="H382" s="75" t="s">
        <v>600</v>
      </c>
      <c r="I382" s="107" t="s">
        <v>601</v>
      </c>
      <c r="J382" s="138" t="s">
        <v>602</v>
      </c>
      <c r="K382" s="57">
        <v>179820</v>
      </c>
    </row>
    <row r="383" spans="1:11" ht="22.5">
      <c r="A383" s="83" t="s">
        <v>1683</v>
      </c>
      <c r="B383" s="31" t="s">
        <v>157</v>
      </c>
      <c r="C383" s="83" t="s">
        <v>49</v>
      </c>
      <c r="D383" s="84" t="s">
        <v>34</v>
      </c>
      <c r="E383" s="52" t="s">
        <v>40</v>
      </c>
      <c r="F383" s="104">
        <v>7170068</v>
      </c>
      <c r="G383" s="106">
        <v>42810</v>
      </c>
      <c r="H383" s="75" t="s">
        <v>603</v>
      </c>
      <c r="I383" s="107" t="s">
        <v>604</v>
      </c>
      <c r="J383" s="138" t="s">
        <v>605</v>
      </c>
      <c r="K383" s="57">
        <v>364384</v>
      </c>
    </row>
    <row r="384" spans="1:11" ht="11.25">
      <c r="A384" s="83" t="s">
        <v>1683</v>
      </c>
      <c r="B384" s="31" t="s">
        <v>25</v>
      </c>
      <c r="C384" s="104" t="s">
        <v>49</v>
      </c>
      <c r="D384" s="105" t="s">
        <v>49</v>
      </c>
      <c r="E384" s="52" t="s">
        <v>40</v>
      </c>
      <c r="F384" s="104">
        <v>7170069</v>
      </c>
      <c r="G384" s="106">
        <v>42817</v>
      </c>
      <c r="H384" s="75" t="s">
        <v>606</v>
      </c>
      <c r="I384" s="107" t="s">
        <v>607</v>
      </c>
      <c r="J384" s="138" t="s">
        <v>590</v>
      </c>
      <c r="K384" s="57">
        <v>60000</v>
      </c>
    </row>
    <row r="385" spans="1:11" ht="22.5">
      <c r="A385" s="83" t="s">
        <v>1683</v>
      </c>
      <c r="B385" s="31" t="s">
        <v>25</v>
      </c>
      <c r="C385" s="104" t="s">
        <v>49</v>
      </c>
      <c r="D385" s="105" t="s">
        <v>49</v>
      </c>
      <c r="E385" s="52" t="s">
        <v>40</v>
      </c>
      <c r="F385" s="104">
        <v>7170070</v>
      </c>
      <c r="G385" s="106">
        <v>42817</v>
      </c>
      <c r="H385" s="75" t="s">
        <v>608</v>
      </c>
      <c r="I385" s="107" t="s">
        <v>609</v>
      </c>
      <c r="J385" s="138" t="s">
        <v>610</v>
      </c>
      <c r="K385" s="57">
        <v>89250</v>
      </c>
    </row>
    <row r="386" spans="1:11" ht="22.5">
      <c r="A386" s="83" t="s">
        <v>1683</v>
      </c>
      <c r="B386" s="31" t="s">
        <v>25</v>
      </c>
      <c r="C386" s="104" t="s">
        <v>49</v>
      </c>
      <c r="D386" s="105" t="s">
        <v>49</v>
      </c>
      <c r="E386" s="52" t="s">
        <v>40</v>
      </c>
      <c r="F386" s="104">
        <v>7170071</v>
      </c>
      <c r="G386" s="106">
        <v>42817</v>
      </c>
      <c r="H386" s="75" t="s">
        <v>611</v>
      </c>
      <c r="I386" s="107" t="s">
        <v>612</v>
      </c>
      <c r="J386" s="138" t="s">
        <v>613</v>
      </c>
      <c r="K386" s="57">
        <v>2300000</v>
      </c>
    </row>
    <row r="387" spans="1:11" ht="22.5">
      <c r="A387" s="83" t="s">
        <v>1683</v>
      </c>
      <c r="B387" s="31" t="s">
        <v>25</v>
      </c>
      <c r="C387" s="104" t="s">
        <v>49</v>
      </c>
      <c r="D387" s="105" t="s">
        <v>49</v>
      </c>
      <c r="E387" s="52" t="s">
        <v>40</v>
      </c>
      <c r="F387" s="104">
        <v>7170072</v>
      </c>
      <c r="G387" s="106">
        <v>42817</v>
      </c>
      <c r="H387" s="75" t="s">
        <v>614</v>
      </c>
      <c r="I387" s="107" t="s">
        <v>615</v>
      </c>
      <c r="J387" s="138" t="s">
        <v>616</v>
      </c>
      <c r="K387" s="57">
        <v>2278000</v>
      </c>
    </row>
    <row r="388" spans="1:11" ht="11.25">
      <c r="A388" s="83" t="s">
        <v>1683</v>
      </c>
      <c r="B388" s="12" t="s">
        <v>241</v>
      </c>
      <c r="C388" s="102" t="s">
        <v>49</v>
      </c>
      <c r="D388" s="103" t="s">
        <v>49</v>
      </c>
      <c r="E388" s="83" t="s">
        <v>39</v>
      </c>
      <c r="F388" s="104">
        <v>7170005</v>
      </c>
      <c r="G388" s="106">
        <v>42821</v>
      </c>
      <c r="H388" s="75" t="s">
        <v>617</v>
      </c>
      <c r="I388" s="107" t="s">
        <v>618</v>
      </c>
      <c r="J388" s="138" t="s">
        <v>619</v>
      </c>
      <c r="K388" s="57">
        <v>233246</v>
      </c>
    </row>
    <row r="389" spans="1:11" ht="22.5">
      <c r="A389" s="83" t="s">
        <v>1683</v>
      </c>
      <c r="B389" s="31" t="s">
        <v>157</v>
      </c>
      <c r="C389" s="83" t="s">
        <v>49</v>
      </c>
      <c r="D389" s="84" t="s">
        <v>34</v>
      </c>
      <c r="E389" s="52" t="s">
        <v>40</v>
      </c>
      <c r="F389" s="104">
        <v>7170073</v>
      </c>
      <c r="G389" s="106">
        <v>42825</v>
      </c>
      <c r="H389" s="75" t="s">
        <v>620</v>
      </c>
      <c r="I389" s="107" t="s">
        <v>604</v>
      </c>
      <c r="J389" s="138" t="s">
        <v>605</v>
      </c>
      <c r="K389" s="57">
        <v>15337</v>
      </c>
    </row>
    <row r="390" spans="1:11" ht="22.5">
      <c r="A390" s="83" t="s">
        <v>1683</v>
      </c>
      <c r="B390" s="8" t="s">
        <v>48</v>
      </c>
      <c r="C390" s="104" t="s">
        <v>49</v>
      </c>
      <c r="D390" s="105" t="s">
        <v>49</v>
      </c>
      <c r="E390" s="54" t="s">
        <v>47</v>
      </c>
      <c r="F390" s="54" t="s">
        <v>34</v>
      </c>
      <c r="G390" s="106">
        <v>42811</v>
      </c>
      <c r="H390" s="76" t="s">
        <v>621</v>
      </c>
      <c r="I390" s="58" t="s">
        <v>622</v>
      </c>
      <c r="J390" s="139" t="s">
        <v>443</v>
      </c>
      <c r="K390" s="48">
        <v>1024700</v>
      </c>
    </row>
    <row r="391" spans="1:11" ht="22.5">
      <c r="A391" s="83" t="s">
        <v>1683</v>
      </c>
      <c r="B391" s="8" t="s">
        <v>48</v>
      </c>
      <c r="C391" s="104" t="s">
        <v>49</v>
      </c>
      <c r="D391" s="105" t="s">
        <v>49</v>
      </c>
      <c r="E391" s="54" t="s">
        <v>47</v>
      </c>
      <c r="F391" s="54" t="s">
        <v>34</v>
      </c>
      <c r="G391" s="106">
        <v>42811</v>
      </c>
      <c r="H391" s="76" t="s">
        <v>623</v>
      </c>
      <c r="I391" s="58" t="s">
        <v>624</v>
      </c>
      <c r="J391" s="139" t="s">
        <v>625</v>
      </c>
      <c r="K391" s="48">
        <v>69450</v>
      </c>
    </row>
    <row r="392" spans="1:11" ht="22.5">
      <c r="A392" s="83" t="s">
        <v>1683</v>
      </c>
      <c r="B392" s="8" t="s">
        <v>48</v>
      </c>
      <c r="C392" s="104" t="s">
        <v>49</v>
      </c>
      <c r="D392" s="105" t="s">
        <v>49</v>
      </c>
      <c r="E392" s="54" t="s">
        <v>47</v>
      </c>
      <c r="F392" s="54" t="s">
        <v>34</v>
      </c>
      <c r="G392" s="106">
        <v>42811</v>
      </c>
      <c r="H392" s="76" t="s">
        <v>626</v>
      </c>
      <c r="I392" s="58" t="s">
        <v>624</v>
      </c>
      <c r="J392" s="139" t="s">
        <v>625</v>
      </c>
      <c r="K392" s="48">
        <v>22410</v>
      </c>
    </row>
    <row r="393" spans="1:11" ht="22.5">
      <c r="A393" s="83" t="s">
        <v>1683</v>
      </c>
      <c r="B393" s="8" t="s">
        <v>48</v>
      </c>
      <c r="C393" s="104" t="s">
        <v>49</v>
      </c>
      <c r="D393" s="105" t="s">
        <v>49</v>
      </c>
      <c r="E393" s="54" t="s">
        <v>47</v>
      </c>
      <c r="F393" s="54" t="s">
        <v>34</v>
      </c>
      <c r="G393" s="106">
        <v>42811</v>
      </c>
      <c r="H393" s="76" t="s">
        <v>627</v>
      </c>
      <c r="I393" s="58" t="s">
        <v>624</v>
      </c>
      <c r="J393" s="139" t="s">
        <v>625</v>
      </c>
      <c r="K393" s="48">
        <v>25900</v>
      </c>
    </row>
    <row r="394" spans="1:11" ht="22.5">
      <c r="A394" s="83" t="s">
        <v>1683</v>
      </c>
      <c r="B394" s="8" t="s">
        <v>48</v>
      </c>
      <c r="C394" s="104" t="s">
        <v>49</v>
      </c>
      <c r="D394" s="105" t="s">
        <v>49</v>
      </c>
      <c r="E394" s="54" t="s">
        <v>47</v>
      </c>
      <c r="F394" s="54" t="s">
        <v>34</v>
      </c>
      <c r="G394" s="106">
        <v>42811</v>
      </c>
      <c r="H394" s="76" t="s">
        <v>628</v>
      </c>
      <c r="I394" s="58" t="s">
        <v>622</v>
      </c>
      <c r="J394" s="139" t="s">
        <v>443</v>
      </c>
      <c r="K394" s="48">
        <v>147100</v>
      </c>
    </row>
    <row r="395" spans="1:11" ht="22.5">
      <c r="A395" s="83" t="s">
        <v>1683</v>
      </c>
      <c r="B395" s="8" t="s">
        <v>48</v>
      </c>
      <c r="C395" s="104" t="s">
        <v>49</v>
      </c>
      <c r="D395" s="105" t="s">
        <v>49</v>
      </c>
      <c r="E395" s="54" t="s">
        <v>47</v>
      </c>
      <c r="F395" s="54" t="s">
        <v>34</v>
      </c>
      <c r="G395" s="106">
        <v>42815</v>
      </c>
      <c r="H395" s="76" t="s">
        <v>629</v>
      </c>
      <c r="I395" s="58" t="s">
        <v>622</v>
      </c>
      <c r="J395" s="139" t="s">
        <v>443</v>
      </c>
      <c r="K395" s="48">
        <v>170200</v>
      </c>
    </row>
    <row r="396" spans="1:11" ht="22.5">
      <c r="A396" s="83" t="s">
        <v>1683</v>
      </c>
      <c r="B396" s="8" t="s">
        <v>48</v>
      </c>
      <c r="C396" s="104" t="s">
        <v>49</v>
      </c>
      <c r="D396" s="105" t="s">
        <v>49</v>
      </c>
      <c r="E396" s="54" t="s">
        <v>47</v>
      </c>
      <c r="F396" s="54" t="s">
        <v>34</v>
      </c>
      <c r="G396" s="106">
        <v>42815</v>
      </c>
      <c r="H396" s="76" t="s">
        <v>630</v>
      </c>
      <c r="I396" s="58" t="s">
        <v>622</v>
      </c>
      <c r="J396" s="139" t="s">
        <v>443</v>
      </c>
      <c r="K396" s="48">
        <v>239000</v>
      </c>
    </row>
    <row r="397" spans="1:11" ht="22.5">
      <c r="A397" s="83" t="s">
        <v>1683</v>
      </c>
      <c r="B397" s="8" t="s">
        <v>48</v>
      </c>
      <c r="C397" s="104" t="s">
        <v>49</v>
      </c>
      <c r="D397" s="105" t="s">
        <v>49</v>
      </c>
      <c r="E397" s="54" t="s">
        <v>47</v>
      </c>
      <c r="F397" s="54" t="s">
        <v>34</v>
      </c>
      <c r="G397" s="106">
        <v>42815</v>
      </c>
      <c r="H397" s="76" t="s">
        <v>631</v>
      </c>
      <c r="I397" s="58" t="s">
        <v>622</v>
      </c>
      <c r="J397" s="139" t="s">
        <v>443</v>
      </c>
      <c r="K397" s="48">
        <v>197500</v>
      </c>
    </row>
    <row r="398" spans="1:11" ht="22.5">
      <c r="A398" s="83" t="s">
        <v>1683</v>
      </c>
      <c r="B398" s="8" t="s">
        <v>48</v>
      </c>
      <c r="C398" s="104" t="s">
        <v>49</v>
      </c>
      <c r="D398" s="105" t="s">
        <v>49</v>
      </c>
      <c r="E398" s="54" t="s">
        <v>47</v>
      </c>
      <c r="F398" s="54" t="s">
        <v>34</v>
      </c>
      <c r="G398" s="106">
        <v>42815</v>
      </c>
      <c r="H398" s="76" t="s">
        <v>632</v>
      </c>
      <c r="I398" s="58" t="s">
        <v>624</v>
      </c>
      <c r="J398" s="139" t="s">
        <v>625</v>
      </c>
      <c r="K398" s="48">
        <v>51510</v>
      </c>
    </row>
    <row r="399" spans="1:11" ht="22.5">
      <c r="A399" s="83" t="s">
        <v>1683</v>
      </c>
      <c r="B399" s="8" t="s">
        <v>48</v>
      </c>
      <c r="C399" s="104" t="s">
        <v>49</v>
      </c>
      <c r="D399" s="105" t="s">
        <v>49</v>
      </c>
      <c r="E399" s="54" t="s">
        <v>47</v>
      </c>
      <c r="F399" s="54" t="s">
        <v>34</v>
      </c>
      <c r="G399" s="106">
        <v>42815</v>
      </c>
      <c r="H399" s="76" t="s">
        <v>633</v>
      </c>
      <c r="I399" s="58" t="s">
        <v>624</v>
      </c>
      <c r="J399" s="139" t="s">
        <v>625</v>
      </c>
      <c r="K399" s="48">
        <v>90330</v>
      </c>
    </row>
    <row r="400" spans="1:11" ht="22.5">
      <c r="A400" s="83" t="s">
        <v>1683</v>
      </c>
      <c r="B400" s="8" t="s">
        <v>48</v>
      </c>
      <c r="C400" s="104" t="s">
        <v>49</v>
      </c>
      <c r="D400" s="105" t="s">
        <v>49</v>
      </c>
      <c r="E400" s="54" t="s">
        <v>47</v>
      </c>
      <c r="F400" s="54" t="s">
        <v>34</v>
      </c>
      <c r="G400" s="106">
        <v>42815</v>
      </c>
      <c r="H400" s="76" t="s">
        <v>634</v>
      </c>
      <c r="I400" s="58" t="s">
        <v>622</v>
      </c>
      <c r="J400" s="139" t="s">
        <v>443</v>
      </c>
      <c r="K400" s="48">
        <v>1452400</v>
      </c>
    </row>
    <row r="401" spans="1:11" ht="22.5">
      <c r="A401" s="83" t="s">
        <v>1683</v>
      </c>
      <c r="B401" s="8" t="s">
        <v>48</v>
      </c>
      <c r="C401" s="104" t="s">
        <v>49</v>
      </c>
      <c r="D401" s="105" t="s">
        <v>49</v>
      </c>
      <c r="E401" s="54" t="s">
        <v>47</v>
      </c>
      <c r="F401" s="54" t="s">
        <v>34</v>
      </c>
      <c r="G401" s="106">
        <v>42815</v>
      </c>
      <c r="H401" s="76" t="s">
        <v>635</v>
      </c>
      <c r="I401" s="58" t="s">
        <v>622</v>
      </c>
      <c r="J401" s="139" t="s">
        <v>443</v>
      </c>
      <c r="K401" s="48">
        <f>538600+654800+339900</f>
        <v>1533300</v>
      </c>
    </row>
    <row r="402" spans="1:11" ht="22.5">
      <c r="A402" s="83" t="s">
        <v>1683</v>
      </c>
      <c r="B402" s="8" t="s">
        <v>48</v>
      </c>
      <c r="C402" s="104" t="s">
        <v>49</v>
      </c>
      <c r="D402" s="105" t="s">
        <v>49</v>
      </c>
      <c r="E402" s="54" t="s">
        <v>47</v>
      </c>
      <c r="F402" s="54" t="s">
        <v>34</v>
      </c>
      <c r="G402" s="106">
        <v>42815</v>
      </c>
      <c r="H402" s="76" t="s">
        <v>636</v>
      </c>
      <c r="I402" s="58" t="s">
        <v>622</v>
      </c>
      <c r="J402" s="139" t="s">
        <v>443</v>
      </c>
      <c r="K402" s="48">
        <v>860300</v>
      </c>
    </row>
    <row r="403" spans="1:11" ht="22.5">
      <c r="A403" s="83" t="s">
        <v>1683</v>
      </c>
      <c r="B403" s="8" t="s">
        <v>48</v>
      </c>
      <c r="C403" s="104" t="s">
        <v>49</v>
      </c>
      <c r="D403" s="105" t="s">
        <v>49</v>
      </c>
      <c r="E403" s="54" t="s">
        <v>47</v>
      </c>
      <c r="F403" s="54" t="s">
        <v>34</v>
      </c>
      <c r="G403" s="106">
        <v>42815</v>
      </c>
      <c r="H403" s="76" t="s">
        <v>637</v>
      </c>
      <c r="I403" s="58" t="s">
        <v>624</v>
      </c>
      <c r="J403" s="139" t="s">
        <v>625</v>
      </c>
      <c r="K403" s="48">
        <f>6890+94530</f>
        <v>101420</v>
      </c>
    </row>
    <row r="404" spans="1:11" ht="22.5">
      <c r="A404" s="83" t="s">
        <v>1683</v>
      </c>
      <c r="B404" s="8" t="s">
        <v>48</v>
      </c>
      <c r="C404" s="104" t="s">
        <v>49</v>
      </c>
      <c r="D404" s="105" t="s">
        <v>49</v>
      </c>
      <c r="E404" s="54" t="s">
        <v>47</v>
      </c>
      <c r="F404" s="54" t="s">
        <v>34</v>
      </c>
      <c r="G404" s="106">
        <v>42815</v>
      </c>
      <c r="H404" s="76" t="s">
        <v>638</v>
      </c>
      <c r="I404" s="58" t="s">
        <v>624</v>
      </c>
      <c r="J404" s="139" t="s">
        <v>625</v>
      </c>
      <c r="K404" s="48">
        <v>18900</v>
      </c>
    </row>
    <row r="405" spans="1:11" ht="22.5">
      <c r="A405" s="83" t="s">
        <v>1683</v>
      </c>
      <c r="B405" s="8" t="s">
        <v>48</v>
      </c>
      <c r="C405" s="104" t="s">
        <v>49</v>
      </c>
      <c r="D405" s="105" t="s">
        <v>49</v>
      </c>
      <c r="E405" s="54" t="s">
        <v>47</v>
      </c>
      <c r="F405" s="54" t="s">
        <v>34</v>
      </c>
      <c r="G405" s="106">
        <v>42815</v>
      </c>
      <c r="H405" s="76" t="s">
        <v>639</v>
      </c>
      <c r="I405" s="58" t="s">
        <v>624</v>
      </c>
      <c r="J405" s="139" t="s">
        <v>625</v>
      </c>
      <c r="K405" s="48">
        <v>72930</v>
      </c>
    </row>
    <row r="406" spans="1:11" ht="22.5">
      <c r="A406" s="83" t="s">
        <v>1683</v>
      </c>
      <c r="B406" s="8" t="s">
        <v>48</v>
      </c>
      <c r="C406" s="104" t="s">
        <v>49</v>
      </c>
      <c r="D406" s="105" t="s">
        <v>49</v>
      </c>
      <c r="E406" s="54" t="s">
        <v>47</v>
      </c>
      <c r="F406" s="54" t="s">
        <v>34</v>
      </c>
      <c r="G406" s="106">
        <v>42815</v>
      </c>
      <c r="H406" s="76" t="s">
        <v>640</v>
      </c>
      <c r="I406" s="58" t="s">
        <v>624</v>
      </c>
      <c r="J406" s="139" t="s">
        <v>625</v>
      </c>
      <c r="K406" s="48">
        <v>174540</v>
      </c>
    </row>
    <row r="407" spans="1:11" ht="22.5">
      <c r="A407" s="83" t="s">
        <v>1683</v>
      </c>
      <c r="B407" s="8" t="s">
        <v>48</v>
      </c>
      <c r="C407" s="104" t="s">
        <v>49</v>
      </c>
      <c r="D407" s="105" t="s">
        <v>49</v>
      </c>
      <c r="E407" s="54" t="s">
        <v>47</v>
      </c>
      <c r="F407" s="54" t="s">
        <v>34</v>
      </c>
      <c r="G407" s="106">
        <v>42815</v>
      </c>
      <c r="H407" s="76" t="s">
        <v>641</v>
      </c>
      <c r="I407" s="58" t="s">
        <v>624</v>
      </c>
      <c r="J407" s="139" t="s">
        <v>625</v>
      </c>
      <c r="K407" s="48">
        <v>192410</v>
      </c>
    </row>
    <row r="408" spans="1:11" ht="22.5">
      <c r="A408" s="83" t="s">
        <v>1683</v>
      </c>
      <c r="B408" s="8" t="s">
        <v>48</v>
      </c>
      <c r="C408" s="104" t="s">
        <v>49</v>
      </c>
      <c r="D408" s="105" t="s">
        <v>49</v>
      </c>
      <c r="E408" s="54" t="s">
        <v>47</v>
      </c>
      <c r="F408" s="54" t="s">
        <v>34</v>
      </c>
      <c r="G408" s="106">
        <v>42815</v>
      </c>
      <c r="H408" s="76" t="s">
        <v>642</v>
      </c>
      <c r="I408" s="58" t="s">
        <v>622</v>
      </c>
      <c r="J408" s="139" t="s">
        <v>443</v>
      </c>
      <c r="K408" s="48">
        <v>303400</v>
      </c>
    </row>
    <row r="409" spans="1:11" ht="22.5">
      <c r="A409" s="83" t="s">
        <v>1683</v>
      </c>
      <c r="B409" s="8" t="s">
        <v>48</v>
      </c>
      <c r="C409" s="104" t="s">
        <v>49</v>
      </c>
      <c r="D409" s="105" t="s">
        <v>49</v>
      </c>
      <c r="E409" s="54" t="s">
        <v>47</v>
      </c>
      <c r="F409" s="54" t="s">
        <v>34</v>
      </c>
      <c r="G409" s="106">
        <v>42815</v>
      </c>
      <c r="H409" s="76" t="s">
        <v>643</v>
      </c>
      <c r="I409" s="58" t="s">
        <v>622</v>
      </c>
      <c r="J409" s="139" t="s">
        <v>443</v>
      </c>
      <c r="K409" s="48">
        <f>34500+67100+17500</f>
        <v>119100</v>
      </c>
    </row>
    <row r="410" spans="1:11" ht="45">
      <c r="A410" s="83" t="s">
        <v>1687</v>
      </c>
      <c r="B410" s="77" t="s">
        <v>25</v>
      </c>
      <c r="C410" s="80" t="s">
        <v>34</v>
      </c>
      <c r="D410" s="154" t="s">
        <v>34</v>
      </c>
      <c r="E410" s="52" t="s">
        <v>40</v>
      </c>
      <c r="F410" s="78">
        <v>8170022</v>
      </c>
      <c r="G410" s="108">
        <v>42814</v>
      </c>
      <c r="H410" s="78" t="s">
        <v>1055</v>
      </c>
      <c r="I410" s="78" t="s">
        <v>1056</v>
      </c>
      <c r="J410" s="82" t="s">
        <v>1057</v>
      </c>
      <c r="K410" s="144">
        <v>170000</v>
      </c>
    </row>
    <row r="411" spans="1:11" ht="56.25">
      <c r="A411" s="83" t="s">
        <v>1687</v>
      </c>
      <c r="B411" s="77" t="s">
        <v>25</v>
      </c>
      <c r="C411" s="80" t="s">
        <v>34</v>
      </c>
      <c r="D411" s="154" t="s">
        <v>34</v>
      </c>
      <c r="E411" s="52" t="s">
        <v>40</v>
      </c>
      <c r="F411" s="78">
        <v>8170026</v>
      </c>
      <c r="G411" s="108">
        <v>42822</v>
      </c>
      <c r="H411" s="78" t="s">
        <v>1058</v>
      </c>
      <c r="I411" s="78" t="s">
        <v>1059</v>
      </c>
      <c r="J411" s="82" t="s">
        <v>1060</v>
      </c>
      <c r="K411" s="144">
        <v>51765</v>
      </c>
    </row>
    <row r="412" spans="1:11" ht="56.25">
      <c r="A412" s="83" t="s">
        <v>1687</v>
      </c>
      <c r="B412" s="77" t="s">
        <v>25</v>
      </c>
      <c r="C412" s="80" t="s">
        <v>34</v>
      </c>
      <c r="D412" s="154" t="s">
        <v>34</v>
      </c>
      <c r="E412" s="52" t="s">
        <v>40</v>
      </c>
      <c r="F412" s="78">
        <v>8170027</v>
      </c>
      <c r="G412" s="108">
        <v>42823</v>
      </c>
      <c r="H412" s="78" t="s">
        <v>1061</v>
      </c>
      <c r="I412" s="78" t="s">
        <v>1059</v>
      </c>
      <c r="J412" s="82" t="s">
        <v>1060</v>
      </c>
      <c r="K412" s="144">
        <v>207060</v>
      </c>
    </row>
    <row r="413" spans="1:11" ht="45">
      <c r="A413" s="83" t="s">
        <v>1687</v>
      </c>
      <c r="B413" s="31" t="s">
        <v>157</v>
      </c>
      <c r="C413" s="83" t="s">
        <v>49</v>
      </c>
      <c r="D413" s="84" t="s">
        <v>34</v>
      </c>
      <c r="E413" s="52" t="s">
        <v>40</v>
      </c>
      <c r="F413" s="78">
        <v>8170020</v>
      </c>
      <c r="G413" s="108">
        <v>42808</v>
      </c>
      <c r="H413" s="78" t="s">
        <v>1062</v>
      </c>
      <c r="I413" s="78" t="s">
        <v>1063</v>
      </c>
      <c r="J413" s="82" t="s">
        <v>1064</v>
      </c>
      <c r="K413" s="144">
        <v>329049</v>
      </c>
    </row>
    <row r="414" spans="1:11" ht="33.75">
      <c r="A414" s="83" t="s">
        <v>1687</v>
      </c>
      <c r="B414" s="31" t="s">
        <v>157</v>
      </c>
      <c r="C414" s="83" t="s">
        <v>49</v>
      </c>
      <c r="D414" s="84" t="s">
        <v>34</v>
      </c>
      <c r="E414" s="52" t="s">
        <v>40</v>
      </c>
      <c r="F414" s="78">
        <v>8170018</v>
      </c>
      <c r="G414" s="108">
        <v>42802</v>
      </c>
      <c r="H414" s="78" t="s">
        <v>1065</v>
      </c>
      <c r="I414" s="78" t="s">
        <v>1066</v>
      </c>
      <c r="J414" s="82" t="s">
        <v>1067</v>
      </c>
      <c r="K414" s="144">
        <v>428400</v>
      </c>
    </row>
    <row r="415" spans="1:11" ht="22.5">
      <c r="A415" s="83" t="s">
        <v>1687</v>
      </c>
      <c r="B415" s="8" t="s">
        <v>48</v>
      </c>
      <c r="C415" s="80" t="s">
        <v>34</v>
      </c>
      <c r="D415" s="154" t="s">
        <v>34</v>
      </c>
      <c r="E415" s="77" t="s">
        <v>219</v>
      </c>
      <c r="F415" s="79" t="s">
        <v>1068</v>
      </c>
      <c r="G415" s="108">
        <v>42808</v>
      </c>
      <c r="H415" s="79" t="s">
        <v>1069</v>
      </c>
      <c r="I415" s="78" t="s">
        <v>1070</v>
      </c>
      <c r="J415" s="82" t="s">
        <v>1071</v>
      </c>
      <c r="K415" s="144">
        <v>1362826</v>
      </c>
    </row>
    <row r="416" spans="1:11" ht="33.75">
      <c r="A416" s="83" t="s">
        <v>1687</v>
      </c>
      <c r="B416" s="12" t="s">
        <v>241</v>
      </c>
      <c r="C416" s="102" t="s">
        <v>49</v>
      </c>
      <c r="D416" s="103" t="s">
        <v>49</v>
      </c>
      <c r="E416" s="83" t="s">
        <v>39</v>
      </c>
      <c r="F416" s="78">
        <v>8170018</v>
      </c>
      <c r="G416" s="108">
        <v>42823</v>
      </c>
      <c r="H416" s="78" t="s">
        <v>1072</v>
      </c>
      <c r="I416" s="78" t="s">
        <v>944</v>
      </c>
      <c r="J416" s="82" t="s">
        <v>945</v>
      </c>
      <c r="K416" s="144">
        <v>282744</v>
      </c>
    </row>
    <row r="417" spans="1:11" ht="33.75">
      <c r="A417" s="83" t="s">
        <v>1687</v>
      </c>
      <c r="B417" s="12" t="s">
        <v>241</v>
      </c>
      <c r="C417" s="102" t="s">
        <v>49</v>
      </c>
      <c r="D417" s="103" t="s">
        <v>49</v>
      </c>
      <c r="E417" s="52" t="s">
        <v>40</v>
      </c>
      <c r="F417" s="78">
        <v>8170028</v>
      </c>
      <c r="G417" s="108">
        <v>42823</v>
      </c>
      <c r="H417" s="78" t="s">
        <v>1073</v>
      </c>
      <c r="I417" s="78" t="s">
        <v>944</v>
      </c>
      <c r="J417" s="82" t="s">
        <v>945</v>
      </c>
      <c r="K417" s="144">
        <v>59500</v>
      </c>
    </row>
    <row r="418" spans="1:11" ht="33.75">
      <c r="A418" s="83" t="s">
        <v>1687</v>
      </c>
      <c r="B418" s="12" t="s">
        <v>241</v>
      </c>
      <c r="C418" s="102" t="s">
        <v>49</v>
      </c>
      <c r="D418" s="103" t="s">
        <v>49</v>
      </c>
      <c r="E418" s="52" t="s">
        <v>40</v>
      </c>
      <c r="F418" s="78">
        <v>8170023</v>
      </c>
      <c r="G418" s="108">
        <v>42814</v>
      </c>
      <c r="H418" s="78" t="s">
        <v>1074</v>
      </c>
      <c r="I418" s="78" t="s">
        <v>1075</v>
      </c>
      <c r="J418" s="82" t="s">
        <v>1076</v>
      </c>
      <c r="K418" s="144">
        <v>1523201</v>
      </c>
    </row>
    <row r="419" spans="1:11" ht="33.75">
      <c r="A419" s="83" t="s">
        <v>1687</v>
      </c>
      <c r="B419" s="77" t="s">
        <v>25</v>
      </c>
      <c r="C419" s="80" t="s">
        <v>34</v>
      </c>
      <c r="D419" s="154" t="s">
        <v>34</v>
      </c>
      <c r="E419" s="83" t="s">
        <v>39</v>
      </c>
      <c r="F419" s="78">
        <v>8170016</v>
      </c>
      <c r="G419" s="108">
        <v>42823</v>
      </c>
      <c r="H419" s="78" t="s">
        <v>1077</v>
      </c>
      <c r="I419" s="78" t="s">
        <v>1078</v>
      </c>
      <c r="J419" s="82" t="s">
        <v>1079</v>
      </c>
      <c r="K419" s="144">
        <v>43435</v>
      </c>
    </row>
    <row r="420" spans="1:11" ht="33.75">
      <c r="A420" s="83" t="s">
        <v>1687</v>
      </c>
      <c r="B420" s="31" t="s">
        <v>157</v>
      </c>
      <c r="C420" s="83" t="s">
        <v>49</v>
      </c>
      <c r="D420" s="84" t="s">
        <v>34</v>
      </c>
      <c r="E420" s="52" t="s">
        <v>40</v>
      </c>
      <c r="F420" s="78">
        <v>8170024</v>
      </c>
      <c r="G420" s="108">
        <v>42822</v>
      </c>
      <c r="H420" s="78" t="s">
        <v>1080</v>
      </c>
      <c r="I420" s="78" t="s">
        <v>1081</v>
      </c>
      <c r="J420" s="82" t="s">
        <v>1082</v>
      </c>
      <c r="K420" s="144">
        <v>285600</v>
      </c>
    </row>
    <row r="421" spans="1:11" ht="11.25">
      <c r="A421" s="83" t="s">
        <v>1687</v>
      </c>
      <c r="B421" s="8" t="s">
        <v>48</v>
      </c>
      <c r="C421" s="80" t="s">
        <v>34</v>
      </c>
      <c r="D421" s="154" t="s">
        <v>34</v>
      </c>
      <c r="E421" s="77" t="s">
        <v>219</v>
      </c>
      <c r="F421" s="79" t="s">
        <v>1083</v>
      </c>
      <c r="G421" s="108">
        <v>42802</v>
      </c>
      <c r="H421" s="79" t="s">
        <v>1084</v>
      </c>
      <c r="I421" s="78" t="s">
        <v>1085</v>
      </c>
      <c r="J421" s="82" t="s">
        <v>665</v>
      </c>
      <c r="K421" s="144">
        <v>1121610</v>
      </c>
    </row>
    <row r="422" spans="1:11" ht="33.75">
      <c r="A422" s="83" t="s">
        <v>1687</v>
      </c>
      <c r="B422" s="12" t="s">
        <v>241</v>
      </c>
      <c r="C422" s="102" t="s">
        <v>49</v>
      </c>
      <c r="D422" s="103" t="s">
        <v>49</v>
      </c>
      <c r="E422" s="83" t="s">
        <v>39</v>
      </c>
      <c r="F422" s="78">
        <v>8170014</v>
      </c>
      <c r="G422" s="108">
        <v>42814</v>
      </c>
      <c r="H422" s="78" t="s">
        <v>1086</v>
      </c>
      <c r="I422" s="78" t="s">
        <v>1021</v>
      </c>
      <c r="J422" s="82" t="s">
        <v>1022</v>
      </c>
      <c r="K422" s="144">
        <v>70097</v>
      </c>
    </row>
    <row r="423" spans="1:11" ht="33.75">
      <c r="A423" s="83" t="s">
        <v>1687</v>
      </c>
      <c r="B423" s="77" t="s">
        <v>25</v>
      </c>
      <c r="C423" s="80" t="s">
        <v>34</v>
      </c>
      <c r="D423" s="154" t="s">
        <v>34</v>
      </c>
      <c r="E423" s="52" t="s">
        <v>40</v>
      </c>
      <c r="F423" s="78">
        <v>8170019</v>
      </c>
      <c r="G423" s="108">
        <v>42802</v>
      </c>
      <c r="H423" s="78" t="s">
        <v>1087</v>
      </c>
      <c r="I423" s="78" t="s">
        <v>1088</v>
      </c>
      <c r="J423" s="82" t="s">
        <v>1089</v>
      </c>
      <c r="K423" s="144">
        <v>166505</v>
      </c>
    </row>
    <row r="424" spans="1:11" ht="33.75">
      <c r="A424" s="83" t="s">
        <v>1687</v>
      </c>
      <c r="B424" s="12" t="s">
        <v>241</v>
      </c>
      <c r="C424" s="102" t="s">
        <v>49</v>
      </c>
      <c r="D424" s="103" t="s">
        <v>49</v>
      </c>
      <c r="E424" s="83" t="s">
        <v>39</v>
      </c>
      <c r="F424" s="78">
        <v>8170015</v>
      </c>
      <c r="G424" s="108">
        <v>42822</v>
      </c>
      <c r="H424" s="78" t="s">
        <v>1090</v>
      </c>
      <c r="I424" s="78" t="s">
        <v>685</v>
      </c>
      <c r="J424" s="82" t="s">
        <v>60</v>
      </c>
      <c r="K424" s="144">
        <v>2907446</v>
      </c>
    </row>
    <row r="425" spans="1:11" ht="11.25">
      <c r="A425" s="83" t="s">
        <v>1687</v>
      </c>
      <c r="B425" s="8" t="s">
        <v>48</v>
      </c>
      <c r="C425" s="80" t="s">
        <v>34</v>
      </c>
      <c r="D425" s="154" t="s">
        <v>34</v>
      </c>
      <c r="E425" s="77" t="s">
        <v>219</v>
      </c>
      <c r="F425" s="79" t="s">
        <v>1091</v>
      </c>
      <c r="G425" s="108">
        <v>42802</v>
      </c>
      <c r="H425" s="80" t="s">
        <v>1092</v>
      </c>
      <c r="I425" s="78" t="s">
        <v>442</v>
      </c>
      <c r="J425" s="82" t="s">
        <v>443</v>
      </c>
      <c r="K425" s="144">
        <v>4889900</v>
      </c>
    </row>
    <row r="426" spans="1:11" ht="22.5">
      <c r="A426" s="83" t="s">
        <v>1687</v>
      </c>
      <c r="B426" s="31" t="s">
        <v>157</v>
      </c>
      <c r="C426" s="83" t="s">
        <v>49</v>
      </c>
      <c r="D426" s="84" t="s">
        <v>34</v>
      </c>
      <c r="E426" s="77" t="s">
        <v>219</v>
      </c>
      <c r="F426" s="79">
        <v>617628</v>
      </c>
      <c r="G426" s="109">
        <v>42824</v>
      </c>
      <c r="H426" s="79" t="s">
        <v>1093</v>
      </c>
      <c r="I426" s="79" t="s">
        <v>514</v>
      </c>
      <c r="J426" s="82" t="s">
        <v>515</v>
      </c>
      <c r="K426" s="140">
        <v>169825</v>
      </c>
    </row>
    <row r="427" spans="1:11" ht="22.5">
      <c r="A427" s="83" t="s">
        <v>1687</v>
      </c>
      <c r="B427" s="31" t="s">
        <v>157</v>
      </c>
      <c r="C427" s="83" t="s">
        <v>49</v>
      </c>
      <c r="D427" s="84" t="s">
        <v>34</v>
      </c>
      <c r="E427" s="77" t="s">
        <v>219</v>
      </c>
      <c r="F427" s="81">
        <v>340450.340447</v>
      </c>
      <c r="G427" s="109">
        <v>42824</v>
      </c>
      <c r="H427" s="80" t="s">
        <v>1094</v>
      </c>
      <c r="I427" s="77" t="s">
        <v>339</v>
      </c>
      <c r="J427" s="82" t="s">
        <v>50</v>
      </c>
      <c r="K427" s="140">
        <v>1440753</v>
      </c>
    </row>
    <row r="428" spans="1:11" ht="22.5">
      <c r="A428" s="83" t="s">
        <v>1687</v>
      </c>
      <c r="B428" s="31" t="s">
        <v>157</v>
      </c>
      <c r="C428" s="83" t="s">
        <v>49</v>
      </c>
      <c r="D428" s="84" t="s">
        <v>34</v>
      </c>
      <c r="E428" s="77" t="s">
        <v>219</v>
      </c>
      <c r="F428" s="81">
        <v>344339.344345</v>
      </c>
      <c r="G428" s="109">
        <v>42824</v>
      </c>
      <c r="H428" s="77" t="s">
        <v>1095</v>
      </c>
      <c r="I428" s="77" t="s">
        <v>339</v>
      </c>
      <c r="J428" s="82" t="s">
        <v>50</v>
      </c>
      <c r="K428" s="140">
        <v>2576638</v>
      </c>
    </row>
    <row r="429" spans="1:11" ht="22.5">
      <c r="A429" s="83" t="s">
        <v>1688</v>
      </c>
      <c r="B429" s="12" t="s">
        <v>241</v>
      </c>
      <c r="C429" s="102" t="s">
        <v>49</v>
      </c>
      <c r="D429" s="103" t="s">
        <v>49</v>
      </c>
      <c r="E429" s="83" t="s">
        <v>39</v>
      </c>
      <c r="F429" s="61">
        <v>9170001</v>
      </c>
      <c r="G429" s="32">
        <v>42802</v>
      </c>
      <c r="H429" s="61" t="s">
        <v>1178</v>
      </c>
      <c r="I429" s="61" t="s">
        <v>1179</v>
      </c>
      <c r="J429" s="59" t="s">
        <v>1180</v>
      </c>
      <c r="K429" s="49">
        <v>118799</v>
      </c>
    </row>
    <row r="430" spans="1:11" ht="22.5">
      <c r="A430" s="83" t="s">
        <v>1688</v>
      </c>
      <c r="B430" s="12" t="s">
        <v>241</v>
      </c>
      <c r="C430" s="102" t="s">
        <v>49</v>
      </c>
      <c r="D430" s="103" t="s">
        <v>49</v>
      </c>
      <c r="E430" s="83" t="s">
        <v>39</v>
      </c>
      <c r="F430" s="61">
        <v>9170002</v>
      </c>
      <c r="G430" s="32">
        <v>42802</v>
      </c>
      <c r="H430" s="61" t="s">
        <v>1181</v>
      </c>
      <c r="I430" s="61" t="s">
        <v>1182</v>
      </c>
      <c r="J430" s="59" t="s">
        <v>714</v>
      </c>
      <c r="K430" s="49">
        <v>712440</v>
      </c>
    </row>
    <row r="431" spans="1:11" ht="22.5">
      <c r="A431" s="83" t="s">
        <v>1688</v>
      </c>
      <c r="B431" s="12" t="s">
        <v>241</v>
      </c>
      <c r="C431" s="102" t="s">
        <v>49</v>
      </c>
      <c r="D431" s="103" t="s">
        <v>49</v>
      </c>
      <c r="E431" s="83" t="s">
        <v>39</v>
      </c>
      <c r="F431" s="61">
        <v>9170003</v>
      </c>
      <c r="G431" s="32">
        <v>42803</v>
      </c>
      <c r="H431" s="61" t="s">
        <v>1183</v>
      </c>
      <c r="I431" s="61" t="s">
        <v>1184</v>
      </c>
      <c r="J431" s="59" t="s">
        <v>1185</v>
      </c>
      <c r="K431" s="49">
        <v>1000000</v>
      </c>
    </row>
    <row r="432" spans="1:11" ht="22.5">
      <c r="A432" s="83" t="s">
        <v>1688</v>
      </c>
      <c r="B432" s="12" t="s">
        <v>241</v>
      </c>
      <c r="C432" s="102" t="s">
        <v>49</v>
      </c>
      <c r="D432" s="103" t="s">
        <v>49</v>
      </c>
      <c r="E432" s="83" t="s">
        <v>39</v>
      </c>
      <c r="F432" s="61">
        <v>9170004</v>
      </c>
      <c r="G432" s="32">
        <v>42803</v>
      </c>
      <c r="H432" s="61" t="s">
        <v>1186</v>
      </c>
      <c r="I432" s="61" t="s">
        <v>1187</v>
      </c>
      <c r="J432" s="59" t="s">
        <v>322</v>
      </c>
      <c r="K432" s="49">
        <v>784615</v>
      </c>
    </row>
    <row r="433" spans="1:11" ht="22.5">
      <c r="A433" s="83" t="s">
        <v>1688</v>
      </c>
      <c r="B433" s="12" t="s">
        <v>241</v>
      </c>
      <c r="C433" s="102" t="s">
        <v>49</v>
      </c>
      <c r="D433" s="103" t="s">
        <v>49</v>
      </c>
      <c r="E433" s="83" t="s">
        <v>39</v>
      </c>
      <c r="F433" s="61">
        <v>9170005</v>
      </c>
      <c r="G433" s="32">
        <v>42809</v>
      </c>
      <c r="H433" s="61" t="s">
        <v>1188</v>
      </c>
      <c r="I433" s="61" t="s">
        <v>1189</v>
      </c>
      <c r="J433" s="60" t="s">
        <v>1190</v>
      </c>
      <c r="K433" s="49">
        <v>146048</v>
      </c>
    </row>
    <row r="434" spans="1:11" ht="22.5">
      <c r="A434" s="83" t="s">
        <v>1688</v>
      </c>
      <c r="B434" s="12" t="s">
        <v>241</v>
      </c>
      <c r="C434" s="102" t="s">
        <v>49</v>
      </c>
      <c r="D434" s="103" t="s">
        <v>49</v>
      </c>
      <c r="E434" s="83" t="s">
        <v>39</v>
      </c>
      <c r="F434" s="61">
        <v>9170006</v>
      </c>
      <c r="G434" s="32">
        <v>42809</v>
      </c>
      <c r="H434" s="61" t="s">
        <v>1191</v>
      </c>
      <c r="I434" s="61" t="s">
        <v>59</v>
      </c>
      <c r="J434" s="60" t="s">
        <v>60</v>
      </c>
      <c r="K434" s="49">
        <v>68516</v>
      </c>
    </row>
    <row r="435" spans="1:11" ht="22.5">
      <c r="A435" s="83" t="s">
        <v>1688</v>
      </c>
      <c r="B435" s="12" t="s">
        <v>241</v>
      </c>
      <c r="C435" s="102" t="s">
        <v>49</v>
      </c>
      <c r="D435" s="103" t="s">
        <v>49</v>
      </c>
      <c r="E435" s="83" t="s">
        <v>39</v>
      </c>
      <c r="F435" s="61">
        <v>9170007</v>
      </c>
      <c r="G435" s="32">
        <v>42809</v>
      </c>
      <c r="H435" s="61" t="s">
        <v>1192</v>
      </c>
      <c r="I435" s="61" t="s">
        <v>1193</v>
      </c>
      <c r="J435" s="60" t="s">
        <v>308</v>
      </c>
      <c r="K435" s="49">
        <v>23637</v>
      </c>
    </row>
    <row r="436" spans="1:11" ht="22.5">
      <c r="A436" s="83" t="s">
        <v>1688</v>
      </c>
      <c r="B436" s="12" t="s">
        <v>241</v>
      </c>
      <c r="C436" s="102" t="s">
        <v>49</v>
      </c>
      <c r="D436" s="103" t="s">
        <v>49</v>
      </c>
      <c r="E436" s="83" t="s">
        <v>39</v>
      </c>
      <c r="F436" s="61">
        <v>9170008</v>
      </c>
      <c r="G436" s="32">
        <v>42811</v>
      </c>
      <c r="H436" s="61" t="s">
        <v>1186</v>
      </c>
      <c r="I436" s="61" t="s">
        <v>1194</v>
      </c>
      <c r="J436" s="60" t="s">
        <v>1030</v>
      </c>
      <c r="K436" s="49">
        <v>92923</v>
      </c>
    </row>
    <row r="437" spans="1:11" ht="22.5">
      <c r="A437" s="83" t="s">
        <v>1688</v>
      </c>
      <c r="B437" s="12" t="s">
        <v>241</v>
      </c>
      <c r="C437" s="102" t="s">
        <v>49</v>
      </c>
      <c r="D437" s="103" t="s">
        <v>49</v>
      </c>
      <c r="E437" s="83" t="s">
        <v>39</v>
      </c>
      <c r="F437" s="61">
        <v>9170009</v>
      </c>
      <c r="G437" s="32">
        <v>42822</v>
      </c>
      <c r="H437" s="61" t="s">
        <v>1195</v>
      </c>
      <c r="I437" s="61" t="s">
        <v>1196</v>
      </c>
      <c r="J437" s="60" t="s">
        <v>1197</v>
      </c>
      <c r="K437" s="49">
        <v>1598446</v>
      </c>
    </row>
    <row r="438" spans="1:11" ht="22.5">
      <c r="A438" s="83" t="s">
        <v>1688</v>
      </c>
      <c r="B438" s="31" t="s">
        <v>25</v>
      </c>
      <c r="C438" s="61" t="s">
        <v>34</v>
      </c>
      <c r="D438" s="32" t="s">
        <v>34</v>
      </c>
      <c r="E438" s="83" t="s">
        <v>39</v>
      </c>
      <c r="F438" s="61">
        <v>9170010</v>
      </c>
      <c r="G438" s="32">
        <v>42825</v>
      </c>
      <c r="H438" s="61" t="s">
        <v>1198</v>
      </c>
      <c r="I438" s="61" t="s">
        <v>1199</v>
      </c>
      <c r="J438" s="60" t="s">
        <v>1200</v>
      </c>
      <c r="K438" s="49">
        <v>49900</v>
      </c>
    </row>
    <row r="439" spans="1:11" ht="22.5">
      <c r="A439" s="83" t="s">
        <v>1688</v>
      </c>
      <c r="B439" s="31" t="s">
        <v>157</v>
      </c>
      <c r="C439" s="83" t="s">
        <v>49</v>
      </c>
      <c r="D439" s="84" t="s">
        <v>34</v>
      </c>
      <c r="E439" s="52" t="s">
        <v>40</v>
      </c>
      <c r="F439" s="61">
        <v>9170017</v>
      </c>
      <c r="G439" s="32">
        <v>42802</v>
      </c>
      <c r="H439" s="61" t="s">
        <v>1201</v>
      </c>
      <c r="I439" s="61" t="s">
        <v>1202</v>
      </c>
      <c r="J439" s="60" t="s">
        <v>1203</v>
      </c>
      <c r="K439" s="49">
        <v>15000</v>
      </c>
    </row>
    <row r="440" spans="1:11" ht="22.5">
      <c r="A440" s="83" t="s">
        <v>1688</v>
      </c>
      <c r="B440" s="12" t="s">
        <v>241</v>
      </c>
      <c r="C440" s="102" t="s">
        <v>49</v>
      </c>
      <c r="D440" s="103" t="s">
        <v>49</v>
      </c>
      <c r="E440" s="52" t="s">
        <v>40</v>
      </c>
      <c r="F440" s="61">
        <v>9170018</v>
      </c>
      <c r="G440" s="32">
        <v>42802</v>
      </c>
      <c r="H440" s="61" t="s">
        <v>1204</v>
      </c>
      <c r="I440" s="61" t="s">
        <v>1205</v>
      </c>
      <c r="J440" s="59" t="s">
        <v>1206</v>
      </c>
      <c r="K440" s="49">
        <v>257035</v>
      </c>
    </row>
    <row r="441" spans="1:11" ht="22.5">
      <c r="A441" s="83" t="s">
        <v>1688</v>
      </c>
      <c r="B441" s="12" t="s">
        <v>241</v>
      </c>
      <c r="C441" s="102" t="s">
        <v>49</v>
      </c>
      <c r="D441" s="103" t="s">
        <v>49</v>
      </c>
      <c r="E441" s="52" t="s">
        <v>40</v>
      </c>
      <c r="F441" s="61">
        <v>9170019</v>
      </c>
      <c r="G441" s="32">
        <v>42802</v>
      </c>
      <c r="H441" s="61" t="s">
        <v>1207</v>
      </c>
      <c r="I441" s="61" t="s">
        <v>1205</v>
      </c>
      <c r="J441" s="59" t="s">
        <v>1206</v>
      </c>
      <c r="K441" s="49">
        <v>62025</v>
      </c>
    </row>
    <row r="442" spans="1:11" ht="22.5">
      <c r="A442" s="83" t="s">
        <v>1688</v>
      </c>
      <c r="B442" s="31" t="s">
        <v>157</v>
      </c>
      <c r="C442" s="83" t="s">
        <v>49</v>
      </c>
      <c r="D442" s="84" t="s">
        <v>34</v>
      </c>
      <c r="E442" s="52" t="s">
        <v>40</v>
      </c>
      <c r="F442" s="61">
        <v>9170020</v>
      </c>
      <c r="G442" s="32">
        <v>42802</v>
      </c>
      <c r="H442" s="61" t="s">
        <v>1201</v>
      </c>
      <c r="I442" s="61" t="s">
        <v>1202</v>
      </c>
      <c r="J442" s="60" t="s">
        <v>1203</v>
      </c>
      <c r="K442" s="49">
        <v>15000</v>
      </c>
    </row>
    <row r="443" spans="1:11" ht="22.5">
      <c r="A443" s="83" t="s">
        <v>1688</v>
      </c>
      <c r="B443" s="31" t="s">
        <v>25</v>
      </c>
      <c r="C443" s="61" t="s">
        <v>34</v>
      </c>
      <c r="D443" s="32" t="s">
        <v>34</v>
      </c>
      <c r="E443" s="52" t="s">
        <v>40</v>
      </c>
      <c r="F443" s="61">
        <v>9170021</v>
      </c>
      <c r="G443" s="32">
        <v>42802</v>
      </c>
      <c r="H443" s="61" t="s">
        <v>1208</v>
      </c>
      <c r="I443" s="61" t="s">
        <v>1209</v>
      </c>
      <c r="J443" s="59" t="s">
        <v>1210</v>
      </c>
      <c r="K443" s="49">
        <v>33334</v>
      </c>
    </row>
    <row r="444" spans="1:11" ht="22.5">
      <c r="A444" s="83" t="s">
        <v>1688</v>
      </c>
      <c r="B444" s="31" t="s">
        <v>157</v>
      </c>
      <c r="C444" s="83" t="s">
        <v>49</v>
      </c>
      <c r="D444" s="84" t="s">
        <v>34</v>
      </c>
      <c r="E444" s="52" t="s">
        <v>40</v>
      </c>
      <c r="F444" s="61">
        <v>9170022</v>
      </c>
      <c r="G444" s="32">
        <v>42803</v>
      </c>
      <c r="H444" s="61" t="s">
        <v>1211</v>
      </c>
      <c r="I444" s="12" t="s">
        <v>1136</v>
      </c>
      <c r="J444" s="11" t="s">
        <v>159</v>
      </c>
      <c r="K444" s="49">
        <v>99159</v>
      </c>
    </row>
    <row r="445" spans="1:11" ht="22.5">
      <c r="A445" s="83" t="s">
        <v>1688</v>
      </c>
      <c r="B445" s="31" t="s">
        <v>157</v>
      </c>
      <c r="C445" s="83" t="s">
        <v>49</v>
      </c>
      <c r="D445" s="84" t="s">
        <v>34</v>
      </c>
      <c r="E445" s="52" t="s">
        <v>40</v>
      </c>
      <c r="F445" s="61">
        <v>9170023</v>
      </c>
      <c r="G445" s="32">
        <v>42803</v>
      </c>
      <c r="H445" s="61" t="s">
        <v>1211</v>
      </c>
      <c r="I445" s="12" t="s">
        <v>1136</v>
      </c>
      <c r="J445" s="11" t="s">
        <v>159</v>
      </c>
      <c r="K445" s="49">
        <v>112048</v>
      </c>
    </row>
    <row r="446" spans="1:11" ht="22.5">
      <c r="A446" s="83" t="s">
        <v>1688</v>
      </c>
      <c r="B446" s="31" t="s">
        <v>157</v>
      </c>
      <c r="C446" s="83" t="s">
        <v>49</v>
      </c>
      <c r="D446" s="84" t="s">
        <v>34</v>
      </c>
      <c r="E446" s="52" t="s">
        <v>40</v>
      </c>
      <c r="F446" s="61">
        <v>9170024</v>
      </c>
      <c r="G446" s="32">
        <v>42803</v>
      </c>
      <c r="H446" s="61" t="s">
        <v>1211</v>
      </c>
      <c r="I446" s="12" t="s">
        <v>1136</v>
      </c>
      <c r="J446" s="11" t="s">
        <v>159</v>
      </c>
      <c r="K446" s="49">
        <v>73757</v>
      </c>
    </row>
    <row r="447" spans="1:11" ht="22.5">
      <c r="A447" s="83" t="s">
        <v>1688</v>
      </c>
      <c r="B447" s="31" t="s">
        <v>157</v>
      </c>
      <c r="C447" s="83" t="s">
        <v>49</v>
      </c>
      <c r="D447" s="84" t="s">
        <v>34</v>
      </c>
      <c r="E447" s="52" t="s">
        <v>40</v>
      </c>
      <c r="F447" s="61">
        <v>9170025</v>
      </c>
      <c r="G447" s="32">
        <v>42803</v>
      </c>
      <c r="H447" s="61" t="s">
        <v>1212</v>
      </c>
      <c r="I447" s="12" t="s">
        <v>1136</v>
      </c>
      <c r="J447" s="11" t="s">
        <v>159</v>
      </c>
      <c r="K447" s="49">
        <v>82966</v>
      </c>
    </row>
    <row r="448" spans="1:11" ht="22.5">
      <c r="A448" s="83" t="s">
        <v>1688</v>
      </c>
      <c r="B448" s="31" t="s">
        <v>157</v>
      </c>
      <c r="C448" s="83" t="s">
        <v>49</v>
      </c>
      <c r="D448" s="84" t="s">
        <v>34</v>
      </c>
      <c r="E448" s="52" t="s">
        <v>40</v>
      </c>
      <c r="F448" s="61">
        <v>9170028</v>
      </c>
      <c r="G448" s="32">
        <v>42808</v>
      </c>
      <c r="H448" s="61" t="s">
        <v>1213</v>
      </c>
      <c r="I448" s="61" t="s">
        <v>1214</v>
      </c>
      <c r="J448" s="60" t="s">
        <v>1215</v>
      </c>
      <c r="K448" s="49">
        <v>103405</v>
      </c>
    </row>
    <row r="449" spans="1:11" ht="22.5">
      <c r="A449" s="83" t="s">
        <v>1688</v>
      </c>
      <c r="B449" s="12" t="s">
        <v>241</v>
      </c>
      <c r="C449" s="102" t="s">
        <v>49</v>
      </c>
      <c r="D449" s="103" t="s">
        <v>49</v>
      </c>
      <c r="E449" s="52" t="s">
        <v>40</v>
      </c>
      <c r="F449" s="61">
        <v>9170029</v>
      </c>
      <c r="G449" s="32">
        <v>42809</v>
      </c>
      <c r="H449" s="61" t="s">
        <v>1216</v>
      </c>
      <c r="I449" s="61" t="s">
        <v>900</v>
      </c>
      <c r="J449" s="60" t="s">
        <v>901</v>
      </c>
      <c r="K449" s="49">
        <v>295703</v>
      </c>
    </row>
    <row r="450" spans="1:11" ht="22.5">
      <c r="A450" s="83" t="s">
        <v>1688</v>
      </c>
      <c r="B450" s="12" t="s">
        <v>241</v>
      </c>
      <c r="C450" s="102" t="s">
        <v>49</v>
      </c>
      <c r="D450" s="103" t="s">
        <v>49</v>
      </c>
      <c r="E450" s="52" t="s">
        <v>40</v>
      </c>
      <c r="F450" s="61">
        <v>9170030</v>
      </c>
      <c r="G450" s="32">
        <v>42809</v>
      </c>
      <c r="H450" s="61" t="s">
        <v>1217</v>
      </c>
      <c r="I450" s="61" t="s">
        <v>900</v>
      </c>
      <c r="J450" s="60" t="s">
        <v>901</v>
      </c>
      <c r="K450" s="49">
        <v>317873</v>
      </c>
    </row>
    <row r="451" spans="1:11" ht="33.75">
      <c r="A451" s="83" t="s">
        <v>1688</v>
      </c>
      <c r="B451" s="12" t="s">
        <v>241</v>
      </c>
      <c r="C451" s="102" t="s">
        <v>49</v>
      </c>
      <c r="D451" s="103" t="s">
        <v>49</v>
      </c>
      <c r="E451" s="52" t="s">
        <v>40</v>
      </c>
      <c r="F451" s="61">
        <v>9170031</v>
      </c>
      <c r="G451" s="32">
        <v>42809</v>
      </c>
      <c r="H451" s="61" t="s">
        <v>1218</v>
      </c>
      <c r="I451" s="61" t="s">
        <v>1219</v>
      </c>
      <c r="J451" s="60" t="s">
        <v>1220</v>
      </c>
      <c r="K451" s="49">
        <v>250470</v>
      </c>
    </row>
    <row r="452" spans="1:11" ht="33.75">
      <c r="A452" s="83" t="s">
        <v>1688</v>
      </c>
      <c r="B452" s="12" t="s">
        <v>241</v>
      </c>
      <c r="C452" s="102" t="s">
        <v>49</v>
      </c>
      <c r="D452" s="103" t="s">
        <v>49</v>
      </c>
      <c r="E452" s="52" t="s">
        <v>40</v>
      </c>
      <c r="F452" s="61">
        <v>9170032</v>
      </c>
      <c r="G452" s="32">
        <v>42809</v>
      </c>
      <c r="H452" s="61" t="s">
        <v>1221</v>
      </c>
      <c r="I452" s="61" t="s">
        <v>1222</v>
      </c>
      <c r="J452" s="59" t="s">
        <v>291</v>
      </c>
      <c r="K452" s="49">
        <v>522991</v>
      </c>
    </row>
    <row r="453" spans="1:11" ht="22.5">
      <c r="A453" s="83" t="s">
        <v>1688</v>
      </c>
      <c r="B453" s="31" t="s">
        <v>25</v>
      </c>
      <c r="C453" s="61" t="s">
        <v>34</v>
      </c>
      <c r="D453" s="32" t="s">
        <v>34</v>
      </c>
      <c r="E453" s="52" t="s">
        <v>40</v>
      </c>
      <c r="F453" s="61">
        <v>9170033</v>
      </c>
      <c r="G453" s="32">
        <v>42811</v>
      </c>
      <c r="H453" s="61" t="s">
        <v>1223</v>
      </c>
      <c r="I453" s="61" t="s">
        <v>1224</v>
      </c>
      <c r="J453" s="59" t="s">
        <v>1225</v>
      </c>
      <c r="K453" s="49">
        <v>231970</v>
      </c>
    </row>
    <row r="454" spans="1:11" ht="22.5">
      <c r="A454" s="83" t="s">
        <v>1688</v>
      </c>
      <c r="B454" s="31" t="s">
        <v>25</v>
      </c>
      <c r="C454" s="61" t="s">
        <v>34</v>
      </c>
      <c r="D454" s="32" t="s">
        <v>34</v>
      </c>
      <c r="E454" s="52" t="s">
        <v>40</v>
      </c>
      <c r="F454" s="61">
        <v>9170034</v>
      </c>
      <c r="G454" s="32">
        <v>42811</v>
      </c>
      <c r="H454" s="61" t="s">
        <v>1223</v>
      </c>
      <c r="I454" s="61" t="s">
        <v>1224</v>
      </c>
      <c r="J454" s="59" t="s">
        <v>1225</v>
      </c>
      <c r="K454" s="49">
        <v>231970</v>
      </c>
    </row>
    <row r="455" spans="1:11" ht="22.5">
      <c r="A455" s="83" t="s">
        <v>1688</v>
      </c>
      <c r="B455" s="31" t="s">
        <v>157</v>
      </c>
      <c r="C455" s="83" t="s">
        <v>49</v>
      </c>
      <c r="D455" s="84" t="s">
        <v>34</v>
      </c>
      <c r="E455" s="52" t="s">
        <v>40</v>
      </c>
      <c r="F455" s="61">
        <v>9170035</v>
      </c>
      <c r="G455" s="32">
        <v>42811</v>
      </c>
      <c r="H455" s="61" t="s">
        <v>1226</v>
      </c>
      <c r="I455" s="61" t="s">
        <v>1227</v>
      </c>
      <c r="J455" s="60" t="s">
        <v>1228</v>
      </c>
      <c r="K455" s="49">
        <v>500000</v>
      </c>
    </row>
    <row r="456" spans="1:11" ht="22.5">
      <c r="A456" s="83" t="s">
        <v>1688</v>
      </c>
      <c r="B456" s="31" t="s">
        <v>157</v>
      </c>
      <c r="C456" s="83" t="s">
        <v>49</v>
      </c>
      <c r="D456" s="84" t="s">
        <v>34</v>
      </c>
      <c r="E456" s="52" t="s">
        <v>40</v>
      </c>
      <c r="F456" s="61">
        <v>9170036</v>
      </c>
      <c r="G456" s="32">
        <v>42811</v>
      </c>
      <c r="H456" s="61" t="s">
        <v>1226</v>
      </c>
      <c r="I456" s="61" t="s">
        <v>1227</v>
      </c>
      <c r="J456" s="60" t="s">
        <v>1228</v>
      </c>
      <c r="K456" s="49">
        <v>250000</v>
      </c>
    </row>
    <row r="457" spans="1:11" ht="22.5">
      <c r="A457" s="83" t="s">
        <v>1688</v>
      </c>
      <c r="B457" s="12" t="s">
        <v>241</v>
      </c>
      <c r="C457" s="102" t="s">
        <v>49</v>
      </c>
      <c r="D457" s="103" t="s">
        <v>49</v>
      </c>
      <c r="E457" s="52" t="s">
        <v>40</v>
      </c>
      <c r="F457" s="61">
        <v>9170037</v>
      </c>
      <c r="G457" s="32">
        <v>42815</v>
      </c>
      <c r="H457" s="61" t="s">
        <v>1229</v>
      </c>
      <c r="I457" s="61" t="s">
        <v>1230</v>
      </c>
      <c r="J457" s="60" t="s">
        <v>1231</v>
      </c>
      <c r="K457" s="49">
        <v>65137</v>
      </c>
    </row>
    <row r="458" spans="1:11" ht="22.5">
      <c r="A458" s="83" t="s">
        <v>1688</v>
      </c>
      <c r="B458" s="31" t="s">
        <v>157</v>
      </c>
      <c r="C458" s="83" t="s">
        <v>49</v>
      </c>
      <c r="D458" s="84" t="s">
        <v>34</v>
      </c>
      <c r="E458" s="52" t="s">
        <v>40</v>
      </c>
      <c r="F458" s="61">
        <v>9170038</v>
      </c>
      <c r="G458" s="32">
        <v>42815</v>
      </c>
      <c r="H458" s="61" t="s">
        <v>1232</v>
      </c>
      <c r="I458" s="61" t="s">
        <v>1233</v>
      </c>
      <c r="J458" s="60" t="s">
        <v>1234</v>
      </c>
      <c r="K458" s="49">
        <v>96866</v>
      </c>
    </row>
    <row r="459" spans="1:11" ht="22.5">
      <c r="A459" s="83" t="s">
        <v>1688</v>
      </c>
      <c r="B459" s="31" t="s">
        <v>157</v>
      </c>
      <c r="C459" s="83" t="s">
        <v>49</v>
      </c>
      <c r="D459" s="84" t="s">
        <v>34</v>
      </c>
      <c r="E459" s="52" t="s">
        <v>40</v>
      </c>
      <c r="F459" s="61">
        <v>9170039</v>
      </c>
      <c r="G459" s="32">
        <v>42815</v>
      </c>
      <c r="H459" s="61" t="s">
        <v>1235</v>
      </c>
      <c r="I459" s="61" t="s">
        <v>1233</v>
      </c>
      <c r="J459" s="60" t="s">
        <v>1234</v>
      </c>
      <c r="K459" s="49">
        <v>54383</v>
      </c>
    </row>
    <row r="460" spans="1:11" ht="22.5">
      <c r="A460" s="83" t="s">
        <v>1688</v>
      </c>
      <c r="B460" s="31" t="s">
        <v>157</v>
      </c>
      <c r="C460" s="83" t="s">
        <v>49</v>
      </c>
      <c r="D460" s="84" t="s">
        <v>34</v>
      </c>
      <c r="E460" s="52" t="s">
        <v>40</v>
      </c>
      <c r="F460" s="61">
        <v>9170041</v>
      </c>
      <c r="G460" s="32">
        <v>42822</v>
      </c>
      <c r="H460" s="61" t="s">
        <v>1236</v>
      </c>
      <c r="I460" s="61" t="s">
        <v>1233</v>
      </c>
      <c r="J460" s="60" t="s">
        <v>1234</v>
      </c>
      <c r="K460" s="49">
        <v>173383</v>
      </c>
    </row>
    <row r="461" spans="1:11" ht="33.75">
      <c r="A461" s="83" t="s">
        <v>1688</v>
      </c>
      <c r="B461" s="31" t="s">
        <v>157</v>
      </c>
      <c r="C461" s="83" t="s">
        <v>49</v>
      </c>
      <c r="D461" s="84" t="s">
        <v>34</v>
      </c>
      <c r="E461" s="52" t="s">
        <v>40</v>
      </c>
      <c r="F461" s="61">
        <v>2309</v>
      </c>
      <c r="G461" s="32">
        <v>42797</v>
      </c>
      <c r="H461" s="61" t="s">
        <v>1237</v>
      </c>
      <c r="I461" s="12" t="s">
        <v>1136</v>
      </c>
      <c r="J461" s="11" t="s">
        <v>159</v>
      </c>
      <c r="K461" s="49">
        <v>75004</v>
      </c>
    </row>
    <row r="462" spans="1:11" ht="22.5">
      <c r="A462" s="83" t="s">
        <v>1688</v>
      </c>
      <c r="B462" s="31" t="s">
        <v>157</v>
      </c>
      <c r="C462" s="83" t="s">
        <v>49</v>
      </c>
      <c r="D462" s="84" t="s">
        <v>34</v>
      </c>
      <c r="E462" s="52" t="s">
        <v>40</v>
      </c>
      <c r="F462" s="61">
        <v>2310</v>
      </c>
      <c r="G462" s="32">
        <v>42797</v>
      </c>
      <c r="H462" s="61" t="s">
        <v>1238</v>
      </c>
      <c r="I462" s="61" t="s">
        <v>1239</v>
      </c>
      <c r="J462" s="60" t="s">
        <v>268</v>
      </c>
      <c r="K462" s="49">
        <v>187586</v>
      </c>
    </row>
    <row r="463" spans="1:11" ht="22.5">
      <c r="A463" s="83" t="s">
        <v>1688</v>
      </c>
      <c r="B463" s="8" t="s">
        <v>48</v>
      </c>
      <c r="C463" s="61" t="s">
        <v>34</v>
      </c>
      <c r="D463" s="32" t="s">
        <v>34</v>
      </c>
      <c r="E463" s="61" t="s">
        <v>1240</v>
      </c>
      <c r="F463" s="61">
        <v>304</v>
      </c>
      <c r="G463" s="32">
        <v>42803</v>
      </c>
      <c r="H463" s="61" t="s">
        <v>1241</v>
      </c>
      <c r="I463" s="61" t="s">
        <v>1242</v>
      </c>
      <c r="J463" s="59" t="s">
        <v>1071</v>
      </c>
      <c r="K463" s="49">
        <v>758000</v>
      </c>
    </row>
    <row r="464" spans="1:11" ht="33.75">
      <c r="A464" s="83" t="s">
        <v>1688</v>
      </c>
      <c r="B464" s="8" t="s">
        <v>48</v>
      </c>
      <c r="C464" s="61" t="s">
        <v>34</v>
      </c>
      <c r="D464" s="32" t="s">
        <v>34</v>
      </c>
      <c r="E464" s="61" t="s">
        <v>1240</v>
      </c>
      <c r="F464" s="61">
        <v>305</v>
      </c>
      <c r="G464" s="32">
        <v>42803</v>
      </c>
      <c r="H464" s="61" t="s">
        <v>1243</v>
      </c>
      <c r="I464" s="61" t="s">
        <v>1242</v>
      </c>
      <c r="J464" s="59" t="s">
        <v>1071</v>
      </c>
      <c r="K464" s="49">
        <v>2482</v>
      </c>
    </row>
    <row r="465" spans="1:11" ht="22.5">
      <c r="A465" s="83" t="s">
        <v>1688</v>
      </c>
      <c r="B465" s="8" t="s">
        <v>48</v>
      </c>
      <c r="C465" s="61" t="s">
        <v>34</v>
      </c>
      <c r="D465" s="32" t="s">
        <v>34</v>
      </c>
      <c r="E465" s="61" t="s">
        <v>1240</v>
      </c>
      <c r="F465" s="61">
        <v>306</v>
      </c>
      <c r="G465" s="32">
        <v>42803</v>
      </c>
      <c r="H465" s="61" t="s">
        <v>1244</v>
      </c>
      <c r="I465" s="61" t="s">
        <v>1245</v>
      </c>
      <c r="J465" s="59" t="s">
        <v>1246</v>
      </c>
      <c r="K465" s="49">
        <v>32300</v>
      </c>
    </row>
    <row r="466" spans="1:11" ht="22.5">
      <c r="A466" s="83" t="s">
        <v>1688</v>
      </c>
      <c r="B466" s="8" t="s">
        <v>48</v>
      </c>
      <c r="C466" s="61" t="s">
        <v>34</v>
      </c>
      <c r="D466" s="32" t="s">
        <v>34</v>
      </c>
      <c r="E466" s="61" t="s">
        <v>1240</v>
      </c>
      <c r="F466" s="61">
        <v>307</v>
      </c>
      <c r="G466" s="32">
        <v>42803</v>
      </c>
      <c r="H466" s="61" t="s">
        <v>1247</v>
      </c>
      <c r="I466" s="61" t="s">
        <v>1245</v>
      </c>
      <c r="J466" s="59" t="s">
        <v>1246</v>
      </c>
      <c r="K466" s="49">
        <v>17805</v>
      </c>
    </row>
    <row r="467" spans="1:11" ht="22.5">
      <c r="A467" s="83" t="s">
        <v>1688</v>
      </c>
      <c r="B467" s="8" t="s">
        <v>48</v>
      </c>
      <c r="C467" s="61" t="s">
        <v>34</v>
      </c>
      <c r="D467" s="32" t="s">
        <v>34</v>
      </c>
      <c r="E467" s="61" t="s">
        <v>1240</v>
      </c>
      <c r="F467" s="61">
        <v>308</v>
      </c>
      <c r="G467" s="32">
        <v>42803</v>
      </c>
      <c r="H467" s="61" t="s">
        <v>1248</v>
      </c>
      <c r="I467" s="61" t="s">
        <v>1245</v>
      </c>
      <c r="J467" s="59" t="s">
        <v>1246</v>
      </c>
      <c r="K467" s="49">
        <v>26315</v>
      </c>
    </row>
    <row r="468" spans="1:11" ht="33.75">
      <c r="A468" s="83" t="s">
        <v>1688</v>
      </c>
      <c r="B468" s="8" t="s">
        <v>48</v>
      </c>
      <c r="C468" s="61" t="s">
        <v>34</v>
      </c>
      <c r="D468" s="32" t="s">
        <v>34</v>
      </c>
      <c r="E468" s="61" t="s">
        <v>1240</v>
      </c>
      <c r="F468" s="61">
        <v>309</v>
      </c>
      <c r="G468" s="32">
        <v>42803</v>
      </c>
      <c r="H468" s="61" t="s">
        <v>1249</v>
      </c>
      <c r="I468" s="61" t="s">
        <v>1250</v>
      </c>
      <c r="J468" s="59" t="s">
        <v>443</v>
      </c>
      <c r="K468" s="49">
        <v>2676500</v>
      </c>
    </row>
    <row r="469" spans="1:11" ht="22.5">
      <c r="A469" s="83" t="s">
        <v>1688</v>
      </c>
      <c r="B469" s="8" t="s">
        <v>48</v>
      </c>
      <c r="C469" s="61" t="s">
        <v>34</v>
      </c>
      <c r="D469" s="32" t="s">
        <v>34</v>
      </c>
      <c r="E469" s="61" t="s">
        <v>1240</v>
      </c>
      <c r="F469" s="61">
        <v>310</v>
      </c>
      <c r="G469" s="32">
        <v>42803</v>
      </c>
      <c r="H469" s="61" t="s">
        <v>1251</v>
      </c>
      <c r="I469" s="61" t="s">
        <v>1250</v>
      </c>
      <c r="J469" s="59" t="s">
        <v>443</v>
      </c>
      <c r="K469" s="49">
        <v>398700</v>
      </c>
    </row>
    <row r="470" spans="1:11" ht="22.5">
      <c r="A470" s="83" t="s">
        <v>1688</v>
      </c>
      <c r="B470" s="8" t="s">
        <v>48</v>
      </c>
      <c r="C470" s="61" t="s">
        <v>34</v>
      </c>
      <c r="D470" s="32" t="s">
        <v>34</v>
      </c>
      <c r="E470" s="61" t="s">
        <v>1240</v>
      </c>
      <c r="F470" s="61">
        <v>311</v>
      </c>
      <c r="G470" s="32">
        <v>42803</v>
      </c>
      <c r="H470" s="61" t="s">
        <v>1252</v>
      </c>
      <c r="I470" s="61" t="s">
        <v>1250</v>
      </c>
      <c r="J470" s="59" t="s">
        <v>443</v>
      </c>
      <c r="K470" s="49">
        <v>246000</v>
      </c>
    </row>
    <row r="471" spans="1:11" ht="22.5">
      <c r="A471" s="83" t="s">
        <v>1688</v>
      </c>
      <c r="B471" s="8" t="s">
        <v>48</v>
      </c>
      <c r="C471" s="61" t="s">
        <v>34</v>
      </c>
      <c r="D471" s="32" t="s">
        <v>34</v>
      </c>
      <c r="E471" s="61" t="s">
        <v>1240</v>
      </c>
      <c r="F471" s="61">
        <v>316</v>
      </c>
      <c r="G471" s="32">
        <v>42803</v>
      </c>
      <c r="H471" s="61" t="s">
        <v>1253</v>
      </c>
      <c r="I471" s="61" t="s">
        <v>1245</v>
      </c>
      <c r="J471" s="59" t="s">
        <v>1246</v>
      </c>
      <c r="K471" s="49">
        <v>1150</v>
      </c>
    </row>
    <row r="472" spans="1:11" ht="22.5">
      <c r="A472" s="83" t="s">
        <v>1688</v>
      </c>
      <c r="B472" s="8" t="s">
        <v>48</v>
      </c>
      <c r="C472" s="61" t="s">
        <v>34</v>
      </c>
      <c r="D472" s="32" t="s">
        <v>34</v>
      </c>
      <c r="E472" s="61" t="s">
        <v>1240</v>
      </c>
      <c r="F472" s="61">
        <v>321</v>
      </c>
      <c r="G472" s="32">
        <v>42804</v>
      </c>
      <c r="H472" s="61" t="s">
        <v>1254</v>
      </c>
      <c r="I472" s="61" t="s">
        <v>1242</v>
      </c>
      <c r="J472" s="59" t="s">
        <v>1071</v>
      </c>
      <c r="K472" s="49">
        <v>422156</v>
      </c>
    </row>
    <row r="473" spans="1:11" ht="22.5">
      <c r="A473" s="83" t="s">
        <v>1688</v>
      </c>
      <c r="B473" s="8" t="s">
        <v>48</v>
      </c>
      <c r="C473" s="61" t="s">
        <v>34</v>
      </c>
      <c r="D473" s="32" t="s">
        <v>34</v>
      </c>
      <c r="E473" s="61" t="s">
        <v>1240</v>
      </c>
      <c r="F473" s="61">
        <v>322</v>
      </c>
      <c r="G473" s="32">
        <v>42804</v>
      </c>
      <c r="H473" s="61" t="s">
        <v>1255</v>
      </c>
      <c r="I473" s="61" t="s">
        <v>1245</v>
      </c>
      <c r="J473" s="59" t="s">
        <v>1246</v>
      </c>
      <c r="K473" s="49">
        <v>14800</v>
      </c>
    </row>
    <row r="474" spans="1:11" ht="22.5">
      <c r="A474" s="83" t="s">
        <v>1688</v>
      </c>
      <c r="B474" s="8" t="s">
        <v>48</v>
      </c>
      <c r="C474" s="61" t="s">
        <v>34</v>
      </c>
      <c r="D474" s="32" t="s">
        <v>34</v>
      </c>
      <c r="E474" s="61" t="s">
        <v>1240</v>
      </c>
      <c r="F474" s="61">
        <v>336</v>
      </c>
      <c r="G474" s="32">
        <v>42807</v>
      </c>
      <c r="H474" s="61" t="s">
        <v>1256</v>
      </c>
      <c r="I474" s="61" t="s">
        <v>1242</v>
      </c>
      <c r="J474" s="59" t="s">
        <v>1071</v>
      </c>
      <c r="K474" s="49">
        <v>86305</v>
      </c>
    </row>
    <row r="475" spans="1:11" ht="33.75">
      <c r="A475" s="83" t="s">
        <v>1688</v>
      </c>
      <c r="B475" s="8" t="s">
        <v>48</v>
      </c>
      <c r="C475" s="61" t="s">
        <v>34</v>
      </c>
      <c r="D475" s="32" t="s">
        <v>34</v>
      </c>
      <c r="E475" s="61" t="s">
        <v>1240</v>
      </c>
      <c r="F475" s="61">
        <v>337</v>
      </c>
      <c r="G475" s="32">
        <v>42807</v>
      </c>
      <c r="H475" s="61" t="s">
        <v>1257</v>
      </c>
      <c r="I475" s="61" t="s">
        <v>1242</v>
      </c>
      <c r="J475" s="59" t="s">
        <v>1071</v>
      </c>
      <c r="K475" s="49">
        <v>241976</v>
      </c>
    </row>
    <row r="476" spans="1:11" ht="22.5">
      <c r="A476" s="83" t="s">
        <v>1688</v>
      </c>
      <c r="B476" s="8" t="s">
        <v>48</v>
      </c>
      <c r="C476" s="61" t="s">
        <v>34</v>
      </c>
      <c r="D476" s="32" t="s">
        <v>34</v>
      </c>
      <c r="E476" s="61" t="s">
        <v>1240</v>
      </c>
      <c r="F476" s="61">
        <v>339</v>
      </c>
      <c r="G476" s="32">
        <v>42808</v>
      </c>
      <c r="H476" s="61" t="s">
        <v>1258</v>
      </c>
      <c r="I476" s="61" t="s">
        <v>1245</v>
      </c>
      <c r="J476" s="59" t="s">
        <v>1246</v>
      </c>
      <c r="K476" s="49">
        <v>9783</v>
      </c>
    </row>
    <row r="477" spans="1:11" ht="22.5">
      <c r="A477" s="83" t="s">
        <v>1688</v>
      </c>
      <c r="B477" s="8" t="s">
        <v>48</v>
      </c>
      <c r="C477" s="61" t="s">
        <v>34</v>
      </c>
      <c r="D477" s="32" t="s">
        <v>34</v>
      </c>
      <c r="E477" s="61" t="s">
        <v>1240</v>
      </c>
      <c r="F477" s="61">
        <v>344</v>
      </c>
      <c r="G477" s="32">
        <v>42809</v>
      </c>
      <c r="H477" s="61" t="s">
        <v>1259</v>
      </c>
      <c r="I477" s="61" t="s">
        <v>1242</v>
      </c>
      <c r="J477" s="59" t="s">
        <v>1071</v>
      </c>
      <c r="K477" s="49">
        <v>895564</v>
      </c>
    </row>
    <row r="478" spans="1:11" ht="33.75">
      <c r="A478" s="83" t="s">
        <v>1688</v>
      </c>
      <c r="B478" s="8" t="s">
        <v>48</v>
      </c>
      <c r="C478" s="61" t="s">
        <v>34</v>
      </c>
      <c r="D478" s="32" t="s">
        <v>34</v>
      </c>
      <c r="E478" s="61" t="s">
        <v>1240</v>
      </c>
      <c r="F478" s="61">
        <v>345</v>
      </c>
      <c r="G478" s="32">
        <v>42809</v>
      </c>
      <c r="H478" s="61" t="s">
        <v>1260</v>
      </c>
      <c r="I478" s="61" t="s">
        <v>1245</v>
      </c>
      <c r="J478" s="59" t="s">
        <v>1246</v>
      </c>
      <c r="K478" s="49">
        <v>385450</v>
      </c>
    </row>
    <row r="479" spans="1:11" ht="22.5">
      <c r="A479" s="83" t="s">
        <v>1688</v>
      </c>
      <c r="B479" s="8" t="s">
        <v>48</v>
      </c>
      <c r="C479" s="61" t="s">
        <v>34</v>
      </c>
      <c r="D479" s="32" t="s">
        <v>34</v>
      </c>
      <c r="E479" s="61" t="s">
        <v>1240</v>
      </c>
      <c r="F479" s="61">
        <v>354</v>
      </c>
      <c r="G479" s="32">
        <v>42810</v>
      </c>
      <c r="H479" s="61" t="s">
        <v>1261</v>
      </c>
      <c r="I479" s="61" t="s">
        <v>1245</v>
      </c>
      <c r="J479" s="59" t="s">
        <v>1246</v>
      </c>
      <c r="K479" s="49">
        <v>14336</v>
      </c>
    </row>
    <row r="480" spans="1:11" ht="22.5">
      <c r="A480" s="83" t="s">
        <v>1688</v>
      </c>
      <c r="B480" s="8" t="s">
        <v>48</v>
      </c>
      <c r="C480" s="61" t="s">
        <v>34</v>
      </c>
      <c r="D480" s="32" t="s">
        <v>34</v>
      </c>
      <c r="E480" s="61" t="s">
        <v>1240</v>
      </c>
      <c r="F480" s="61">
        <v>359</v>
      </c>
      <c r="G480" s="32">
        <v>42810</v>
      </c>
      <c r="H480" s="61" t="s">
        <v>1262</v>
      </c>
      <c r="I480" s="61" t="s">
        <v>1242</v>
      </c>
      <c r="J480" s="59" t="s">
        <v>1071</v>
      </c>
      <c r="K480" s="49">
        <v>19060</v>
      </c>
    </row>
    <row r="481" spans="1:11" ht="22.5">
      <c r="A481" s="83" t="s">
        <v>1688</v>
      </c>
      <c r="B481" s="8" t="s">
        <v>48</v>
      </c>
      <c r="C481" s="61" t="s">
        <v>34</v>
      </c>
      <c r="D481" s="32" t="s">
        <v>34</v>
      </c>
      <c r="E481" s="61" t="s">
        <v>1240</v>
      </c>
      <c r="F481" s="61">
        <v>360</v>
      </c>
      <c r="G481" s="32">
        <v>42810</v>
      </c>
      <c r="H481" s="61" t="s">
        <v>1263</v>
      </c>
      <c r="I481" s="61" t="s">
        <v>1245</v>
      </c>
      <c r="J481" s="59" t="s">
        <v>1246</v>
      </c>
      <c r="K481" s="49">
        <v>5245</v>
      </c>
    </row>
    <row r="482" spans="1:11" ht="22.5">
      <c r="A482" s="83" t="s">
        <v>1688</v>
      </c>
      <c r="B482" s="8" t="s">
        <v>48</v>
      </c>
      <c r="C482" s="61" t="s">
        <v>34</v>
      </c>
      <c r="D482" s="32" t="s">
        <v>34</v>
      </c>
      <c r="E482" s="61" t="s">
        <v>1240</v>
      </c>
      <c r="F482" s="61">
        <v>383</v>
      </c>
      <c r="G482" s="32">
        <v>42816</v>
      </c>
      <c r="H482" s="61" t="s">
        <v>1264</v>
      </c>
      <c r="I482" s="61" t="s">
        <v>55</v>
      </c>
      <c r="J482" s="60" t="s">
        <v>51</v>
      </c>
      <c r="K482" s="145">
        <v>423486</v>
      </c>
    </row>
    <row r="483" spans="1:11" ht="22.5">
      <c r="A483" s="83" t="s">
        <v>1688</v>
      </c>
      <c r="B483" s="8" t="s">
        <v>48</v>
      </c>
      <c r="C483" s="61" t="s">
        <v>34</v>
      </c>
      <c r="D483" s="32" t="s">
        <v>34</v>
      </c>
      <c r="E483" s="61" t="s">
        <v>1240</v>
      </c>
      <c r="F483" s="61">
        <v>385</v>
      </c>
      <c r="G483" s="32">
        <v>42816</v>
      </c>
      <c r="H483" s="61" t="s">
        <v>1265</v>
      </c>
      <c r="I483" s="61" t="s">
        <v>1245</v>
      </c>
      <c r="J483" s="59" t="s">
        <v>1246</v>
      </c>
      <c r="K483" s="49">
        <v>8762</v>
      </c>
    </row>
    <row r="484" spans="1:11" ht="22.5">
      <c r="A484" s="83" t="s">
        <v>1688</v>
      </c>
      <c r="B484" s="8" t="s">
        <v>48</v>
      </c>
      <c r="C484" s="61" t="s">
        <v>34</v>
      </c>
      <c r="D484" s="32" t="s">
        <v>34</v>
      </c>
      <c r="E484" s="61" t="s">
        <v>1240</v>
      </c>
      <c r="F484" s="61">
        <v>386</v>
      </c>
      <c r="G484" s="32">
        <v>42816</v>
      </c>
      <c r="H484" s="61" t="s">
        <v>1266</v>
      </c>
      <c r="I484" s="61" t="s">
        <v>1245</v>
      </c>
      <c r="J484" s="59" t="s">
        <v>1246</v>
      </c>
      <c r="K484" s="49">
        <v>33503</v>
      </c>
    </row>
    <row r="485" spans="1:11" ht="22.5">
      <c r="A485" s="83" t="s">
        <v>1688</v>
      </c>
      <c r="B485" s="8" t="s">
        <v>48</v>
      </c>
      <c r="C485" s="61" t="s">
        <v>34</v>
      </c>
      <c r="D485" s="32" t="s">
        <v>34</v>
      </c>
      <c r="E485" s="61" t="s">
        <v>1240</v>
      </c>
      <c r="F485" s="61">
        <v>387</v>
      </c>
      <c r="G485" s="32">
        <v>42816</v>
      </c>
      <c r="H485" s="61" t="s">
        <v>1267</v>
      </c>
      <c r="I485" s="61" t="s">
        <v>1245</v>
      </c>
      <c r="J485" s="59" t="s">
        <v>1246</v>
      </c>
      <c r="K485" s="49">
        <v>26700</v>
      </c>
    </row>
    <row r="486" spans="1:11" ht="22.5">
      <c r="A486" s="83" t="s">
        <v>1688</v>
      </c>
      <c r="B486" s="8" t="s">
        <v>48</v>
      </c>
      <c r="C486" s="61" t="s">
        <v>34</v>
      </c>
      <c r="D486" s="32" t="s">
        <v>34</v>
      </c>
      <c r="E486" s="61" t="s">
        <v>1240</v>
      </c>
      <c r="F486" s="61">
        <v>388</v>
      </c>
      <c r="G486" s="32">
        <v>42816</v>
      </c>
      <c r="H486" s="61" t="s">
        <v>1268</v>
      </c>
      <c r="I486" s="61" t="s">
        <v>1245</v>
      </c>
      <c r="J486" s="59" t="s">
        <v>1246</v>
      </c>
      <c r="K486" s="49">
        <v>5245</v>
      </c>
    </row>
    <row r="487" spans="1:11" ht="22.5">
      <c r="A487" s="83" t="s">
        <v>1688</v>
      </c>
      <c r="B487" s="8" t="s">
        <v>48</v>
      </c>
      <c r="C487" s="61" t="s">
        <v>34</v>
      </c>
      <c r="D487" s="32" t="s">
        <v>34</v>
      </c>
      <c r="E487" s="61" t="s">
        <v>1240</v>
      </c>
      <c r="F487" s="61">
        <v>394</v>
      </c>
      <c r="G487" s="32">
        <v>42816</v>
      </c>
      <c r="H487" s="61" t="s">
        <v>1269</v>
      </c>
      <c r="I487" s="61" t="s">
        <v>1270</v>
      </c>
      <c r="J487" s="59" t="s">
        <v>1271</v>
      </c>
      <c r="K487" s="49">
        <v>92922</v>
      </c>
    </row>
    <row r="488" spans="1:11" ht="22.5">
      <c r="A488" s="83" t="s">
        <v>1688</v>
      </c>
      <c r="B488" s="8" t="s">
        <v>48</v>
      </c>
      <c r="C488" s="61" t="s">
        <v>34</v>
      </c>
      <c r="D488" s="32" t="s">
        <v>34</v>
      </c>
      <c r="E488" s="61" t="s">
        <v>1240</v>
      </c>
      <c r="F488" s="61">
        <v>395</v>
      </c>
      <c r="G488" s="32">
        <v>42816</v>
      </c>
      <c r="H488" s="61" t="s">
        <v>1272</v>
      </c>
      <c r="I488" s="61" t="s">
        <v>1242</v>
      </c>
      <c r="J488" s="59" t="s">
        <v>1071</v>
      </c>
      <c r="K488" s="49">
        <v>128900</v>
      </c>
    </row>
    <row r="489" spans="1:11" ht="22.5">
      <c r="A489" s="83" t="s">
        <v>1688</v>
      </c>
      <c r="B489" s="8" t="s">
        <v>48</v>
      </c>
      <c r="C489" s="61" t="s">
        <v>34</v>
      </c>
      <c r="D489" s="32" t="s">
        <v>34</v>
      </c>
      <c r="E489" s="61" t="s">
        <v>1240</v>
      </c>
      <c r="F489" s="61">
        <v>396</v>
      </c>
      <c r="G489" s="32">
        <v>42816</v>
      </c>
      <c r="H489" s="61" t="s">
        <v>1273</v>
      </c>
      <c r="I489" s="61" t="s">
        <v>54</v>
      </c>
      <c r="J489" s="35" t="s">
        <v>50</v>
      </c>
      <c r="K489" s="49">
        <v>1090296</v>
      </c>
    </row>
    <row r="490" spans="1:11" ht="22.5">
      <c r="A490" s="83" t="s">
        <v>1688</v>
      </c>
      <c r="B490" s="8" t="s">
        <v>48</v>
      </c>
      <c r="C490" s="61" t="s">
        <v>34</v>
      </c>
      <c r="D490" s="32" t="s">
        <v>34</v>
      </c>
      <c r="E490" s="61" t="s">
        <v>1240</v>
      </c>
      <c r="F490" s="61">
        <v>397</v>
      </c>
      <c r="G490" s="32">
        <v>42816</v>
      </c>
      <c r="H490" s="61" t="s">
        <v>1274</v>
      </c>
      <c r="I490" s="61" t="s">
        <v>54</v>
      </c>
      <c r="J490" s="35" t="s">
        <v>50</v>
      </c>
      <c r="K490" s="49">
        <v>328992</v>
      </c>
    </row>
    <row r="491" spans="1:11" ht="22.5">
      <c r="A491" s="83" t="s">
        <v>1688</v>
      </c>
      <c r="B491" s="8" t="s">
        <v>48</v>
      </c>
      <c r="C491" s="61" t="s">
        <v>34</v>
      </c>
      <c r="D491" s="32" t="s">
        <v>34</v>
      </c>
      <c r="E491" s="61" t="s">
        <v>1240</v>
      </c>
      <c r="F491" s="61">
        <v>398</v>
      </c>
      <c r="G491" s="32">
        <v>42816</v>
      </c>
      <c r="H491" s="61" t="s">
        <v>1275</v>
      </c>
      <c r="I491" s="61" t="s">
        <v>54</v>
      </c>
      <c r="J491" s="35" t="s">
        <v>50</v>
      </c>
      <c r="K491" s="49">
        <v>1725</v>
      </c>
    </row>
    <row r="492" spans="1:11" ht="22.5">
      <c r="A492" s="83" t="s">
        <v>1688</v>
      </c>
      <c r="B492" s="8" t="s">
        <v>48</v>
      </c>
      <c r="C492" s="61" t="s">
        <v>34</v>
      </c>
      <c r="D492" s="32" t="s">
        <v>34</v>
      </c>
      <c r="E492" s="61" t="s">
        <v>1240</v>
      </c>
      <c r="F492" s="61">
        <v>399</v>
      </c>
      <c r="G492" s="32">
        <v>42816</v>
      </c>
      <c r="H492" s="61" t="s">
        <v>1276</v>
      </c>
      <c r="I492" s="61" t="s">
        <v>54</v>
      </c>
      <c r="J492" s="35" t="s">
        <v>50</v>
      </c>
      <c r="K492" s="49">
        <v>1680532</v>
      </c>
    </row>
    <row r="493" spans="1:11" ht="22.5">
      <c r="A493" s="83" t="s">
        <v>1688</v>
      </c>
      <c r="B493" s="8" t="s">
        <v>48</v>
      </c>
      <c r="C493" s="61" t="s">
        <v>34</v>
      </c>
      <c r="D493" s="32" t="s">
        <v>34</v>
      </c>
      <c r="E493" s="61" t="s">
        <v>1240</v>
      </c>
      <c r="F493" s="61">
        <v>404</v>
      </c>
      <c r="G493" s="32">
        <v>42817</v>
      </c>
      <c r="H493" s="61" t="s">
        <v>1277</v>
      </c>
      <c r="I493" s="61" t="s">
        <v>1242</v>
      </c>
      <c r="J493" s="59" t="s">
        <v>1071</v>
      </c>
      <c r="K493" s="49">
        <v>287452</v>
      </c>
    </row>
    <row r="494" spans="1:11" ht="22.5">
      <c r="A494" s="83" t="s">
        <v>1688</v>
      </c>
      <c r="B494" s="8" t="s">
        <v>48</v>
      </c>
      <c r="C494" s="61" t="s">
        <v>34</v>
      </c>
      <c r="D494" s="32" t="s">
        <v>34</v>
      </c>
      <c r="E494" s="61" t="s">
        <v>1240</v>
      </c>
      <c r="F494" s="61">
        <v>417</v>
      </c>
      <c r="G494" s="32">
        <v>42822</v>
      </c>
      <c r="H494" s="61" t="s">
        <v>1278</v>
      </c>
      <c r="I494" s="61" t="s">
        <v>1279</v>
      </c>
      <c r="J494" s="59" t="s">
        <v>1280</v>
      </c>
      <c r="K494" s="49">
        <v>386694</v>
      </c>
    </row>
    <row r="495" spans="1:11" ht="22.5">
      <c r="A495" s="83" t="s">
        <v>1688</v>
      </c>
      <c r="B495" s="8" t="s">
        <v>48</v>
      </c>
      <c r="C495" s="61" t="s">
        <v>34</v>
      </c>
      <c r="D495" s="32" t="s">
        <v>34</v>
      </c>
      <c r="E495" s="61" t="s">
        <v>1240</v>
      </c>
      <c r="F495" s="61">
        <v>419</v>
      </c>
      <c r="G495" s="32">
        <v>42822</v>
      </c>
      <c r="H495" s="61" t="s">
        <v>1281</v>
      </c>
      <c r="I495" s="61" t="s">
        <v>1242</v>
      </c>
      <c r="J495" s="59" t="s">
        <v>1071</v>
      </c>
      <c r="K495" s="49">
        <v>351338</v>
      </c>
    </row>
    <row r="496" spans="1:11" ht="33.75">
      <c r="A496" s="83" t="s">
        <v>1688</v>
      </c>
      <c r="B496" s="8" t="s">
        <v>48</v>
      </c>
      <c r="C496" s="61" t="s">
        <v>34</v>
      </c>
      <c r="D496" s="32" t="s">
        <v>34</v>
      </c>
      <c r="E496" s="61" t="s">
        <v>1240</v>
      </c>
      <c r="F496" s="61">
        <v>450</v>
      </c>
      <c r="G496" s="32">
        <v>42824</v>
      </c>
      <c r="H496" s="61" t="s">
        <v>1282</v>
      </c>
      <c r="I496" s="61" t="s">
        <v>1242</v>
      </c>
      <c r="J496" s="59" t="s">
        <v>1071</v>
      </c>
      <c r="K496" s="49">
        <v>1247</v>
      </c>
    </row>
    <row r="497" spans="1:11" ht="22.5">
      <c r="A497" s="83" t="s">
        <v>1691</v>
      </c>
      <c r="B497" s="8" t="s">
        <v>48</v>
      </c>
      <c r="C497" s="61" t="s">
        <v>34</v>
      </c>
      <c r="D497" s="32" t="s">
        <v>34</v>
      </c>
      <c r="E497" s="32" t="s">
        <v>219</v>
      </c>
      <c r="F497" s="110">
        <v>11090022</v>
      </c>
      <c r="G497" s="32">
        <v>42795</v>
      </c>
      <c r="H497" s="111" t="s">
        <v>1621</v>
      </c>
      <c r="I497" s="61" t="s">
        <v>1622</v>
      </c>
      <c r="J497" s="33" t="s">
        <v>1623</v>
      </c>
      <c r="K497" s="34">
        <v>114320</v>
      </c>
    </row>
    <row r="498" spans="1:11" ht="11.25">
      <c r="A498" s="83" t="s">
        <v>1691</v>
      </c>
      <c r="B498" s="8" t="s">
        <v>48</v>
      </c>
      <c r="C498" s="112" t="s">
        <v>34</v>
      </c>
      <c r="D498" s="113" t="s">
        <v>34</v>
      </c>
      <c r="E498" s="36" t="s">
        <v>212</v>
      </c>
      <c r="F498" s="114">
        <v>1135875</v>
      </c>
      <c r="G498" s="113">
        <v>42796</v>
      </c>
      <c r="H498" s="112" t="s">
        <v>1624</v>
      </c>
      <c r="I498" s="62" t="s">
        <v>1625</v>
      </c>
      <c r="J498" s="35" t="s">
        <v>1626</v>
      </c>
      <c r="K498" s="34">
        <v>27800</v>
      </c>
    </row>
    <row r="499" spans="1:11" ht="22.5">
      <c r="A499" s="83" t="s">
        <v>1691</v>
      </c>
      <c r="B499" s="12" t="s">
        <v>241</v>
      </c>
      <c r="C499" s="102" t="s">
        <v>49</v>
      </c>
      <c r="D499" s="103" t="s">
        <v>49</v>
      </c>
      <c r="E499" s="52" t="s">
        <v>40</v>
      </c>
      <c r="F499" s="110">
        <v>19170033</v>
      </c>
      <c r="G499" s="32">
        <v>42797</v>
      </c>
      <c r="H499" s="111" t="s">
        <v>1627</v>
      </c>
      <c r="I499" s="31" t="s">
        <v>1628</v>
      </c>
      <c r="J499" s="37" t="s">
        <v>1629</v>
      </c>
      <c r="K499" s="34">
        <v>424216</v>
      </c>
    </row>
    <row r="500" spans="1:11" ht="22.5">
      <c r="A500" s="83" t="s">
        <v>1691</v>
      </c>
      <c r="B500" s="31" t="s">
        <v>25</v>
      </c>
      <c r="C500" s="61" t="s">
        <v>34</v>
      </c>
      <c r="D500" s="32" t="s">
        <v>34</v>
      </c>
      <c r="E500" s="52" t="s">
        <v>40</v>
      </c>
      <c r="F500" s="110">
        <v>19170034</v>
      </c>
      <c r="G500" s="32">
        <v>42801</v>
      </c>
      <c r="H500" s="111" t="s">
        <v>1630</v>
      </c>
      <c r="I500" s="31" t="s">
        <v>1631</v>
      </c>
      <c r="J500" s="33" t="s">
        <v>1632</v>
      </c>
      <c r="K500" s="34">
        <v>80000</v>
      </c>
    </row>
    <row r="501" spans="1:11" ht="22.5">
      <c r="A501" s="83" t="s">
        <v>1691</v>
      </c>
      <c r="B501" s="8" t="s">
        <v>48</v>
      </c>
      <c r="C501" s="61" t="s">
        <v>34</v>
      </c>
      <c r="D501" s="32" t="s">
        <v>34</v>
      </c>
      <c r="E501" s="32" t="s">
        <v>212</v>
      </c>
      <c r="F501" s="110">
        <v>31611028</v>
      </c>
      <c r="G501" s="32">
        <v>42801</v>
      </c>
      <c r="H501" s="111" t="s">
        <v>1633</v>
      </c>
      <c r="I501" s="31" t="s">
        <v>1620</v>
      </c>
      <c r="J501" s="33" t="s">
        <v>1271</v>
      </c>
      <c r="K501" s="34">
        <v>170300</v>
      </c>
    </row>
    <row r="502" spans="1:11" ht="22.5">
      <c r="A502" s="83" t="s">
        <v>1691</v>
      </c>
      <c r="B502" s="31" t="s">
        <v>157</v>
      </c>
      <c r="C502" s="83" t="s">
        <v>49</v>
      </c>
      <c r="D502" s="84" t="s">
        <v>34</v>
      </c>
      <c r="E502" s="52" t="s">
        <v>40</v>
      </c>
      <c r="F502" s="110">
        <v>19170035</v>
      </c>
      <c r="G502" s="32">
        <v>42802</v>
      </c>
      <c r="H502" s="112" t="s">
        <v>1634</v>
      </c>
      <c r="I502" s="12" t="s">
        <v>1136</v>
      </c>
      <c r="J502" s="11" t="s">
        <v>159</v>
      </c>
      <c r="K502" s="34">
        <v>113537</v>
      </c>
    </row>
    <row r="503" spans="1:11" ht="11.25">
      <c r="A503" s="83" t="s">
        <v>1691</v>
      </c>
      <c r="B503" s="8" t="s">
        <v>48</v>
      </c>
      <c r="C503" s="112" t="s">
        <v>34</v>
      </c>
      <c r="D503" s="113" t="s">
        <v>34</v>
      </c>
      <c r="E503" s="36" t="s">
        <v>212</v>
      </c>
      <c r="F503" s="114">
        <v>1148365</v>
      </c>
      <c r="G503" s="113">
        <v>42803</v>
      </c>
      <c r="H503" s="112" t="s">
        <v>1635</v>
      </c>
      <c r="I503" s="62" t="s">
        <v>1625</v>
      </c>
      <c r="J503" s="35" t="s">
        <v>1626</v>
      </c>
      <c r="K503" s="34">
        <v>97500</v>
      </c>
    </row>
    <row r="504" spans="1:11" ht="22.5">
      <c r="A504" s="83" t="s">
        <v>1691</v>
      </c>
      <c r="B504" s="31" t="s">
        <v>157</v>
      </c>
      <c r="C504" s="83" t="s">
        <v>49</v>
      </c>
      <c r="D504" s="84" t="s">
        <v>34</v>
      </c>
      <c r="E504" s="52" t="s">
        <v>40</v>
      </c>
      <c r="F504" s="110">
        <v>19170036</v>
      </c>
      <c r="G504" s="32">
        <v>42803</v>
      </c>
      <c r="H504" s="112" t="s">
        <v>1634</v>
      </c>
      <c r="I504" s="12" t="s">
        <v>1136</v>
      </c>
      <c r="J504" s="11" t="s">
        <v>159</v>
      </c>
      <c r="K504" s="34">
        <v>40503</v>
      </c>
    </row>
    <row r="505" spans="1:11" ht="22.5">
      <c r="A505" s="83" t="s">
        <v>1691</v>
      </c>
      <c r="B505" s="31" t="s">
        <v>25</v>
      </c>
      <c r="C505" s="61" t="s">
        <v>34</v>
      </c>
      <c r="D505" s="32" t="s">
        <v>34</v>
      </c>
      <c r="E505" s="52" t="s">
        <v>40</v>
      </c>
      <c r="F505" s="110">
        <v>19170037</v>
      </c>
      <c r="G505" s="32">
        <v>42803</v>
      </c>
      <c r="H505" s="112" t="s">
        <v>1636</v>
      </c>
      <c r="I505" s="31" t="s">
        <v>1637</v>
      </c>
      <c r="J505" s="33" t="s">
        <v>1638</v>
      </c>
      <c r="K505" s="34">
        <v>312827</v>
      </c>
    </row>
    <row r="506" spans="1:11" ht="22.5">
      <c r="A506" s="83" t="s">
        <v>1691</v>
      </c>
      <c r="B506" s="8" t="s">
        <v>48</v>
      </c>
      <c r="C506" s="61" t="s">
        <v>34</v>
      </c>
      <c r="D506" s="32" t="s">
        <v>34</v>
      </c>
      <c r="E506" s="32" t="s">
        <v>219</v>
      </c>
      <c r="F506" s="110">
        <v>4434687</v>
      </c>
      <c r="G506" s="32">
        <v>42804</v>
      </c>
      <c r="H506" s="111" t="s">
        <v>1639</v>
      </c>
      <c r="I506" s="31" t="s">
        <v>1620</v>
      </c>
      <c r="J506" s="33" t="s">
        <v>1271</v>
      </c>
      <c r="K506" s="34">
        <v>105539</v>
      </c>
    </row>
    <row r="507" spans="1:11" ht="11.25">
      <c r="A507" s="83" t="s">
        <v>1691</v>
      </c>
      <c r="B507" s="31" t="s">
        <v>25</v>
      </c>
      <c r="C507" s="61" t="s">
        <v>34</v>
      </c>
      <c r="D507" s="32" t="s">
        <v>34</v>
      </c>
      <c r="E507" s="52" t="s">
        <v>40</v>
      </c>
      <c r="F507" s="110">
        <v>19170038</v>
      </c>
      <c r="G507" s="32">
        <v>42804</v>
      </c>
      <c r="H507" s="112" t="s">
        <v>1640</v>
      </c>
      <c r="I507" s="31" t="s">
        <v>1641</v>
      </c>
      <c r="J507" s="33" t="s">
        <v>1642</v>
      </c>
      <c r="K507" s="34">
        <v>528723</v>
      </c>
    </row>
    <row r="508" spans="1:11" ht="11.25">
      <c r="A508" s="83" t="s">
        <v>1691</v>
      </c>
      <c r="B508" s="31" t="s">
        <v>25</v>
      </c>
      <c r="C508" s="61" t="s">
        <v>34</v>
      </c>
      <c r="D508" s="32" t="s">
        <v>34</v>
      </c>
      <c r="E508" s="52" t="s">
        <v>40</v>
      </c>
      <c r="F508" s="110">
        <v>19170039</v>
      </c>
      <c r="G508" s="32">
        <v>42807</v>
      </c>
      <c r="H508" s="112" t="s">
        <v>1643</v>
      </c>
      <c r="I508" s="31" t="s">
        <v>1644</v>
      </c>
      <c r="J508" s="33" t="s">
        <v>1645</v>
      </c>
      <c r="K508" s="34">
        <v>651000</v>
      </c>
    </row>
    <row r="509" spans="1:11" ht="22.5">
      <c r="A509" s="83" t="s">
        <v>1691</v>
      </c>
      <c r="B509" s="31" t="s">
        <v>157</v>
      </c>
      <c r="C509" s="83" t="s">
        <v>49</v>
      </c>
      <c r="D509" s="84" t="s">
        <v>34</v>
      </c>
      <c r="E509" s="52" t="s">
        <v>40</v>
      </c>
      <c r="F509" s="110">
        <v>19170040</v>
      </c>
      <c r="G509" s="32">
        <v>42807</v>
      </c>
      <c r="H509" s="112" t="s">
        <v>1634</v>
      </c>
      <c r="I509" s="12" t="s">
        <v>1136</v>
      </c>
      <c r="J509" s="11" t="s">
        <v>159</v>
      </c>
      <c r="K509" s="34">
        <v>253194</v>
      </c>
    </row>
    <row r="510" spans="1:11" ht="33.75">
      <c r="A510" s="83" t="s">
        <v>1691</v>
      </c>
      <c r="B510" s="8" t="s">
        <v>48</v>
      </c>
      <c r="C510" s="61" t="s">
        <v>34</v>
      </c>
      <c r="D510" s="32" t="s">
        <v>34</v>
      </c>
      <c r="E510" s="32" t="s">
        <v>219</v>
      </c>
      <c r="F510" s="110" t="s">
        <v>1646</v>
      </c>
      <c r="G510" s="32">
        <v>42808</v>
      </c>
      <c r="H510" s="111" t="s">
        <v>1647</v>
      </c>
      <c r="I510" s="31" t="s">
        <v>1620</v>
      </c>
      <c r="J510" s="33" t="s">
        <v>1271</v>
      </c>
      <c r="K510" s="34">
        <v>511279</v>
      </c>
    </row>
    <row r="511" spans="1:11" ht="22.5">
      <c r="A511" s="83" t="s">
        <v>1691</v>
      </c>
      <c r="B511" s="31" t="s">
        <v>25</v>
      </c>
      <c r="C511" s="61" t="s">
        <v>34</v>
      </c>
      <c r="D511" s="32" t="s">
        <v>34</v>
      </c>
      <c r="E511" s="52" t="s">
        <v>40</v>
      </c>
      <c r="F511" s="110">
        <v>19170041</v>
      </c>
      <c r="G511" s="32">
        <v>42808</v>
      </c>
      <c r="H511" s="111" t="s">
        <v>1648</v>
      </c>
      <c r="I511" s="31" t="s">
        <v>1649</v>
      </c>
      <c r="J511" s="33" t="s">
        <v>1650</v>
      </c>
      <c r="K511" s="34">
        <v>321300</v>
      </c>
    </row>
    <row r="512" spans="1:11" ht="22.5">
      <c r="A512" s="83" t="s">
        <v>1691</v>
      </c>
      <c r="B512" s="31" t="s">
        <v>25</v>
      </c>
      <c r="C512" s="61" t="s">
        <v>34</v>
      </c>
      <c r="D512" s="32" t="s">
        <v>34</v>
      </c>
      <c r="E512" s="83" t="s">
        <v>39</v>
      </c>
      <c r="F512" s="110">
        <v>19160007</v>
      </c>
      <c r="G512" s="32">
        <v>42808</v>
      </c>
      <c r="H512" s="111" t="s">
        <v>1651</v>
      </c>
      <c r="I512" s="31" t="s">
        <v>1652</v>
      </c>
      <c r="J512" s="33" t="s">
        <v>1653</v>
      </c>
      <c r="K512" s="34">
        <v>70805</v>
      </c>
    </row>
    <row r="513" spans="1:11" ht="22.5">
      <c r="A513" s="83" t="s">
        <v>1691</v>
      </c>
      <c r="B513" s="31" t="s">
        <v>25</v>
      </c>
      <c r="C513" s="61" t="s">
        <v>34</v>
      </c>
      <c r="D513" s="32" t="s">
        <v>34</v>
      </c>
      <c r="E513" s="52" t="s">
        <v>40</v>
      </c>
      <c r="F513" s="110">
        <v>19170042</v>
      </c>
      <c r="G513" s="32">
        <v>42808</v>
      </c>
      <c r="H513" s="111" t="s">
        <v>1654</v>
      </c>
      <c r="I513" s="31" t="s">
        <v>1655</v>
      </c>
      <c r="J513" s="33" t="s">
        <v>1656</v>
      </c>
      <c r="K513" s="34">
        <v>178500</v>
      </c>
    </row>
    <row r="514" spans="1:11" ht="22.5">
      <c r="A514" s="83" t="s">
        <v>1691</v>
      </c>
      <c r="B514" s="31" t="s">
        <v>25</v>
      </c>
      <c r="C514" s="61" t="s">
        <v>34</v>
      </c>
      <c r="D514" s="32" t="s">
        <v>34</v>
      </c>
      <c r="E514" s="83" t="s">
        <v>39</v>
      </c>
      <c r="F514" s="110">
        <v>19160008</v>
      </c>
      <c r="G514" s="32">
        <v>42815</v>
      </c>
      <c r="H514" s="111" t="s">
        <v>1657</v>
      </c>
      <c r="I514" s="31" t="s">
        <v>1658</v>
      </c>
      <c r="J514" s="33" t="s">
        <v>1659</v>
      </c>
      <c r="K514" s="34">
        <v>236681</v>
      </c>
    </row>
    <row r="515" spans="1:11" ht="22.5">
      <c r="A515" s="83" t="s">
        <v>1691</v>
      </c>
      <c r="B515" s="12" t="s">
        <v>241</v>
      </c>
      <c r="C515" s="102" t="s">
        <v>49</v>
      </c>
      <c r="D515" s="103" t="s">
        <v>49</v>
      </c>
      <c r="E515" s="52" t="s">
        <v>40</v>
      </c>
      <c r="F515" s="110">
        <v>19170060</v>
      </c>
      <c r="G515" s="32">
        <v>42818</v>
      </c>
      <c r="H515" s="112" t="s">
        <v>1660</v>
      </c>
      <c r="I515" s="31" t="s">
        <v>1661</v>
      </c>
      <c r="J515" s="33" t="s">
        <v>1662</v>
      </c>
      <c r="K515" s="34">
        <v>873569</v>
      </c>
    </row>
    <row r="516" spans="1:11" ht="33.75">
      <c r="A516" s="83" t="s">
        <v>1691</v>
      </c>
      <c r="B516" s="31" t="s">
        <v>25</v>
      </c>
      <c r="C516" s="61" t="s">
        <v>34</v>
      </c>
      <c r="D516" s="32" t="s">
        <v>34</v>
      </c>
      <c r="E516" s="52" t="s">
        <v>40</v>
      </c>
      <c r="F516" s="110">
        <v>19170061</v>
      </c>
      <c r="G516" s="32">
        <v>42818</v>
      </c>
      <c r="H516" s="111" t="s">
        <v>1894</v>
      </c>
      <c r="I516" s="31" t="s">
        <v>1663</v>
      </c>
      <c r="J516" s="33" t="s">
        <v>1664</v>
      </c>
      <c r="K516" s="34">
        <v>280602</v>
      </c>
    </row>
    <row r="517" spans="1:11" ht="22.5">
      <c r="A517" s="83" t="s">
        <v>1691</v>
      </c>
      <c r="B517" s="31" t="s">
        <v>25</v>
      </c>
      <c r="C517" s="61" t="s">
        <v>34</v>
      </c>
      <c r="D517" s="32" t="s">
        <v>34</v>
      </c>
      <c r="E517" s="52" t="s">
        <v>40</v>
      </c>
      <c r="F517" s="110">
        <v>19170063</v>
      </c>
      <c r="G517" s="32">
        <v>42822</v>
      </c>
      <c r="H517" s="111" t="s">
        <v>1665</v>
      </c>
      <c r="I517" s="31" t="s">
        <v>1666</v>
      </c>
      <c r="J517" s="33" t="s">
        <v>1667</v>
      </c>
      <c r="K517" s="34">
        <v>85001</v>
      </c>
    </row>
    <row r="518" spans="1:11" ht="22.5">
      <c r="A518" s="83" t="s">
        <v>1691</v>
      </c>
      <c r="B518" s="8" t="s">
        <v>48</v>
      </c>
      <c r="C518" s="61" t="s">
        <v>34</v>
      </c>
      <c r="D518" s="32" t="s">
        <v>34</v>
      </c>
      <c r="E518" s="32" t="s">
        <v>219</v>
      </c>
      <c r="F518" s="110" t="s">
        <v>1668</v>
      </c>
      <c r="G518" s="32">
        <v>42822</v>
      </c>
      <c r="H518" s="111" t="s">
        <v>1669</v>
      </c>
      <c r="I518" s="31" t="s">
        <v>1620</v>
      </c>
      <c r="J518" s="33" t="s">
        <v>1271</v>
      </c>
      <c r="K518" s="34">
        <v>1289935</v>
      </c>
    </row>
    <row r="519" spans="1:11" ht="22.5">
      <c r="A519" s="83" t="s">
        <v>1691</v>
      </c>
      <c r="B519" s="12" t="s">
        <v>241</v>
      </c>
      <c r="C519" s="102" t="s">
        <v>49</v>
      </c>
      <c r="D519" s="103" t="s">
        <v>49</v>
      </c>
      <c r="E519" s="83" t="s">
        <v>39</v>
      </c>
      <c r="F519" s="110">
        <v>19160009</v>
      </c>
      <c r="G519" s="32">
        <v>42824</v>
      </c>
      <c r="H519" s="111" t="s">
        <v>1670</v>
      </c>
      <c r="I519" s="31" t="s">
        <v>321</v>
      </c>
      <c r="J519" s="33" t="s">
        <v>322</v>
      </c>
      <c r="K519" s="34">
        <v>519660</v>
      </c>
    </row>
    <row r="520" spans="1:11" ht="22.5">
      <c r="A520" s="83" t="s">
        <v>1691</v>
      </c>
      <c r="B520" s="12" t="s">
        <v>241</v>
      </c>
      <c r="C520" s="102" t="s">
        <v>49</v>
      </c>
      <c r="D520" s="103" t="s">
        <v>49</v>
      </c>
      <c r="E520" s="83" t="s">
        <v>39</v>
      </c>
      <c r="F520" s="110">
        <v>19160010</v>
      </c>
      <c r="G520" s="32">
        <v>42824</v>
      </c>
      <c r="H520" s="111" t="s">
        <v>1670</v>
      </c>
      <c r="I520" s="31" t="s">
        <v>321</v>
      </c>
      <c r="J520" s="33" t="s">
        <v>322</v>
      </c>
      <c r="K520" s="34">
        <v>923021</v>
      </c>
    </row>
    <row r="521" spans="1:11" ht="22.5">
      <c r="A521" s="83" t="s">
        <v>1691</v>
      </c>
      <c r="B521" s="12" t="s">
        <v>241</v>
      </c>
      <c r="C521" s="102" t="s">
        <v>49</v>
      </c>
      <c r="D521" s="103" t="s">
        <v>49</v>
      </c>
      <c r="E521" s="83" t="s">
        <v>39</v>
      </c>
      <c r="F521" s="110">
        <v>19160011</v>
      </c>
      <c r="G521" s="32">
        <v>42824</v>
      </c>
      <c r="H521" s="111" t="s">
        <v>1671</v>
      </c>
      <c r="I521" s="31" t="s">
        <v>1672</v>
      </c>
      <c r="J521" s="33" t="s">
        <v>1673</v>
      </c>
      <c r="K521" s="34">
        <v>304353</v>
      </c>
    </row>
    <row r="522" spans="1:11" ht="22.5">
      <c r="A522" s="83" t="s">
        <v>1691</v>
      </c>
      <c r="B522" s="12" t="s">
        <v>241</v>
      </c>
      <c r="C522" s="102" t="s">
        <v>49</v>
      </c>
      <c r="D522" s="103" t="s">
        <v>49</v>
      </c>
      <c r="E522" s="83" t="s">
        <v>39</v>
      </c>
      <c r="F522" s="110">
        <v>19160012</v>
      </c>
      <c r="G522" s="32">
        <v>42824</v>
      </c>
      <c r="H522" s="111" t="s">
        <v>1670</v>
      </c>
      <c r="I522" s="31" t="s">
        <v>987</v>
      </c>
      <c r="J522" s="33" t="s">
        <v>714</v>
      </c>
      <c r="K522" s="34">
        <v>227878</v>
      </c>
    </row>
    <row r="523" spans="1:11" ht="22.5">
      <c r="A523" s="83" t="s">
        <v>1691</v>
      </c>
      <c r="B523" s="12" t="s">
        <v>241</v>
      </c>
      <c r="C523" s="102" t="s">
        <v>49</v>
      </c>
      <c r="D523" s="103" t="s">
        <v>49</v>
      </c>
      <c r="E523" s="83" t="s">
        <v>39</v>
      </c>
      <c r="F523" s="110">
        <v>19160013</v>
      </c>
      <c r="G523" s="32">
        <v>42824</v>
      </c>
      <c r="H523" s="111" t="s">
        <v>1670</v>
      </c>
      <c r="I523" s="31" t="s">
        <v>1674</v>
      </c>
      <c r="J523" s="33" t="s">
        <v>1518</v>
      </c>
      <c r="K523" s="34">
        <v>747437</v>
      </c>
    </row>
    <row r="524" spans="1:11" ht="11.25">
      <c r="A524" s="83" t="s">
        <v>1691</v>
      </c>
      <c r="B524" s="8" t="s">
        <v>48</v>
      </c>
      <c r="C524" s="61" t="s">
        <v>34</v>
      </c>
      <c r="D524" s="32" t="s">
        <v>34</v>
      </c>
      <c r="E524" s="32" t="s">
        <v>212</v>
      </c>
      <c r="F524" s="110">
        <v>2472594</v>
      </c>
      <c r="G524" s="32">
        <v>42825</v>
      </c>
      <c r="H524" s="112" t="s">
        <v>1675</v>
      </c>
      <c r="I524" s="62" t="s">
        <v>1625</v>
      </c>
      <c r="J524" s="35" t="s">
        <v>1626</v>
      </c>
      <c r="K524" s="34">
        <v>40626</v>
      </c>
    </row>
    <row r="525" spans="1:11" ht="22.5">
      <c r="A525" s="83" t="s">
        <v>1691</v>
      </c>
      <c r="B525" s="12" t="s">
        <v>241</v>
      </c>
      <c r="C525" s="102" t="s">
        <v>49</v>
      </c>
      <c r="D525" s="103" t="s">
        <v>49</v>
      </c>
      <c r="E525" s="52" t="s">
        <v>40</v>
      </c>
      <c r="F525" s="110">
        <v>19170074</v>
      </c>
      <c r="G525" s="32">
        <v>42825</v>
      </c>
      <c r="H525" s="111" t="s">
        <v>1660</v>
      </c>
      <c r="I525" s="31" t="s">
        <v>1661</v>
      </c>
      <c r="J525" s="33" t="s">
        <v>1206</v>
      </c>
      <c r="K525" s="34">
        <v>191040</v>
      </c>
    </row>
    <row r="526" spans="1:11" ht="22.5">
      <c r="A526" s="83" t="s">
        <v>1691</v>
      </c>
      <c r="B526" s="8" t="s">
        <v>48</v>
      </c>
      <c r="C526" s="61" t="s">
        <v>34</v>
      </c>
      <c r="D526" s="32" t="s">
        <v>34</v>
      </c>
      <c r="E526" s="32" t="s">
        <v>219</v>
      </c>
      <c r="F526" s="110" t="s">
        <v>1676</v>
      </c>
      <c r="G526" s="32"/>
      <c r="H526" s="111" t="s">
        <v>1677</v>
      </c>
      <c r="I526" s="31" t="s">
        <v>1620</v>
      </c>
      <c r="J526" s="33" t="s">
        <v>1271</v>
      </c>
      <c r="K526" s="34">
        <v>332166</v>
      </c>
    </row>
    <row r="527" spans="1:11" ht="11.25">
      <c r="A527" s="83" t="s">
        <v>1693</v>
      </c>
      <c r="B527" s="52" t="s">
        <v>25</v>
      </c>
      <c r="C527" s="52" t="s">
        <v>370</v>
      </c>
      <c r="D527" s="85" t="s">
        <v>370</v>
      </c>
      <c r="E527" s="83" t="s">
        <v>39</v>
      </c>
      <c r="F527" s="52">
        <v>10170010</v>
      </c>
      <c r="G527" s="85">
        <v>42802</v>
      </c>
      <c r="H527" s="52" t="s">
        <v>1507</v>
      </c>
      <c r="I527" s="52" t="s">
        <v>1508</v>
      </c>
      <c r="J527" s="26" t="s">
        <v>308</v>
      </c>
      <c r="K527" s="27">
        <v>70604</v>
      </c>
    </row>
    <row r="528" spans="1:11" ht="11.25">
      <c r="A528" s="83" t="s">
        <v>1693</v>
      </c>
      <c r="B528" s="83" t="s">
        <v>25</v>
      </c>
      <c r="C528" s="52" t="s">
        <v>370</v>
      </c>
      <c r="D528" s="85" t="s">
        <v>370</v>
      </c>
      <c r="E528" s="83" t="s">
        <v>39</v>
      </c>
      <c r="F528" s="52">
        <v>10170011</v>
      </c>
      <c r="G528" s="85">
        <v>42802</v>
      </c>
      <c r="H528" s="116" t="s">
        <v>1509</v>
      </c>
      <c r="I528" s="52" t="s">
        <v>1510</v>
      </c>
      <c r="J528" s="25" t="s">
        <v>1511</v>
      </c>
      <c r="K528" s="27">
        <v>378182</v>
      </c>
    </row>
    <row r="529" spans="1:11" ht="11.25">
      <c r="A529" s="83" t="s">
        <v>1693</v>
      </c>
      <c r="B529" s="116" t="s">
        <v>25</v>
      </c>
      <c r="C529" s="116" t="s">
        <v>370</v>
      </c>
      <c r="D529" s="149" t="s">
        <v>370</v>
      </c>
      <c r="E529" s="83" t="s">
        <v>39</v>
      </c>
      <c r="F529" s="116">
        <v>10170012</v>
      </c>
      <c r="G529" s="149">
        <v>42804</v>
      </c>
      <c r="H529" s="116" t="s">
        <v>1512</v>
      </c>
      <c r="I529" s="116" t="s">
        <v>1196</v>
      </c>
      <c r="J529" s="28" t="s">
        <v>1197</v>
      </c>
      <c r="K529" s="29">
        <v>922452</v>
      </c>
    </row>
    <row r="530" spans="1:11" ht="11.25">
      <c r="A530" s="83" t="s">
        <v>1693</v>
      </c>
      <c r="B530" s="116" t="s">
        <v>25</v>
      </c>
      <c r="C530" s="116" t="s">
        <v>370</v>
      </c>
      <c r="D530" s="149" t="s">
        <v>370</v>
      </c>
      <c r="E530" s="83" t="s">
        <v>39</v>
      </c>
      <c r="F530" s="116">
        <v>10170013</v>
      </c>
      <c r="G530" s="149">
        <v>42804</v>
      </c>
      <c r="H530" s="116" t="s">
        <v>1513</v>
      </c>
      <c r="I530" s="116" t="s">
        <v>1514</v>
      </c>
      <c r="J530" s="28" t="s">
        <v>1515</v>
      </c>
      <c r="K530" s="29">
        <v>1058879</v>
      </c>
    </row>
    <row r="531" spans="1:11" ht="11.25">
      <c r="A531" s="83" t="s">
        <v>1693</v>
      </c>
      <c r="B531" s="116" t="s">
        <v>25</v>
      </c>
      <c r="C531" s="116" t="s">
        <v>370</v>
      </c>
      <c r="D531" s="149" t="s">
        <v>370</v>
      </c>
      <c r="E531" s="83" t="s">
        <v>39</v>
      </c>
      <c r="F531" s="116">
        <v>10170014</v>
      </c>
      <c r="G531" s="149">
        <v>42814</v>
      </c>
      <c r="H531" s="116" t="s">
        <v>1516</v>
      </c>
      <c r="I531" s="116" t="s">
        <v>1517</v>
      </c>
      <c r="J531" s="28" t="s">
        <v>1518</v>
      </c>
      <c r="K531" s="29">
        <v>39349</v>
      </c>
    </row>
    <row r="532" spans="1:11" ht="11.25">
      <c r="A532" s="83" t="s">
        <v>1693</v>
      </c>
      <c r="B532" s="116" t="s">
        <v>25</v>
      </c>
      <c r="C532" s="116" t="s">
        <v>370</v>
      </c>
      <c r="D532" s="149" t="s">
        <v>370</v>
      </c>
      <c r="E532" s="83" t="s">
        <v>39</v>
      </c>
      <c r="F532" s="116">
        <v>10170015</v>
      </c>
      <c r="G532" s="149">
        <v>42822</v>
      </c>
      <c r="H532" s="116" t="s">
        <v>1519</v>
      </c>
      <c r="I532" s="116" t="s">
        <v>1520</v>
      </c>
      <c r="J532" s="28" t="s">
        <v>1521</v>
      </c>
      <c r="K532" s="29">
        <v>2182466</v>
      </c>
    </row>
    <row r="533" spans="1:11" ht="11.25">
      <c r="A533" s="83" t="s">
        <v>1693</v>
      </c>
      <c r="B533" s="116" t="s">
        <v>25</v>
      </c>
      <c r="C533" s="116" t="s">
        <v>370</v>
      </c>
      <c r="D533" s="149" t="s">
        <v>370</v>
      </c>
      <c r="E533" s="52" t="s">
        <v>40</v>
      </c>
      <c r="F533" s="116">
        <v>10170087</v>
      </c>
      <c r="G533" s="149">
        <v>42802</v>
      </c>
      <c r="H533" s="116" t="s">
        <v>1522</v>
      </c>
      <c r="I533" s="116" t="s">
        <v>1523</v>
      </c>
      <c r="J533" s="28" t="s">
        <v>1524</v>
      </c>
      <c r="K533" s="29">
        <v>99710</v>
      </c>
    </row>
    <row r="534" spans="1:11" ht="11.25">
      <c r="A534" s="83" t="s">
        <v>1693</v>
      </c>
      <c r="B534" s="116" t="s">
        <v>25</v>
      </c>
      <c r="C534" s="116" t="s">
        <v>370</v>
      </c>
      <c r="D534" s="149" t="s">
        <v>370</v>
      </c>
      <c r="E534" s="52" t="s">
        <v>40</v>
      </c>
      <c r="F534" s="116">
        <v>10170088</v>
      </c>
      <c r="G534" s="149">
        <v>42802</v>
      </c>
      <c r="H534" s="116" t="s">
        <v>1525</v>
      </c>
      <c r="I534" s="116" t="s">
        <v>1510</v>
      </c>
      <c r="J534" s="28" t="s">
        <v>1511</v>
      </c>
      <c r="K534" s="29">
        <v>462910</v>
      </c>
    </row>
    <row r="535" spans="1:11" ht="11.25">
      <c r="A535" s="83" t="s">
        <v>1693</v>
      </c>
      <c r="B535" s="83" t="s">
        <v>22</v>
      </c>
      <c r="C535" s="83" t="s">
        <v>1711</v>
      </c>
      <c r="D535" s="84">
        <v>42747</v>
      </c>
      <c r="E535" s="52" t="s">
        <v>40</v>
      </c>
      <c r="F535" s="116">
        <v>10170089</v>
      </c>
      <c r="G535" s="149">
        <v>42804</v>
      </c>
      <c r="H535" s="116" t="s">
        <v>1526</v>
      </c>
      <c r="I535" s="83" t="s">
        <v>1388</v>
      </c>
      <c r="J535" s="1" t="s">
        <v>268</v>
      </c>
      <c r="K535" s="29">
        <v>120159</v>
      </c>
    </row>
    <row r="536" spans="1:11" ht="11.25">
      <c r="A536" s="83" t="s">
        <v>1693</v>
      </c>
      <c r="B536" s="83" t="s">
        <v>22</v>
      </c>
      <c r="C536" s="83" t="s">
        <v>1711</v>
      </c>
      <c r="D536" s="84">
        <v>42747</v>
      </c>
      <c r="E536" s="52" t="s">
        <v>40</v>
      </c>
      <c r="F536" s="116">
        <v>10170090</v>
      </c>
      <c r="G536" s="149">
        <v>42804</v>
      </c>
      <c r="H536" s="116" t="s">
        <v>1527</v>
      </c>
      <c r="I536" s="83" t="s">
        <v>1388</v>
      </c>
      <c r="J536" s="1" t="s">
        <v>268</v>
      </c>
      <c r="K536" s="29">
        <v>122086</v>
      </c>
    </row>
    <row r="537" spans="1:11" ht="11.25">
      <c r="A537" s="83" t="s">
        <v>1693</v>
      </c>
      <c r="B537" s="83" t="s">
        <v>22</v>
      </c>
      <c r="C537" s="83" t="s">
        <v>1711</v>
      </c>
      <c r="D537" s="84">
        <v>42747</v>
      </c>
      <c r="E537" s="52" t="s">
        <v>40</v>
      </c>
      <c r="F537" s="116">
        <v>10170091</v>
      </c>
      <c r="G537" s="149">
        <v>42804</v>
      </c>
      <c r="H537" s="116" t="s">
        <v>1528</v>
      </c>
      <c r="I537" s="83" t="s">
        <v>1388</v>
      </c>
      <c r="J537" s="1" t="s">
        <v>268</v>
      </c>
      <c r="K537" s="29">
        <v>95253</v>
      </c>
    </row>
    <row r="538" spans="1:11" ht="11.25">
      <c r="A538" s="83" t="s">
        <v>1693</v>
      </c>
      <c r="B538" s="83" t="s">
        <v>22</v>
      </c>
      <c r="C538" s="83" t="s">
        <v>1711</v>
      </c>
      <c r="D538" s="84">
        <v>42747</v>
      </c>
      <c r="E538" s="52" t="s">
        <v>40</v>
      </c>
      <c r="F538" s="116">
        <v>10170092</v>
      </c>
      <c r="G538" s="149">
        <v>42804</v>
      </c>
      <c r="H538" s="116" t="s">
        <v>1529</v>
      </c>
      <c r="I538" s="83" t="s">
        <v>1388</v>
      </c>
      <c r="J538" s="1" t="s">
        <v>268</v>
      </c>
      <c r="K538" s="29">
        <v>175373</v>
      </c>
    </row>
    <row r="539" spans="1:11" ht="11.25">
      <c r="A539" s="83" t="s">
        <v>1693</v>
      </c>
      <c r="B539" s="83" t="s">
        <v>22</v>
      </c>
      <c r="C539" s="83" t="s">
        <v>1711</v>
      </c>
      <c r="D539" s="84">
        <v>42747</v>
      </c>
      <c r="E539" s="52" t="s">
        <v>40</v>
      </c>
      <c r="F539" s="116">
        <v>10170093</v>
      </c>
      <c r="G539" s="149">
        <v>42804</v>
      </c>
      <c r="H539" s="116" t="s">
        <v>1530</v>
      </c>
      <c r="I539" s="83" t="s">
        <v>1388</v>
      </c>
      <c r="J539" s="1" t="s">
        <v>268</v>
      </c>
      <c r="K539" s="29">
        <v>165586</v>
      </c>
    </row>
    <row r="540" spans="1:11" ht="11.25">
      <c r="A540" s="83" t="s">
        <v>1693</v>
      </c>
      <c r="B540" s="83" t="s">
        <v>22</v>
      </c>
      <c r="C540" s="83" t="s">
        <v>1711</v>
      </c>
      <c r="D540" s="84">
        <v>42747</v>
      </c>
      <c r="E540" s="52" t="s">
        <v>40</v>
      </c>
      <c r="F540" s="116">
        <v>10170094</v>
      </c>
      <c r="G540" s="149">
        <v>42804</v>
      </c>
      <c r="H540" s="116" t="s">
        <v>1531</v>
      </c>
      <c r="I540" s="83" t="s">
        <v>1388</v>
      </c>
      <c r="J540" s="1" t="s">
        <v>268</v>
      </c>
      <c r="K540" s="29">
        <v>223586</v>
      </c>
    </row>
    <row r="541" spans="1:11" ht="11.25">
      <c r="A541" s="83" t="s">
        <v>1693</v>
      </c>
      <c r="B541" s="83" t="s">
        <v>22</v>
      </c>
      <c r="C541" s="83" t="s">
        <v>1711</v>
      </c>
      <c r="D541" s="84">
        <v>42747</v>
      </c>
      <c r="E541" s="52" t="s">
        <v>40</v>
      </c>
      <c r="F541" s="116">
        <v>10170095</v>
      </c>
      <c r="G541" s="149">
        <v>42804</v>
      </c>
      <c r="H541" s="116" t="s">
        <v>1531</v>
      </c>
      <c r="I541" s="83" t="s">
        <v>1388</v>
      </c>
      <c r="J541" s="1" t="s">
        <v>268</v>
      </c>
      <c r="K541" s="29">
        <v>223586</v>
      </c>
    </row>
    <row r="542" spans="1:11" ht="11.25">
      <c r="A542" s="83" t="s">
        <v>1693</v>
      </c>
      <c r="B542" s="83" t="s">
        <v>22</v>
      </c>
      <c r="C542" s="83" t="s">
        <v>1711</v>
      </c>
      <c r="D542" s="84">
        <v>42747</v>
      </c>
      <c r="E542" s="52" t="s">
        <v>40</v>
      </c>
      <c r="F542" s="116">
        <v>10170096</v>
      </c>
      <c r="G542" s="149">
        <v>42804</v>
      </c>
      <c r="H542" s="116" t="s">
        <v>1531</v>
      </c>
      <c r="I542" s="83" t="s">
        <v>1388</v>
      </c>
      <c r="J542" s="1" t="s">
        <v>268</v>
      </c>
      <c r="K542" s="29">
        <v>329586</v>
      </c>
    </row>
    <row r="543" spans="1:11" ht="11.25">
      <c r="A543" s="83" t="s">
        <v>1693</v>
      </c>
      <c r="B543" s="83" t="s">
        <v>22</v>
      </c>
      <c r="C543" s="83" t="s">
        <v>1711</v>
      </c>
      <c r="D543" s="84">
        <v>42747</v>
      </c>
      <c r="E543" s="52" t="s">
        <v>40</v>
      </c>
      <c r="F543" s="116">
        <v>10170097</v>
      </c>
      <c r="G543" s="149">
        <v>42804</v>
      </c>
      <c r="H543" s="116" t="s">
        <v>1531</v>
      </c>
      <c r="I543" s="83" t="s">
        <v>1388</v>
      </c>
      <c r="J543" s="1" t="s">
        <v>268</v>
      </c>
      <c r="K543" s="29">
        <v>329586</v>
      </c>
    </row>
    <row r="544" spans="1:11" ht="11.25">
      <c r="A544" s="83" t="s">
        <v>1693</v>
      </c>
      <c r="B544" s="83" t="s">
        <v>22</v>
      </c>
      <c r="C544" s="83" t="s">
        <v>1711</v>
      </c>
      <c r="D544" s="84">
        <v>42747</v>
      </c>
      <c r="E544" s="52" t="s">
        <v>40</v>
      </c>
      <c r="F544" s="116">
        <v>10170098</v>
      </c>
      <c r="G544" s="149">
        <v>42804</v>
      </c>
      <c r="H544" s="116" t="s">
        <v>1531</v>
      </c>
      <c r="I544" s="83" t="s">
        <v>1388</v>
      </c>
      <c r="J544" s="1" t="s">
        <v>268</v>
      </c>
      <c r="K544" s="29">
        <v>329586</v>
      </c>
    </row>
    <row r="545" spans="1:11" ht="11.25">
      <c r="A545" s="83" t="s">
        <v>1693</v>
      </c>
      <c r="B545" s="83" t="s">
        <v>22</v>
      </c>
      <c r="C545" s="83" t="s">
        <v>1711</v>
      </c>
      <c r="D545" s="84">
        <v>42747</v>
      </c>
      <c r="E545" s="52" t="s">
        <v>40</v>
      </c>
      <c r="F545" s="116">
        <v>10170101</v>
      </c>
      <c r="G545" s="149">
        <v>42807</v>
      </c>
      <c r="H545" s="116" t="s">
        <v>1532</v>
      </c>
      <c r="I545" s="83" t="s">
        <v>1388</v>
      </c>
      <c r="J545" s="1" t="s">
        <v>268</v>
      </c>
      <c r="K545" s="29">
        <v>230586</v>
      </c>
    </row>
    <row r="546" spans="1:11" ht="11.25">
      <c r="A546" s="83" t="s">
        <v>1693</v>
      </c>
      <c r="B546" s="83" t="s">
        <v>22</v>
      </c>
      <c r="C546" s="83" t="s">
        <v>1711</v>
      </c>
      <c r="D546" s="84">
        <v>42747</v>
      </c>
      <c r="E546" s="52" t="s">
        <v>40</v>
      </c>
      <c r="F546" s="116">
        <v>10170102</v>
      </c>
      <c r="G546" s="149">
        <v>42808</v>
      </c>
      <c r="H546" s="116" t="s">
        <v>1533</v>
      </c>
      <c r="I546" s="83" t="s">
        <v>1388</v>
      </c>
      <c r="J546" s="1" t="s">
        <v>268</v>
      </c>
      <c r="K546" s="29">
        <v>45950</v>
      </c>
    </row>
    <row r="547" spans="1:11" ht="11.25">
      <c r="A547" s="83" t="s">
        <v>1693</v>
      </c>
      <c r="B547" s="83" t="s">
        <v>26</v>
      </c>
      <c r="C547" s="116" t="s">
        <v>1534</v>
      </c>
      <c r="D547" s="149">
        <v>42808</v>
      </c>
      <c r="E547" s="52" t="s">
        <v>40</v>
      </c>
      <c r="F547" s="116">
        <v>10170103</v>
      </c>
      <c r="G547" s="149">
        <v>42809</v>
      </c>
      <c r="H547" s="116" t="s">
        <v>1535</v>
      </c>
      <c r="I547" s="116" t="s">
        <v>1536</v>
      </c>
      <c r="J547" s="28" t="s">
        <v>1537</v>
      </c>
      <c r="K547" s="29">
        <v>288987</v>
      </c>
    </row>
    <row r="548" spans="1:11" ht="11.25">
      <c r="A548" s="83" t="s">
        <v>1693</v>
      </c>
      <c r="B548" s="83" t="s">
        <v>22</v>
      </c>
      <c r="C548" s="83" t="s">
        <v>1711</v>
      </c>
      <c r="D548" s="84">
        <v>42747</v>
      </c>
      <c r="E548" s="52" t="s">
        <v>40</v>
      </c>
      <c r="F548" s="116">
        <v>10170104</v>
      </c>
      <c r="G548" s="149">
        <v>42809</v>
      </c>
      <c r="H548" s="116" t="s">
        <v>1538</v>
      </c>
      <c r="I548" s="83" t="s">
        <v>1388</v>
      </c>
      <c r="J548" s="1" t="s">
        <v>268</v>
      </c>
      <c r="K548" s="29">
        <v>139586</v>
      </c>
    </row>
    <row r="549" spans="1:11" ht="11.25">
      <c r="A549" s="83" t="s">
        <v>1693</v>
      </c>
      <c r="B549" s="83" t="s">
        <v>22</v>
      </c>
      <c r="C549" s="83" t="s">
        <v>1711</v>
      </c>
      <c r="D549" s="84">
        <v>42747</v>
      </c>
      <c r="E549" s="52" t="s">
        <v>40</v>
      </c>
      <c r="F549" s="116">
        <v>10170105</v>
      </c>
      <c r="G549" s="149">
        <v>42809</v>
      </c>
      <c r="H549" s="116" t="s">
        <v>1539</v>
      </c>
      <c r="I549" s="83" t="s">
        <v>1388</v>
      </c>
      <c r="J549" s="1" t="s">
        <v>268</v>
      </c>
      <c r="K549" s="29">
        <v>139768</v>
      </c>
    </row>
    <row r="550" spans="1:11" ht="11.25">
      <c r="A550" s="83" t="s">
        <v>1693</v>
      </c>
      <c r="B550" s="83" t="s">
        <v>22</v>
      </c>
      <c r="C550" s="83" t="s">
        <v>1711</v>
      </c>
      <c r="D550" s="84">
        <v>42747</v>
      </c>
      <c r="E550" s="52" t="s">
        <v>40</v>
      </c>
      <c r="F550" s="116">
        <v>10170108</v>
      </c>
      <c r="G550" s="149">
        <v>42809</v>
      </c>
      <c r="H550" s="116" t="s">
        <v>1538</v>
      </c>
      <c r="I550" s="83" t="s">
        <v>1388</v>
      </c>
      <c r="J550" s="1" t="s">
        <v>268</v>
      </c>
      <c r="K550" s="29">
        <v>42500</v>
      </c>
    </row>
    <row r="551" spans="1:11" ht="11.25">
      <c r="A551" s="83" t="s">
        <v>1693</v>
      </c>
      <c r="B551" s="83" t="s">
        <v>22</v>
      </c>
      <c r="C551" s="83" t="s">
        <v>1711</v>
      </c>
      <c r="D551" s="84">
        <v>42747</v>
      </c>
      <c r="E551" s="52" t="s">
        <v>40</v>
      </c>
      <c r="F551" s="116">
        <v>10170111</v>
      </c>
      <c r="G551" s="149">
        <v>42816</v>
      </c>
      <c r="H551" s="116" t="s">
        <v>1540</v>
      </c>
      <c r="I551" s="83" t="s">
        <v>1388</v>
      </c>
      <c r="J551" s="1" t="s">
        <v>268</v>
      </c>
      <c r="K551" s="29">
        <v>144310</v>
      </c>
    </row>
    <row r="552" spans="1:11" ht="11.25">
      <c r="A552" s="83" t="s">
        <v>1693</v>
      </c>
      <c r="B552" s="83" t="s">
        <v>22</v>
      </c>
      <c r="C552" s="83" t="s">
        <v>1711</v>
      </c>
      <c r="D552" s="84">
        <v>42747</v>
      </c>
      <c r="E552" s="52" t="s">
        <v>40</v>
      </c>
      <c r="F552" s="116">
        <v>10170112</v>
      </c>
      <c r="G552" s="149">
        <v>42816</v>
      </c>
      <c r="H552" s="116" t="s">
        <v>1541</v>
      </c>
      <c r="I552" s="83" t="s">
        <v>1388</v>
      </c>
      <c r="J552" s="1" t="s">
        <v>268</v>
      </c>
      <c r="K552" s="29">
        <v>185086</v>
      </c>
    </row>
    <row r="553" spans="1:11" ht="11.25">
      <c r="A553" s="83" t="s">
        <v>1693</v>
      </c>
      <c r="B553" s="83" t="s">
        <v>26</v>
      </c>
      <c r="C553" s="116" t="s">
        <v>1542</v>
      </c>
      <c r="D553" s="149">
        <v>42814</v>
      </c>
      <c r="E553" s="52" t="s">
        <v>40</v>
      </c>
      <c r="F553" s="116">
        <v>10170115</v>
      </c>
      <c r="G553" s="149">
        <v>42818</v>
      </c>
      <c r="H553" s="116" t="s">
        <v>1543</v>
      </c>
      <c r="I553" s="116" t="s">
        <v>1536</v>
      </c>
      <c r="J553" s="28" t="s">
        <v>1537</v>
      </c>
      <c r="K553" s="29">
        <v>2335676</v>
      </c>
    </row>
    <row r="554" spans="1:11" ht="11.25">
      <c r="A554" s="83" t="s">
        <v>1693</v>
      </c>
      <c r="B554" s="83" t="s">
        <v>22</v>
      </c>
      <c r="C554" s="83" t="s">
        <v>1711</v>
      </c>
      <c r="D554" s="84">
        <v>42747</v>
      </c>
      <c r="E554" s="52" t="s">
        <v>40</v>
      </c>
      <c r="F554" s="116">
        <v>10170116</v>
      </c>
      <c r="G554" s="149">
        <v>42821</v>
      </c>
      <c r="H554" s="116" t="s">
        <v>1544</v>
      </c>
      <c r="I554" s="83" t="s">
        <v>1388</v>
      </c>
      <c r="J554" s="1" t="s">
        <v>268</v>
      </c>
      <c r="K554" s="29">
        <v>406216</v>
      </c>
    </row>
    <row r="555" spans="1:11" ht="11.25">
      <c r="A555" s="83" t="s">
        <v>1693</v>
      </c>
      <c r="B555" s="83" t="s">
        <v>22</v>
      </c>
      <c r="C555" s="83" t="s">
        <v>1711</v>
      </c>
      <c r="D555" s="84">
        <v>42747</v>
      </c>
      <c r="E555" s="52" t="s">
        <v>40</v>
      </c>
      <c r="F555" s="116">
        <v>10170119</v>
      </c>
      <c r="G555" s="149">
        <v>42823</v>
      </c>
      <c r="H555" s="116" t="s">
        <v>1545</v>
      </c>
      <c r="I555" s="83" t="s">
        <v>1388</v>
      </c>
      <c r="J555" s="1" t="s">
        <v>268</v>
      </c>
      <c r="K555" s="29">
        <v>227586</v>
      </c>
    </row>
    <row r="556" spans="1:11" ht="11.25">
      <c r="A556" s="83" t="s">
        <v>1693</v>
      </c>
      <c r="B556" s="116" t="s">
        <v>25</v>
      </c>
      <c r="C556" s="116" t="s">
        <v>370</v>
      </c>
      <c r="D556" s="149" t="s">
        <v>370</v>
      </c>
      <c r="E556" s="52" t="s">
        <v>40</v>
      </c>
      <c r="F556" s="116">
        <v>10170120</v>
      </c>
      <c r="G556" s="149">
        <v>42823</v>
      </c>
      <c r="H556" s="116" t="s">
        <v>1546</v>
      </c>
      <c r="I556" s="116" t="s">
        <v>1547</v>
      </c>
      <c r="J556" s="28" t="s">
        <v>1548</v>
      </c>
      <c r="K556" s="29">
        <v>535500</v>
      </c>
    </row>
    <row r="557" spans="1:11" ht="22.5">
      <c r="A557" s="83" t="s">
        <v>1693</v>
      </c>
      <c r="B557" s="31" t="s">
        <v>157</v>
      </c>
      <c r="C557" s="83" t="s">
        <v>49</v>
      </c>
      <c r="D557" s="84" t="s">
        <v>34</v>
      </c>
      <c r="E557" s="52" t="s">
        <v>40</v>
      </c>
      <c r="F557" s="116">
        <v>10170122</v>
      </c>
      <c r="G557" s="149">
        <v>42824</v>
      </c>
      <c r="H557" s="116" t="s">
        <v>1549</v>
      </c>
      <c r="I557" s="116" t="s">
        <v>1550</v>
      </c>
      <c r="J557" s="28" t="s">
        <v>1551</v>
      </c>
      <c r="K557" s="29">
        <v>220088</v>
      </c>
    </row>
    <row r="558" spans="1:11" ht="11.25">
      <c r="A558" s="83" t="s">
        <v>1693</v>
      </c>
      <c r="B558" s="83" t="s">
        <v>26</v>
      </c>
      <c r="C558" s="116" t="s">
        <v>1552</v>
      </c>
      <c r="D558" s="149">
        <v>42818</v>
      </c>
      <c r="E558" s="52" t="s">
        <v>40</v>
      </c>
      <c r="F558" s="116">
        <v>10170123</v>
      </c>
      <c r="G558" s="149">
        <v>42825</v>
      </c>
      <c r="H558" s="116" t="s">
        <v>1553</v>
      </c>
      <c r="I558" s="116" t="s">
        <v>1554</v>
      </c>
      <c r="J558" s="28" t="s">
        <v>1555</v>
      </c>
      <c r="K558" s="29">
        <v>212415</v>
      </c>
    </row>
    <row r="559" spans="1:11" ht="11.25">
      <c r="A559" s="83" t="s">
        <v>1693</v>
      </c>
      <c r="B559" s="83" t="s">
        <v>26</v>
      </c>
      <c r="C559" s="116" t="s">
        <v>1556</v>
      </c>
      <c r="D559" s="149">
        <v>42825</v>
      </c>
      <c r="E559" s="52" t="s">
        <v>40</v>
      </c>
      <c r="F559" s="116">
        <v>10170124</v>
      </c>
      <c r="G559" s="149">
        <v>42825</v>
      </c>
      <c r="H559" s="116" t="s">
        <v>1557</v>
      </c>
      <c r="I559" s="116" t="s">
        <v>1558</v>
      </c>
      <c r="J559" s="28" t="s">
        <v>1559</v>
      </c>
      <c r="K559" s="29">
        <v>307020</v>
      </c>
    </row>
    <row r="560" spans="1:11" ht="11.25">
      <c r="A560" s="83" t="s">
        <v>1693</v>
      </c>
      <c r="B560" s="116" t="s">
        <v>25</v>
      </c>
      <c r="C560" s="116" t="s">
        <v>370</v>
      </c>
      <c r="D560" s="149" t="s">
        <v>370</v>
      </c>
      <c r="E560" s="52" t="s">
        <v>40</v>
      </c>
      <c r="F560" s="116">
        <v>10170126</v>
      </c>
      <c r="G560" s="149">
        <v>42825</v>
      </c>
      <c r="H560" s="116" t="s">
        <v>1560</v>
      </c>
      <c r="I560" s="116" t="s">
        <v>1561</v>
      </c>
      <c r="J560" s="28" t="s">
        <v>1562</v>
      </c>
      <c r="K560" s="29">
        <v>96250</v>
      </c>
    </row>
    <row r="561" spans="1:11" ht="11.25">
      <c r="A561" s="83" t="s">
        <v>1693</v>
      </c>
      <c r="B561" s="116" t="s">
        <v>24</v>
      </c>
      <c r="C561" s="116" t="s">
        <v>1563</v>
      </c>
      <c r="D561" s="117">
        <v>42817</v>
      </c>
      <c r="E561" s="52" t="s">
        <v>40</v>
      </c>
      <c r="F561" s="116" t="s">
        <v>1564</v>
      </c>
      <c r="G561" s="149"/>
      <c r="H561" s="116" t="s">
        <v>1565</v>
      </c>
      <c r="I561" s="116" t="s">
        <v>1566</v>
      </c>
      <c r="J561" s="28" t="s">
        <v>1567</v>
      </c>
      <c r="K561" s="29">
        <v>6700000</v>
      </c>
    </row>
    <row r="562" spans="1:11" ht="11.25">
      <c r="A562" s="83" t="s">
        <v>1693</v>
      </c>
      <c r="B562" s="83" t="s">
        <v>26</v>
      </c>
      <c r="C562" s="116" t="s">
        <v>1568</v>
      </c>
      <c r="D562" s="117">
        <v>42811</v>
      </c>
      <c r="E562" s="52" t="s">
        <v>40</v>
      </c>
      <c r="F562" s="116" t="s">
        <v>1564</v>
      </c>
      <c r="G562" s="149"/>
      <c r="H562" s="116" t="s">
        <v>1569</v>
      </c>
      <c r="I562" s="116" t="s">
        <v>1570</v>
      </c>
      <c r="J562" s="28" t="s">
        <v>1571</v>
      </c>
      <c r="K562" s="29">
        <v>571200</v>
      </c>
    </row>
    <row r="563" spans="1:11" ht="11.25">
      <c r="A563" s="83" t="s">
        <v>1693</v>
      </c>
      <c r="B563" s="83" t="s">
        <v>26</v>
      </c>
      <c r="C563" s="116" t="s">
        <v>1572</v>
      </c>
      <c r="D563" s="149">
        <v>42818</v>
      </c>
      <c r="E563" s="116" t="s">
        <v>31</v>
      </c>
      <c r="F563" s="116" t="s">
        <v>370</v>
      </c>
      <c r="G563" s="149">
        <v>42818</v>
      </c>
      <c r="H563" s="116" t="s">
        <v>1573</v>
      </c>
      <c r="I563" s="116" t="s">
        <v>1574</v>
      </c>
      <c r="J563" s="28" t="s">
        <v>1575</v>
      </c>
      <c r="K563" s="29">
        <v>290891</v>
      </c>
    </row>
    <row r="564" spans="1:11" ht="11.25">
      <c r="A564" s="83" t="s">
        <v>1693</v>
      </c>
      <c r="B564" s="83" t="s">
        <v>26</v>
      </c>
      <c r="C564" s="116" t="s">
        <v>1576</v>
      </c>
      <c r="D564" s="149">
        <v>42825</v>
      </c>
      <c r="E564" s="116" t="s">
        <v>31</v>
      </c>
      <c r="F564" s="116" t="s">
        <v>370</v>
      </c>
      <c r="G564" s="149">
        <v>42825</v>
      </c>
      <c r="H564" s="116" t="s">
        <v>1577</v>
      </c>
      <c r="I564" s="116" t="s">
        <v>1536</v>
      </c>
      <c r="J564" s="28" t="s">
        <v>1537</v>
      </c>
      <c r="K564" s="29">
        <v>300000</v>
      </c>
    </row>
    <row r="565" spans="1:11" ht="11.25">
      <c r="A565" s="83" t="s">
        <v>1693</v>
      </c>
      <c r="B565" s="8" t="s">
        <v>48</v>
      </c>
      <c r="C565" s="116" t="s">
        <v>370</v>
      </c>
      <c r="D565" s="117" t="s">
        <v>370</v>
      </c>
      <c r="E565" s="116" t="s">
        <v>47</v>
      </c>
      <c r="F565" s="116" t="s">
        <v>370</v>
      </c>
      <c r="G565" s="149" t="s">
        <v>370</v>
      </c>
      <c r="H565" s="116" t="s">
        <v>1578</v>
      </c>
      <c r="I565" s="116" t="s">
        <v>1579</v>
      </c>
      <c r="J565" s="28" t="s">
        <v>882</v>
      </c>
      <c r="K565" s="29">
        <v>60633</v>
      </c>
    </row>
    <row r="566" spans="1:11" ht="11.25">
      <c r="A566" s="83" t="s">
        <v>1693</v>
      </c>
      <c r="B566" s="8" t="s">
        <v>48</v>
      </c>
      <c r="C566" s="52" t="s">
        <v>370</v>
      </c>
      <c r="D566" s="115" t="s">
        <v>370</v>
      </c>
      <c r="E566" s="52" t="s">
        <v>47</v>
      </c>
      <c r="F566" s="52" t="s">
        <v>370</v>
      </c>
      <c r="G566" s="85" t="s">
        <v>370</v>
      </c>
      <c r="H566" s="52" t="s">
        <v>1580</v>
      </c>
      <c r="I566" s="52" t="s">
        <v>1270</v>
      </c>
      <c r="J566" s="25" t="s">
        <v>1271</v>
      </c>
      <c r="K566" s="27">
        <v>112900</v>
      </c>
    </row>
    <row r="567" spans="1:11" ht="11.25">
      <c r="A567" s="83" t="s">
        <v>1693</v>
      </c>
      <c r="B567" s="8" t="s">
        <v>48</v>
      </c>
      <c r="C567" s="52" t="s">
        <v>370</v>
      </c>
      <c r="D567" s="115" t="s">
        <v>370</v>
      </c>
      <c r="E567" s="52" t="s">
        <v>47</v>
      </c>
      <c r="F567" s="52" t="s">
        <v>370</v>
      </c>
      <c r="G567" s="85" t="s">
        <v>370</v>
      </c>
      <c r="H567" s="52" t="s">
        <v>1581</v>
      </c>
      <c r="I567" s="52" t="s">
        <v>1579</v>
      </c>
      <c r="J567" s="30" t="s">
        <v>882</v>
      </c>
      <c r="K567" s="27">
        <v>43600</v>
      </c>
    </row>
    <row r="568" spans="1:11" ht="11.25">
      <c r="A568" s="83" t="s">
        <v>1693</v>
      </c>
      <c r="B568" s="8" t="s">
        <v>48</v>
      </c>
      <c r="C568" s="52" t="s">
        <v>370</v>
      </c>
      <c r="D568" s="115" t="str">
        <f>+IF(C568="","",IF(C568="No Aplica","No Aplica","Ingrese Fecha"))</f>
        <v>No Aplica</v>
      </c>
      <c r="E568" s="52" t="s">
        <v>47</v>
      </c>
      <c r="F568" s="52" t="s">
        <v>370</v>
      </c>
      <c r="G568" s="85" t="s">
        <v>370</v>
      </c>
      <c r="H568" s="52" t="s">
        <v>1582</v>
      </c>
      <c r="I568" s="52" t="s">
        <v>1270</v>
      </c>
      <c r="J568" s="25" t="s">
        <v>1271</v>
      </c>
      <c r="K568" s="27">
        <v>327700</v>
      </c>
    </row>
    <row r="569" spans="1:11" ht="11.25">
      <c r="A569" s="83" t="s">
        <v>1693</v>
      </c>
      <c r="B569" s="8" t="s">
        <v>48</v>
      </c>
      <c r="C569" s="52" t="s">
        <v>370</v>
      </c>
      <c r="D569" s="115" t="str">
        <f>+IF(C569="","",IF(C569="No Aplica","No Aplica","Ingrese Fecha"))</f>
        <v>No Aplica</v>
      </c>
      <c r="E569" s="52" t="s">
        <v>47</v>
      </c>
      <c r="F569" s="52" t="s">
        <v>370</v>
      </c>
      <c r="G569" s="85" t="s">
        <v>370</v>
      </c>
      <c r="H569" s="52" t="s">
        <v>1583</v>
      </c>
      <c r="I569" s="52" t="s">
        <v>1270</v>
      </c>
      <c r="J569" s="25" t="s">
        <v>1271</v>
      </c>
      <c r="K569" s="27">
        <v>711330</v>
      </c>
    </row>
    <row r="570" spans="1:11" ht="11.25">
      <c r="A570" s="83" t="s">
        <v>1693</v>
      </c>
      <c r="B570" s="8" t="s">
        <v>48</v>
      </c>
      <c r="C570" s="52" t="s">
        <v>370</v>
      </c>
      <c r="D570" s="115" t="s">
        <v>370</v>
      </c>
      <c r="E570" s="52" t="s">
        <v>47</v>
      </c>
      <c r="F570" s="52" t="s">
        <v>370</v>
      </c>
      <c r="G570" s="85" t="s">
        <v>370</v>
      </c>
      <c r="H570" s="52" t="s">
        <v>1584</v>
      </c>
      <c r="I570" s="52" t="s">
        <v>1270</v>
      </c>
      <c r="J570" s="25" t="s">
        <v>1271</v>
      </c>
      <c r="K570" s="27">
        <f>177700+78900</f>
        <v>256600</v>
      </c>
    </row>
    <row r="571" spans="1:11" ht="11.25">
      <c r="A571" s="83" t="s">
        <v>1693</v>
      </c>
      <c r="B571" s="8" t="s">
        <v>48</v>
      </c>
      <c r="C571" s="52" t="s">
        <v>370</v>
      </c>
      <c r="D571" s="115" t="s">
        <v>370</v>
      </c>
      <c r="E571" s="52" t="s">
        <v>47</v>
      </c>
      <c r="F571" s="52" t="s">
        <v>370</v>
      </c>
      <c r="G571" s="85" t="s">
        <v>370</v>
      </c>
      <c r="H571" s="52" t="s">
        <v>1585</v>
      </c>
      <c r="I571" s="52" t="s">
        <v>1270</v>
      </c>
      <c r="J571" s="25" t="s">
        <v>1271</v>
      </c>
      <c r="K571" s="27">
        <v>112036</v>
      </c>
    </row>
    <row r="572" spans="1:11" ht="11.25">
      <c r="A572" s="83" t="s">
        <v>1693</v>
      </c>
      <c r="B572" s="8" t="s">
        <v>48</v>
      </c>
      <c r="C572" s="52" t="s">
        <v>370</v>
      </c>
      <c r="D572" s="115" t="s">
        <v>370</v>
      </c>
      <c r="E572" s="52" t="s">
        <v>47</v>
      </c>
      <c r="F572" s="52" t="s">
        <v>370</v>
      </c>
      <c r="G572" s="85" t="s">
        <v>370</v>
      </c>
      <c r="H572" s="52" t="s">
        <v>1586</v>
      </c>
      <c r="I572" s="52" t="s">
        <v>1270</v>
      </c>
      <c r="J572" s="25" t="s">
        <v>1271</v>
      </c>
      <c r="K572" s="27">
        <v>77025</v>
      </c>
    </row>
    <row r="573" spans="1:11" ht="11.25">
      <c r="A573" s="83" t="s">
        <v>1693</v>
      </c>
      <c r="B573" s="8" t="s">
        <v>48</v>
      </c>
      <c r="C573" s="52" t="s">
        <v>370</v>
      </c>
      <c r="D573" s="115" t="s">
        <v>370</v>
      </c>
      <c r="E573" s="52" t="s">
        <v>47</v>
      </c>
      <c r="F573" s="52" t="s">
        <v>370</v>
      </c>
      <c r="G573" s="85" t="s">
        <v>370</v>
      </c>
      <c r="H573" s="52" t="s">
        <v>1587</v>
      </c>
      <c r="I573" s="52" t="s">
        <v>1270</v>
      </c>
      <c r="J573" s="25" t="s">
        <v>1271</v>
      </c>
      <c r="K573" s="27">
        <v>92400</v>
      </c>
    </row>
    <row r="574" spans="1:11" ht="11.25">
      <c r="A574" s="83" t="s">
        <v>1693</v>
      </c>
      <c r="B574" s="8" t="s">
        <v>48</v>
      </c>
      <c r="C574" s="52" t="s">
        <v>370</v>
      </c>
      <c r="D574" s="115" t="s">
        <v>370</v>
      </c>
      <c r="E574" s="52" t="s">
        <v>47</v>
      </c>
      <c r="F574" s="52" t="s">
        <v>370</v>
      </c>
      <c r="G574" s="85" t="s">
        <v>370</v>
      </c>
      <c r="H574" s="52" t="s">
        <v>1588</v>
      </c>
      <c r="I574" s="52" t="s">
        <v>1270</v>
      </c>
      <c r="J574" s="25" t="s">
        <v>1271</v>
      </c>
      <c r="K574" s="27">
        <v>687233</v>
      </c>
    </row>
    <row r="575" spans="1:11" ht="11.25">
      <c r="A575" s="83" t="s">
        <v>1693</v>
      </c>
      <c r="B575" s="8" t="s">
        <v>48</v>
      </c>
      <c r="C575" s="52" t="s">
        <v>370</v>
      </c>
      <c r="D575" s="115" t="s">
        <v>370</v>
      </c>
      <c r="E575" s="52" t="s">
        <v>47</v>
      </c>
      <c r="F575" s="52" t="s">
        <v>370</v>
      </c>
      <c r="G575" s="85" t="s">
        <v>370</v>
      </c>
      <c r="H575" s="52" t="s">
        <v>1589</v>
      </c>
      <c r="I575" s="52" t="s">
        <v>1270</v>
      </c>
      <c r="J575" s="25" t="s">
        <v>1271</v>
      </c>
      <c r="K575" s="27">
        <f>263900+634109</f>
        <v>898009</v>
      </c>
    </row>
    <row r="576" spans="1:11" ht="11.25">
      <c r="A576" s="83" t="s">
        <v>1693</v>
      </c>
      <c r="B576" s="8" t="s">
        <v>48</v>
      </c>
      <c r="C576" s="52" t="s">
        <v>370</v>
      </c>
      <c r="D576" s="115" t="s">
        <v>370</v>
      </c>
      <c r="E576" s="52" t="s">
        <v>47</v>
      </c>
      <c r="F576" s="52" t="s">
        <v>370</v>
      </c>
      <c r="G576" s="85" t="s">
        <v>370</v>
      </c>
      <c r="H576" s="52" t="s">
        <v>1590</v>
      </c>
      <c r="I576" s="52" t="s">
        <v>1270</v>
      </c>
      <c r="J576" s="25" t="s">
        <v>1271</v>
      </c>
      <c r="K576" s="27">
        <v>215489</v>
      </c>
    </row>
    <row r="577" spans="1:11" ht="11.25">
      <c r="A577" s="83" t="s">
        <v>1693</v>
      </c>
      <c r="B577" s="8" t="s">
        <v>48</v>
      </c>
      <c r="C577" s="52" t="s">
        <v>370</v>
      </c>
      <c r="D577" s="115" t="s">
        <v>370</v>
      </c>
      <c r="E577" s="52" t="s">
        <v>47</v>
      </c>
      <c r="F577" s="52" t="s">
        <v>370</v>
      </c>
      <c r="G577" s="85" t="s">
        <v>370</v>
      </c>
      <c r="H577" s="52" t="s">
        <v>1591</v>
      </c>
      <c r="I577" s="52" t="s">
        <v>1270</v>
      </c>
      <c r="J577" s="25" t="s">
        <v>1271</v>
      </c>
      <c r="K577" s="27">
        <v>67009</v>
      </c>
    </row>
    <row r="578" spans="1:11" ht="11.25">
      <c r="A578" s="83" t="s">
        <v>1693</v>
      </c>
      <c r="B578" s="8" t="s">
        <v>48</v>
      </c>
      <c r="C578" s="52" t="s">
        <v>370</v>
      </c>
      <c r="D578" s="115" t="s">
        <v>370</v>
      </c>
      <c r="E578" s="52" t="s">
        <v>47</v>
      </c>
      <c r="F578" s="52" t="s">
        <v>370</v>
      </c>
      <c r="G578" s="85" t="s">
        <v>370</v>
      </c>
      <c r="H578" s="52" t="s">
        <v>1592</v>
      </c>
      <c r="I578" s="52" t="s">
        <v>1270</v>
      </c>
      <c r="J578" s="25" t="s">
        <v>1271</v>
      </c>
      <c r="K578" s="27">
        <f>80800+70000</f>
        <v>150800</v>
      </c>
    </row>
    <row r="579" spans="1:11" ht="11.25">
      <c r="A579" s="83" t="s">
        <v>1693</v>
      </c>
      <c r="B579" s="8" t="s">
        <v>48</v>
      </c>
      <c r="C579" s="52" t="s">
        <v>370</v>
      </c>
      <c r="D579" s="115" t="s">
        <v>370</v>
      </c>
      <c r="E579" s="52" t="s">
        <v>47</v>
      </c>
      <c r="F579" s="52" t="s">
        <v>370</v>
      </c>
      <c r="G579" s="85" t="s">
        <v>370</v>
      </c>
      <c r="H579" s="52" t="s">
        <v>1593</v>
      </c>
      <c r="I579" s="52" t="s">
        <v>1270</v>
      </c>
      <c r="J579" s="26" t="s">
        <v>1594</v>
      </c>
      <c r="K579" s="27">
        <v>50243</v>
      </c>
    </row>
    <row r="580" spans="1:11" ht="11.25">
      <c r="A580" s="83" t="s">
        <v>1693</v>
      </c>
      <c r="B580" s="8" t="s">
        <v>48</v>
      </c>
      <c r="C580" s="52" t="s">
        <v>370</v>
      </c>
      <c r="D580" s="115" t="s">
        <v>370</v>
      </c>
      <c r="E580" s="52" t="s">
        <v>47</v>
      </c>
      <c r="F580" s="52" t="s">
        <v>370</v>
      </c>
      <c r="G580" s="85" t="s">
        <v>370</v>
      </c>
      <c r="H580" s="52" t="s">
        <v>1595</v>
      </c>
      <c r="I580" s="52" t="s">
        <v>1596</v>
      </c>
      <c r="J580" s="25" t="s">
        <v>1597</v>
      </c>
      <c r="K580" s="27">
        <v>23049</v>
      </c>
    </row>
    <row r="581" spans="1:11" ht="11.25">
      <c r="A581" s="83" t="s">
        <v>1693</v>
      </c>
      <c r="B581" s="8" t="s">
        <v>48</v>
      </c>
      <c r="C581" s="52" t="s">
        <v>370</v>
      </c>
      <c r="D581" s="115" t="s">
        <v>370</v>
      </c>
      <c r="E581" s="52" t="s">
        <v>47</v>
      </c>
      <c r="F581" s="52" t="s">
        <v>370</v>
      </c>
      <c r="G581" s="85" t="s">
        <v>370</v>
      </c>
      <c r="H581" s="52" t="s">
        <v>1598</v>
      </c>
      <c r="I581" s="52" t="s">
        <v>1596</v>
      </c>
      <c r="J581" s="25" t="s">
        <v>1597</v>
      </c>
      <c r="K581" s="27">
        <v>49150</v>
      </c>
    </row>
    <row r="582" spans="1:11" ht="11.25">
      <c r="A582" s="83" t="s">
        <v>1693</v>
      </c>
      <c r="B582" s="8" t="s">
        <v>48</v>
      </c>
      <c r="C582" s="52" t="s">
        <v>370</v>
      </c>
      <c r="D582" s="115" t="s">
        <v>370</v>
      </c>
      <c r="E582" s="52" t="s">
        <v>47</v>
      </c>
      <c r="F582" s="52" t="s">
        <v>370</v>
      </c>
      <c r="G582" s="85" t="s">
        <v>370</v>
      </c>
      <c r="H582" s="52" t="s">
        <v>1599</v>
      </c>
      <c r="I582" s="52" t="s">
        <v>1596</v>
      </c>
      <c r="J582" s="25" t="s">
        <v>1597</v>
      </c>
      <c r="K582" s="27">
        <v>16266</v>
      </c>
    </row>
    <row r="583" spans="1:11" ht="11.25">
      <c r="A583" s="83" t="s">
        <v>1693</v>
      </c>
      <c r="B583" s="8" t="s">
        <v>48</v>
      </c>
      <c r="C583" s="52" t="s">
        <v>370</v>
      </c>
      <c r="D583" s="115" t="s">
        <v>370</v>
      </c>
      <c r="E583" s="52" t="s">
        <v>47</v>
      </c>
      <c r="F583" s="52" t="s">
        <v>370</v>
      </c>
      <c r="G583" s="85" t="s">
        <v>370</v>
      </c>
      <c r="H583" s="52" t="s">
        <v>1600</v>
      </c>
      <c r="I583" s="52" t="s">
        <v>1596</v>
      </c>
      <c r="J583" s="25" t="s">
        <v>1597</v>
      </c>
      <c r="K583" s="27">
        <f>14851+112511+704</f>
        <v>128066</v>
      </c>
    </row>
    <row r="584" spans="1:11" ht="11.25">
      <c r="A584" s="83" t="s">
        <v>1693</v>
      </c>
      <c r="B584" s="8" t="s">
        <v>48</v>
      </c>
      <c r="C584" s="52" t="s">
        <v>370</v>
      </c>
      <c r="D584" s="115" t="s">
        <v>370</v>
      </c>
      <c r="E584" s="52" t="s">
        <v>47</v>
      </c>
      <c r="F584" s="52" t="s">
        <v>370</v>
      </c>
      <c r="G584" s="85" t="s">
        <v>370</v>
      </c>
      <c r="H584" s="52" t="s">
        <v>1601</v>
      </c>
      <c r="I584" s="52" t="s">
        <v>1596</v>
      </c>
      <c r="J584" s="26" t="s">
        <v>1597</v>
      </c>
      <c r="K584" s="27">
        <v>700</v>
      </c>
    </row>
    <row r="585" spans="1:11" ht="11.25">
      <c r="A585" s="83" t="s">
        <v>1693</v>
      </c>
      <c r="B585" s="8" t="s">
        <v>48</v>
      </c>
      <c r="C585" s="52" t="s">
        <v>370</v>
      </c>
      <c r="D585" s="115" t="s">
        <v>370</v>
      </c>
      <c r="E585" s="52" t="s">
        <v>47</v>
      </c>
      <c r="F585" s="52" t="s">
        <v>370</v>
      </c>
      <c r="G585" s="85" t="s">
        <v>370</v>
      </c>
      <c r="H585" s="52" t="s">
        <v>1602</v>
      </c>
      <c r="I585" s="52" t="s">
        <v>1596</v>
      </c>
      <c r="J585" s="25" t="s">
        <v>1597</v>
      </c>
      <c r="K585" s="27">
        <v>7250</v>
      </c>
    </row>
    <row r="586" spans="1:11" ht="11.25">
      <c r="A586" s="83" t="s">
        <v>1693</v>
      </c>
      <c r="B586" s="8" t="s">
        <v>48</v>
      </c>
      <c r="C586" s="52" t="s">
        <v>370</v>
      </c>
      <c r="D586" s="115" t="s">
        <v>370</v>
      </c>
      <c r="E586" s="52" t="s">
        <v>47</v>
      </c>
      <c r="F586" s="52" t="s">
        <v>370</v>
      </c>
      <c r="G586" s="85" t="s">
        <v>370</v>
      </c>
      <c r="H586" s="52" t="s">
        <v>1603</v>
      </c>
      <c r="I586" s="52" t="s">
        <v>1596</v>
      </c>
      <c r="J586" s="25" t="s">
        <v>1597</v>
      </c>
      <c r="K586" s="27">
        <f>950+2342</f>
        <v>3292</v>
      </c>
    </row>
    <row r="587" spans="1:11" ht="11.25">
      <c r="A587" s="83" t="s">
        <v>1693</v>
      </c>
      <c r="B587" s="8" t="s">
        <v>48</v>
      </c>
      <c r="C587" s="52" t="s">
        <v>370</v>
      </c>
      <c r="D587" s="115" t="s">
        <v>370</v>
      </c>
      <c r="E587" s="52" t="s">
        <v>47</v>
      </c>
      <c r="F587" s="52" t="s">
        <v>370</v>
      </c>
      <c r="G587" s="85" t="s">
        <v>370</v>
      </c>
      <c r="H587" s="52" t="s">
        <v>1604</v>
      </c>
      <c r="I587" s="52" t="s">
        <v>1596</v>
      </c>
      <c r="J587" s="25" t="s">
        <v>1597</v>
      </c>
      <c r="K587" s="27">
        <v>3985</v>
      </c>
    </row>
    <row r="588" spans="1:11" ht="11.25">
      <c r="A588" s="83" t="s">
        <v>1693</v>
      </c>
      <c r="B588" s="8" t="s">
        <v>48</v>
      </c>
      <c r="C588" s="52" t="s">
        <v>370</v>
      </c>
      <c r="D588" s="115" t="s">
        <v>370</v>
      </c>
      <c r="E588" s="52" t="s">
        <v>47</v>
      </c>
      <c r="F588" s="52" t="s">
        <v>370</v>
      </c>
      <c r="G588" s="149" t="s">
        <v>370</v>
      </c>
      <c r="H588" s="52" t="s">
        <v>1605</v>
      </c>
      <c r="I588" s="52" t="s">
        <v>1596</v>
      </c>
      <c r="J588" s="25" t="s">
        <v>1597</v>
      </c>
      <c r="K588" s="27">
        <v>7250</v>
      </c>
    </row>
    <row r="589" spans="1:11" ht="11.25">
      <c r="A589" s="83" t="s">
        <v>1693</v>
      </c>
      <c r="B589" s="8" t="s">
        <v>48</v>
      </c>
      <c r="C589" s="52" t="s">
        <v>370</v>
      </c>
      <c r="D589" s="115" t="s">
        <v>370</v>
      </c>
      <c r="E589" s="52" t="s">
        <v>47</v>
      </c>
      <c r="F589" s="52" t="s">
        <v>370</v>
      </c>
      <c r="G589" s="149" t="s">
        <v>370</v>
      </c>
      <c r="H589" s="52" t="s">
        <v>1606</v>
      </c>
      <c r="I589" s="52" t="s">
        <v>1596</v>
      </c>
      <c r="J589" s="25" t="s">
        <v>1597</v>
      </c>
      <c r="K589" s="27">
        <v>31835</v>
      </c>
    </row>
    <row r="590" spans="1:11" ht="11.25">
      <c r="A590" s="83" t="s">
        <v>1693</v>
      </c>
      <c r="B590" s="8" t="s">
        <v>48</v>
      </c>
      <c r="C590" s="52" t="s">
        <v>370</v>
      </c>
      <c r="D590" s="115" t="s">
        <v>370</v>
      </c>
      <c r="E590" s="52" t="s">
        <v>47</v>
      </c>
      <c r="F590" s="52" t="s">
        <v>370</v>
      </c>
      <c r="G590" s="149" t="s">
        <v>370</v>
      </c>
      <c r="H590" s="52" t="s">
        <v>1607</v>
      </c>
      <c r="I590" s="52" t="s">
        <v>1596</v>
      </c>
      <c r="J590" s="25" t="s">
        <v>1597</v>
      </c>
      <c r="K590" s="27">
        <v>54482</v>
      </c>
    </row>
    <row r="591" spans="1:11" ht="11.25">
      <c r="A591" s="83" t="s">
        <v>1693</v>
      </c>
      <c r="B591" s="8" t="s">
        <v>48</v>
      </c>
      <c r="C591" s="52" t="s">
        <v>370</v>
      </c>
      <c r="D591" s="115" t="s">
        <v>370</v>
      </c>
      <c r="E591" s="52" t="s">
        <v>47</v>
      </c>
      <c r="F591" s="52" t="s">
        <v>370</v>
      </c>
      <c r="G591" s="149" t="s">
        <v>370</v>
      </c>
      <c r="H591" s="52" t="s">
        <v>1608</v>
      </c>
      <c r="I591" s="52" t="s">
        <v>1596</v>
      </c>
      <c r="J591" s="25" t="s">
        <v>1597</v>
      </c>
      <c r="K591" s="27">
        <v>5650</v>
      </c>
    </row>
    <row r="592" spans="1:11" ht="11.25">
      <c r="A592" s="83" t="s">
        <v>1693</v>
      </c>
      <c r="B592" s="8" t="s">
        <v>48</v>
      </c>
      <c r="C592" s="52" t="s">
        <v>370</v>
      </c>
      <c r="D592" s="115" t="s">
        <v>370</v>
      </c>
      <c r="E592" s="52" t="s">
        <v>47</v>
      </c>
      <c r="F592" s="52" t="s">
        <v>370</v>
      </c>
      <c r="G592" s="85" t="s">
        <v>370</v>
      </c>
      <c r="H592" s="52" t="s">
        <v>1609</v>
      </c>
      <c r="I592" s="52" t="s">
        <v>1596</v>
      </c>
      <c r="J592" s="25" t="s">
        <v>1597</v>
      </c>
      <c r="K592" s="27">
        <v>15500</v>
      </c>
    </row>
    <row r="593" spans="1:11" ht="11.25">
      <c r="A593" s="83" t="s">
        <v>1693</v>
      </c>
      <c r="B593" s="8" t="s">
        <v>48</v>
      </c>
      <c r="C593" s="52" t="s">
        <v>370</v>
      </c>
      <c r="D593" s="115" t="s">
        <v>370</v>
      </c>
      <c r="E593" s="52" t="s">
        <v>47</v>
      </c>
      <c r="F593" s="52" t="s">
        <v>370</v>
      </c>
      <c r="G593" s="85" t="s">
        <v>370</v>
      </c>
      <c r="H593" s="52" t="s">
        <v>1610</v>
      </c>
      <c r="I593" s="52" t="s">
        <v>1596</v>
      </c>
      <c r="J593" s="25" t="s">
        <v>1597</v>
      </c>
      <c r="K593" s="27">
        <v>7271</v>
      </c>
    </row>
    <row r="594" spans="1:11" ht="11.25">
      <c r="A594" s="83" t="s">
        <v>1693</v>
      </c>
      <c r="B594" s="8" t="s">
        <v>48</v>
      </c>
      <c r="C594" s="52" t="s">
        <v>370</v>
      </c>
      <c r="D594" s="115" t="s">
        <v>370</v>
      </c>
      <c r="E594" s="52" t="s">
        <v>47</v>
      </c>
      <c r="F594" s="52" t="s">
        <v>370</v>
      </c>
      <c r="G594" s="85" t="s">
        <v>370</v>
      </c>
      <c r="H594" s="52" t="s">
        <v>1611</v>
      </c>
      <c r="I594" s="52" t="s">
        <v>1612</v>
      </c>
      <c r="J594" s="25" t="s">
        <v>1613</v>
      </c>
      <c r="K594" s="27">
        <v>8170</v>
      </c>
    </row>
    <row r="595" spans="1:11" ht="11.25">
      <c r="A595" s="83" t="s">
        <v>1693</v>
      </c>
      <c r="B595" s="8" t="s">
        <v>48</v>
      </c>
      <c r="C595" s="52" t="s">
        <v>370</v>
      </c>
      <c r="D595" s="115" t="s">
        <v>370</v>
      </c>
      <c r="E595" s="52" t="s">
        <v>47</v>
      </c>
      <c r="F595" s="52" t="s">
        <v>370</v>
      </c>
      <c r="G595" s="85" t="s">
        <v>370</v>
      </c>
      <c r="H595" s="52" t="s">
        <v>1614</v>
      </c>
      <c r="I595" s="52" t="s">
        <v>1615</v>
      </c>
      <c r="J595" s="26" t="s">
        <v>1616</v>
      </c>
      <c r="K595" s="27">
        <v>120141</v>
      </c>
    </row>
    <row r="596" spans="1:11" ht="11.25">
      <c r="A596" s="83" t="s">
        <v>1693</v>
      </c>
      <c r="B596" s="8" t="s">
        <v>48</v>
      </c>
      <c r="C596" s="52" t="s">
        <v>370</v>
      </c>
      <c r="D596" s="115" t="s">
        <v>370</v>
      </c>
      <c r="E596" s="52" t="s">
        <v>47</v>
      </c>
      <c r="F596" s="52" t="s">
        <v>370</v>
      </c>
      <c r="G596" s="85" t="s">
        <v>370</v>
      </c>
      <c r="H596" s="52" t="s">
        <v>1617</v>
      </c>
      <c r="I596" s="52" t="s">
        <v>1615</v>
      </c>
      <c r="J596" s="25" t="s">
        <v>1616</v>
      </c>
      <c r="K596" s="27">
        <v>400470</v>
      </c>
    </row>
    <row r="597" spans="1:11" ht="11.25">
      <c r="A597" s="83" t="s">
        <v>1693</v>
      </c>
      <c r="B597" s="8" t="s">
        <v>48</v>
      </c>
      <c r="C597" s="52" t="s">
        <v>370</v>
      </c>
      <c r="D597" s="115" t="s">
        <v>370</v>
      </c>
      <c r="E597" s="52" t="s">
        <v>47</v>
      </c>
      <c r="F597" s="52" t="s">
        <v>370</v>
      </c>
      <c r="G597" s="85" t="s">
        <v>370</v>
      </c>
      <c r="H597" s="52" t="s">
        <v>1618</v>
      </c>
      <c r="I597" s="52" t="s">
        <v>1615</v>
      </c>
      <c r="J597" s="25" t="s">
        <v>1616</v>
      </c>
      <c r="K597" s="27">
        <v>69388</v>
      </c>
    </row>
    <row r="598" spans="1:11" ht="22.5">
      <c r="A598" s="83" t="s">
        <v>1685</v>
      </c>
      <c r="B598" s="8" t="s">
        <v>48</v>
      </c>
      <c r="C598" s="52" t="s">
        <v>49</v>
      </c>
      <c r="D598" s="85" t="s">
        <v>49</v>
      </c>
      <c r="E598" s="52" t="s">
        <v>212</v>
      </c>
      <c r="F598" s="52">
        <v>3929618</v>
      </c>
      <c r="G598" s="98">
        <v>42800</v>
      </c>
      <c r="H598" s="120" t="s">
        <v>862</v>
      </c>
      <c r="I598" s="63" t="s">
        <v>863</v>
      </c>
      <c r="J598" s="33" t="s">
        <v>864</v>
      </c>
      <c r="K598" s="27">
        <v>16000</v>
      </c>
    </row>
    <row r="599" spans="1:11" ht="22.5">
      <c r="A599" s="83" t="s">
        <v>1685</v>
      </c>
      <c r="B599" s="8" t="s">
        <v>48</v>
      </c>
      <c r="C599" s="52" t="s">
        <v>49</v>
      </c>
      <c r="D599" s="85" t="s">
        <v>49</v>
      </c>
      <c r="E599" s="52" t="s">
        <v>212</v>
      </c>
      <c r="F599" s="52">
        <v>3930365</v>
      </c>
      <c r="G599" s="98">
        <v>42800</v>
      </c>
      <c r="H599" s="58" t="s">
        <v>865</v>
      </c>
      <c r="I599" s="63" t="s">
        <v>863</v>
      </c>
      <c r="J599" s="33" t="s">
        <v>864</v>
      </c>
      <c r="K599" s="27">
        <v>1400</v>
      </c>
    </row>
    <row r="600" spans="1:11" ht="33.75">
      <c r="A600" s="83" t="s">
        <v>1685</v>
      </c>
      <c r="B600" s="8" t="s">
        <v>48</v>
      </c>
      <c r="C600" s="52" t="s">
        <v>49</v>
      </c>
      <c r="D600" s="85" t="s">
        <v>49</v>
      </c>
      <c r="E600" s="52" t="s">
        <v>212</v>
      </c>
      <c r="F600" s="52">
        <v>112675</v>
      </c>
      <c r="G600" s="98">
        <v>42800</v>
      </c>
      <c r="H600" s="120" t="s">
        <v>866</v>
      </c>
      <c r="I600" s="63" t="s">
        <v>863</v>
      </c>
      <c r="J600" s="33" t="s">
        <v>864</v>
      </c>
      <c r="K600" s="27">
        <v>13078</v>
      </c>
    </row>
    <row r="601" spans="1:11" ht="22.5">
      <c r="A601" s="83" t="s">
        <v>1685</v>
      </c>
      <c r="B601" s="31" t="s">
        <v>157</v>
      </c>
      <c r="C601" s="83" t="s">
        <v>49</v>
      </c>
      <c r="D601" s="84" t="s">
        <v>34</v>
      </c>
      <c r="E601" s="52" t="s">
        <v>40</v>
      </c>
      <c r="F601" s="51">
        <v>11170032</v>
      </c>
      <c r="G601" s="98">
        <v>42800</v>
      </c>
      <c r="H601" s="51" t="s">
        <v>867</v>
      </c>
      <c r="I601" s="12" t="s">
        <v>1136</v>
      </c>
      <c r="J601" s="11" t="s">
        <v>159</v>
      </c>
      <c r="K601" s="132">
        <v>25000</v>
      </c>
    </row>
    <row r="602" spans="1:11" ht="33.75">
      <c r="A602" s="83" t="s">
        <v>1685</v>
      </c>
      <c r="B602" s="8" t="s">
        <v>48</v>
      </c>
      <c r="C602" s="52" t="s">
        <v>49</v>
      </c>
      <c r="D602" s="85" t="s">
        <v>49</v>
      </c>
      <c r="E602" s="52" t="s">
        <v>212</v>
      </c>
      <c r="F602" s="52">
        <v>112796</v>
      </c>
      <c r="G602" s="121">
        <v>42801</v>
      </c>
      <c r="H602" s="120" t="s">
        <v>868</v>
      </c>
      <c r="I602" s="63" t="s">
        <v>863</v>
      </c>
      <c r="J602" s="33" t="s">
        <v>864</v>
      </c>
      <c r="K602" s="132">
        <v>7224</v>
      </c>
    </row>
    <row r="603" spans="1:11" ht="45">
      <c r="A603" s="83" t="s">
        <v>1685</v>
      </c>
      <c r="B603" s="61" t="s">
        <v>25</v>
      </c>
      <c r="C603" s="52" t="s">
        <v>49</v>
      </c>
      <c r="D603" s="85" t="s">
        <v>49</v>
      </c>
      <c r="E603" s="52" t="s">
        <v>40</v>
      </c>
      <c r="F603" s="51">
        <v>11170034</v>
      </c>
      <c r="G603" s="98">
        <v>42802</v>
      </c>
      <c r="H603" s="51" t="s">
        <v>869</v>
      </c>
      <c r="I603" s="51" t="s">
        <v>870</v>
      </c>
      <c r="J603" s="64" t="s">
        <v>871</v>
      </c>
      <c r="K603" s="132">
        <v>1145435</v>
      </c>
    </row>
    <row r="604" spans="1:11" ht="33.75">
      <c r="A604" s="83" t="s">
        <v>1685</v>
      </c>
      <c r="B604" s="31" t="s">
        <v>157</v>
      </c>
      <c r="C604" s="83" t="s">
        <v>49</v>
      </c>
      <c r="D604" s="84" t="s">
        <v>34</v>
      </c>
      <c r="E604" s="52" t="s">
        <v>40</v>
      </c>
      <c r="F604" s="51">
        <v>11170035</v>
      </c>
      <c r="G604" s="98">
        <v>42802</v>
      </c>
      <c r="H604" s="51" t="s">
        <v>872</v>
      </c>
      <c r="I604" s="12" t="s">
        <v>1136</v>
      </c>
      <c r="J604" s="11" t="s">
        <v>159</v>
      </c>
      <c r="K604" s="132">
        <v>95664</v>
      </c>
    </row>
    <row r="605" spans="1:11" ht="22.5">
      <c r="A605" s="83" t="s">
        <v>1685</v>
      </c>
      <c r="B605" s="31" t="s">
        <v>157</v>
      </c>
      <c r="C605" s="83" t="s">
        <v>49</v>
      </c>
      <c r="D605" s="84" t="s">
        <v>34</v>
      </c>
      <c r="E605" s="52" t="s">
        <v>40</v>
      </c>
      <c r="F605" s="51">
        <v>11170036</v>
      </c>
      <c r="G605" s="98">
        <v>42802</v>
      </c>
      <c r="H605" s="51" t="s">
        <v>873</v>
      </c>
      <c r="I605" s="52" t="s">
        <v>874</v>
      </c>
      <c r="J605" s="25" t="s">
        <v>875</v>
      </c>
      <c r="K605" s="132">
        <v>7000</v>
      </c>
    </row>
    <row r="606" spans="1:11" ht="45">
      <c r="A606" s="83" t="s">
        <v>1685</v>
      </c>
      <c r="B606" s="31" t="s">
        <v>157</v>
      </c>
      <c r="C606" s="83" t="s">
        <v>49</v>
      </c>
      <c r="D606" s="84" t="s">
        <v>34</v>
      </c>
      <c r="E606" s="52" t="s">
        <v>40</v>
      </c>
      <c r="F606" s="51">
        <v>11170037</v>
      </c>
      <c r="G606" s="98">
        <v>42802</v>
      </c>
      <c r="H606" s="51" t="s">
        <v>876</v>
      </c>
      <c r="I606" s="10" t="s">
        <v>877</v>
      </c>
      <c r="J606" s="65" t="s">
        <v>878</v>
      </c>
      <c r="K606" s="132">
        <v>7501</v>
      </c>
    </row>
    <row r="607" spans="1:11" ht="33.75">
      <c r="A607" s="83" t="s">
        <v>1685</v>
      </c>
      <c r="B607" s="31" t="s">
        <v>157</v>
      </c>
      <c r="C607" s="83" t="s">
        <v>49</v>
      </c>
      <c r="D607" s="84" t="s">
        <v>34</v>
      </c>
      <c r="E607" s="52" t="s">
        <v>40</v>
      </c>
      <c r="F607" s="51">
        <v>11170038</v>
      </c>
      <c r="G607" s="98">
        <v>42802</v>
      </c>
      <c r="H607" s="51" t="s">
        <v>879</v>
      </c>
      <c r="I607" s="12" t="s">
        <v>1136</v>
      </c>
      <c r="J607" s="11" t="s">
        <v>159</v>
      </c>
      <c r="K607" s="132">
        <v>37565</v>
      </c>
    </row>
    <row r="608" spans="1:11" ht="33.75">
      <c r="A608" s="83" t="s">
        <v>1685</v>
      </c>
      <c r="B608" s="8" t="s">
        <v>48</v>
      </c>
      <c r="C608" s="52" t="s">
        <v>49</v>
      </c>
      <c r="D608" s="85" t="s">
        <v>49</v>
      </c>
      <c r="E608" s="52" t="s">
        <v>219</v>
      </c>
      <c r="F608" s="52">
        <v>919968</v>
      </c>
      <c r="G608" s="121">
        <v>42803</v>
      </c>
      <c r="H608" s="119" t="s">
        <v>880</v>
      </c>
      <c r="I608" s="63" t="s">
        <v>881</v>
      </c>
      <c r="J608" s="33" t="s">
        <v>882</v>
      </c>
      <c r="K608" s="132">
        <v>999272</v>
      </c>
    </row>
    <row r="609" spans="1:11" ht="11.25">
      <c r="A609" s="83" t="s">
        <v>1685</v>
      </c>
      <c r="B609" s="61" t="s">
        <v>25</v>
      </c>
      <c r="C609" s="52" t="s">
        <v>49</v>
      </c>
      <c r="D609" s="85" t="s">
        <v>49</v>
      </c>
      <c r="E609" s="52" t="s">
        <v>219</v>
      </c>
      <c r="F609" s="52">
        <v>490</v>
      </c>
      <c r="G609" s="121">
        <v>42803</v>
      </c>
      <c r="H609" s="52" t="s">
        <v>883</v>
      </c>
      <c r="I609" s="10" t="s">
        <v>884</v>
      </c>
      <c r="J609" s="25" t="s">
        <v>885</v>
      </c>
      <c r="K609" s="27">
        <v>39999</v>
      </c>
    </row>
    <row r="610" spans="1:11" ht="45">
      <c r="A610" s="83" t="s">
        <v>1685</v>
      </c>
      <c r="B610" s="61" t="s">
        <v>25</v>
      </c>
      <c r="C610" s="52" t="s">
        <v>49</v>
      </c>
      <c r="D610" s="85" t="s">
        <v>49</v>
      </c>
      <c r="E610" s="83" t="s">
        <v>39</v>
      </c>
      <c r="F610" s="51">
        <v>11170003</v>
      </c>
      <c r="G610" s="98">
        <v>42804</v>
      </c>
      <c r="H610" s="51" t="s">
        <v>886</v>
      </c>
      <c r="I610" s="52" t="s">
        <v>887</v>
      </c>
      <c r="J610" s="33" t="s">
        <v>888</v>
      </c>
      <c r="K610" s="132">
        <v>30366</v>
      </c>
    </row>
    <row r="611" spans="1:11" ht="33.75">
      <c r="A611" s="83" t="s">
        <v>1685</v>
      </c>
      <c r="B611" s="31" t="s">
        <v>157</v>
      </c>
      <c r="C611" s="83" t="s">
        <v>49</v>
      </c>
      <c r="D611" s="84" t="s">
        <v>34</v>
      </c>
      <c r="E611" s="52" t="s">
        <v>40</v>
      </c>
      <c r="F611" s="51">
        <v>11170039</v>
      </c>
      <c r="G611" s="98">
        <v>42804</v>
      </c>
      <c r="H611" s="51" t="s">
        <v>889</v>
      </c>
      <c r="I611" s="52" t="s">
        <v>874</v>
      </c>
      <c r="J611" s="25" t="s">
        <v>875</v>
      </c>
      <c r="K611" s="132">
        <v>17136</v>
      </c>
    </row>
    <row r="612" spans="1:11" ht="33.75">
      <c r="A612" s="83" t="s">
        <v>1685</v>
      </c>
      <c r="B612" s="31" t="s">
        <v>157</v>
      </c>
      <c r="C612" s="83" t="s">
        <v>49</v>
      </c>
      <c r="D612" s="84" t="s">
        <v>34</v>
      </c>
      <c r="E612" s="52" t="s">
        <v>40</v>
      </c>
      <c r="F612" s="51">
        <v>11170040</v>
      </c>
      <c r="G612" s="98">
        <v>42804</v>
      </c>
      <c r="H612" s="51" t="s">
        <v>889</v>
      </c>
      <c r="I612" s="10" t="s">
        <v>877</v>
      </c>
      <c r="J612" s="65" t="s">
        <v>878</v>
      </c>
      <c r="K612" s="132">
        <v>16065</v>
      </c>
    </row>
    <row r="613" spans="1:11" ht="45">
      <c r="A613" s="83" t="s">
        <v>1685</v>
      </c>
      <c r="B613" s="31" t="s">
        <v>157</v>
      </c>
      <c r="C613" s="83" t="s">
        <v>49</v>
      </c>
      <c r="D613" s="84" t="s">
        <v>34</v>
      </c>
      <c r="E613" s="52" t="s">
        <v>40</v>
      </c>
      <c r="F613" s="51">
        <v>11170041</v>
      </c>
      <c r="G613" s="98">
        <v>42807</v>
      </c>
      <c r="H613" s="51" t="s">
        <v>890</v>
      </c>
      <c r="I613" s="63" t="s">
        <v>891</v>
      </c>
      <c r="J613" s="25" t="s">
        <v>892</v>
      </c>
      <c r="K613" s="132">
        <v>342206</v>
      </c>
    </row>
    <row r="614" spans="1:11" ht="45">
      <c r="A614" s="83" t="s">
        <v>1685</v>
      </c>
      <c r="B614" s="61" t="s">
        <v>25</v>
      </c>
      <c r="C614" s="52" t="s">
        <v>49</v>
      </c>
      <c r="D614" s="85" t="s">
        <v>49</v>
      </c>
      <c r="E614" s="52" t="s">
        <v>40</v>
      </c>
      <c r="F614" s="51">
        <v>11170042</v>
      </c>
      <c r="G614" s="98">
        <v>42807</v>
      </c>
      <c r="H614" s="51" t="s">
        <v>893</v>
      </c>
      <c r="I614" s="63" t="s">
        <v>894</v>
      </c>
      <c r="J614" s="66" t="s">
        <v>895</v>
      </c>
      <c r="K614" s="132">
        <v>357000</v>
      </c>
    </row>
    <row r="615" spans="1:11" ht="22.5">
      <c r="A615" s="83" t="s">
        <v>1685</v>
      </c>
      <c r="B615" s="31" t="s">
        <v>157</v>
      </c>
      <c r="C615" s="83" t="s">
        <v>49</v>
      </c>
      <c r="D615" s="84" t="s">
        <v>34</v>
      </c>
      <c r="E615" s="52" t="s">
        <v>219</v>
      </c>
      <c r="F615" s="52">
        <v>2</v>
      </c>
      <c r="G615" s="85">
        <v>42807</v>
      </c>
      <c r="H615" s="52" t="s">
        <v>896</v>
      </c>
      <c r="I615" s="10" t="s">
        <v>897</v>
      </c>
      <c r="J615" s="33" t="s">
        <v>898</v>
      </c>
      <c r="K615" s="132">
        <v>25000</v>
      </c>
    </row>
    <row r="616" spans="1:11" ht="45">
      <c r="A616" s="83" t="s">
        <v>1685</v>
      </c>
      <c r="B616" s="61" t="s">
        <v>25</v>
      </c>
      <c r="C616" s="52" t="s">
        <v>49</v>
      </c>
      <c r="D616" s="85" t="s">
        <v>49</v>
      </c>
      <c r="E616" s="52" t="s">
        <v>40</v>
      </c>
      <c r="F616" s="51">
        <v>11170043</v>
      </c>
      <c r="G616" s="98">
        <v>42808</v>
      </c>
      <c r="H616" s="51" t="s">
        <v>899</v>
      </c>
      <c r="I616" s="10" t="s">
        <v>900</v>
      </c>
      <c r="J616" s="33" t="s">
        <v>901</v>
      </c>
      <c r="K616" s="132">
        <v>160329</v>
      </c>
    </row>
    <row r="617" spans="1:11" ht="45">
      <c r="A617" s="83" t="s">
        <v>1685</v>
      </c>
      <c r="B617" s="61" t="s">
        <v>25</v>
      </c>
      <c r="C617" s="52" t="s">
        <v>49</v>
      </c>
      <c r="D617" s="85" t="s">
        <v>49</v>
      </c>
      <c r="E617" s="52" t="s">
        <v>40</v>
      </c>
      <c r="F617" s="51">
        <v>11170044</v>
      </c>
      <c r="G617" s="98">
        <v>42808</v>
      </c>
      <c r="H617" s="51" t="s">
        <v>902</v>
      </c>
      <c r="I617" s="10" t="s">
        <v>900</v>
      </c>
      <c r="J617" s="33" t="s">
        <v>901</v>
      </c>
      <c r="K617" s="132">
        <v>599249</v>
      </c>
    </row>
    <row r="618" spans="1:11" ht="22.5">
      <c r="A618" s="83" t="s">
        <v>1685</v>
      </c>
      <c r="B618" s="61" t="s">
        <v>25</v>
      </c>
      <c r="C618" s="52" t="s">
        <v>49</v>
      </c>
      <c r="D618" s="85" t="s">
        <v>49</v>
      </c>
      <c r="E618" s="51" t="s">
        <v>219</v>
      </c>
      <c r="F618" s="51">
        <v>1</v>
      </c>
      <c r="G618" s="98">
        <v>42808</v>
      </c>
      <c r="H618" s="51" t="s">
        <v>903</v>
      </c>
      <c r="I618" s="10" t="s">
        <v>904</v>
      </c>
      <c r="J618" s="33" t="s">
        <v>905</v>
      </c>
      <c r="K618" s="132">
        <v>179999</v>
      </c>
    </row>
    <row r="619" spans="1:11" ht="33.75">
      <c r="A619" s="83" t="s">
        <v>1685</v>
      </c>
      <c r="B619" s="61" t="s">
        <v>25</v>
      </c>
      <c r="C619" s="52" t="s">
        <v>49</v>
      </c>
      <c r="D619" s="85" t="s">
        <v>49</v>
      </c>
      <c r="E619" s="52" t="s">
        <v>40</v>
      </c>
      <c r="F619" s="51">
        <v>11170045</v>
      </c>
      <c r="G619" s="98">
        <v>42809</v>
      </c>
      <c r="H619" s="51" t="s">
        <v>906</v>
      </c>
      <c r="I619" s="10" t="s">
        <v>907</v>
      </c>
      <c r="J619" s="25" t="s">
        <v>908</v>
      </c>
      <c r="K619" s="132">
        <v>79950</v>
      </c>
    </row>
    <row r="620" spans="1:11" ht="11.25">
      <c r="A620" s="83" t="s">
        <v>1685</v>
      </c>
      <c r="B620" s="61" t="s">
        <v>25</v>
      </c>
      <c r="C620" s="52" t="s">
        <v>49</v>
      </c>
      <c r="D620" s="85" t="s">
        <v>49</v>
      </c>
      <c r="E620" s="83" t="s">
        <v>39</v>
      </c>
      <c r="F620" s="51">
        <v>11170004</v>
      </c>
      <c r="G620" s="98">
        <v>42809</v>
      </c>
      <c r="H620" s="52" t="s">
        <v>909</v>
      </c>
      <c r="I620" s="63" t="s">
        <v>321</v>
      </c>
      <c r="J620" s="25" t="s">
        <v>322</v>
      </c>
      <c r="K620" s="132">
        <v>487225</v>
      </c>
    </row>
    <row r="621" spans="1:11" ht="11.25">
      <c r="A621" s="83" t="s">
        <v>1685</v>
      </c>
      <c r="B621" s="61" t="s">
        <v>25</v>
      </c>
      <c r="C621" s="52" t="s">
        <v>49</v>
      </c>
      <c r="D621" s="85" t="s">
        <v>49</v>
      </c>
      <c r="E621" s="83" t="s">
        <v>39</v>
      </c>
      <c r="F621" s="51">
        <v>11170005</v>
      </c>
      <c r="G621" s="98">
        <v>42804</v>
      </c>
      <c r="H621" s="52" t="s">
        <v>910</v>
      </c>
      <c r="I621" s="52" t="s">
        <v>911</v>
      </c>
      <c r="J621" s="25" t="s">
        <v>912</v>
      </c>
      <c r="K621" s="132">
        <v>371694</v>
      </c>
    </row>
    <row r="622" spans="1:11" ht="11.25">
      <c r="A622" s="83" t="s">
        <v>1685</v>
      </c>
      <c r="B622" s="61" t="s">
        <v>25</v>
      </c>
      <c r="C622" s="52" t="s">
        <v>49</v>
      </c>
      <c r="D622" s="85" t="s">
        <v>49</v>
      </c>
      <c r="E622" s="83" t="s">
        <v>39</v>
      </c>
      <c r="F622" s="51">
        <v>11170006</v>
      </c>
      <c r="G622" s="98">
        <v>42804</v>
      </c>
      <c r="H622" s="52" t="s">
        <v>913</v>
      </c>
      <c r="I622" s="52" t="s">
        <v>914</v>
      </c>
      <c r="J622" s="25" t="s">
        <v>138</v>
      </c>
      <c r="K622" s="132">
        <v>331198</v>
      </c>
    </row>
    <row r="623" spans="1:11" ht="11.25">
      <c r="A623" s="83" t="s">
        <v>1685</v>
      </c>
      <c r="B623" s="61" t="s">
        <v>25</v>
      </c>
      <c r="C623" s="52" t="s">
        <v>49</v>
      </c>
      <c r="D623" s="85" t="s">
        <v>49</v>
      </c>
      <c r="E623" s="83" t="s">
        <v>39</v>
      </c>
      <c r="F623" s="51">
        <v>11170007</v>
      </c>
      <c r="G623" s="98">
        <v>42809</v>
      </c>
      <c r="H623" s="52" t="s">
        <v>915</v>
      </c>
      <c r="I623" s="63" t="s">
        <v>731</v>
      </c>
      <c r="J623" s="25" t="s">
        <v>732</v>
      </c>
      <c r="K623" s="132">
        <v>344609</v>
      </c>
    </row>
    <row r="624" spans="1:11" ht="33.75">
      <c r="A624" s="83" t="s">
        <v>1685</v>
      </c>
      <c r="B624" s="8" t="s">
        <v>48</v>
      </c>
      <c r="C624" s="52" t="s">
        <v>49</v>
      </c>
      <c r="D624" s="85" t="s">
        <v>49</v>
      </c>
      <c r="E624" s="51" t="s">
        <v>219</v>
      </c>
      <c r="F624" s="51">
        <v>113400</v>
      </c>
      <c r="G624" s="98">
        <v>42811</v>
      </c>
      <c r="H624" s="120" t="s">
        <v>916</v>
      </c>
      <c r="I624" s="63" t="s">
        <v>863</v>
      </c>
      <c r="J624" s="33" t="s">
        <v>864</v>
      </c>
      <c r="K624" s="132">
        <v>72971</v>
      </c>
    </row>
    <row r="625" spans="1:11" ht="22.5">
      <c r="A625" s="83" t="s">
        <v>1685</v>
      </c>
      <c r="B625" s="31" t="s">
        <v>157</v>
      </c>
      <c r="C625" s="83" t="s">
        <v>49</v>
      </c>
      <c r="D625" s="84" t="s">
        <v>34</v>
      </c>
      <c r="E625" s="51" t="s">
        <v>219</v>
      </c>
      <c r="F625" s="51">
        <v>1009</v>
      </c>
      <c r="G625" s="98">
        <v>42811</v>
      </c>
      <c r="H625" s="120" t="s">
        <v>917</v>
      </c>
      <c r="I625" s="63" t="s">
        <v>918</v>
      </c>
      <c r="J625" s="33" t="s">
        <v>919</v>
      </c>
      <c r="K625" s="132">
        <v>40000</v>
      </c>
    </row>
    <row r="626" spans="1:11" ht="33.75">
      <c r="A626" s="83" t="s">
        <v>1685</v>
      </c>
      <c r="B626" s="31" t="s">
        <v>157</v>
      </c>
      <c r="C626" s="83" t="s">
        <v>49</v>
      </c>
      <c r="D626" s="84" t="s">
        <v>34</v>
      </c>
      <c r="E626" s="61" t="s">
        <v>47</v>
      </c>
      <c r="F626" s="61">
        <v>279986</v>
      </c>
      <c r="G626" s="85">
        <v>42814</v>
      </c>
      <c r="H626" s="63" t="s">
        <v>920</v>
      </c>
      <c r="I626" s="63" t="s">
        <v>921</v>
      </c>
      <c r="J626" s="33" t="s">
        <v>922</v>
      </c>
      <c r="K626" s="132">
        <v>143738</v>
      </c>
    </row>
    <row r="627" spans="1:11" ht="33.75">
      <c r="A627" s="83" t="s">
        <v>1685</v>
      </c>
      <c r="B627" s="61" t="s">
        <v>25</v>
      </c>
      <c r="C627" s="52" t="s">
        <v>49</v>
      </c>
      <c r="D627" s="85" t="s">
        <v>49</v>
      </c>
      <c r="E627" s="83" t="s">
        <v>39</v>
      </c>
      <c r="F627" s="51">
        <v>11170008</v>
      </c>
      <c r="G627" s="98">
        <v>42816</v>
      </c>
      <c r="H627" s="51" t="s">
        <v>923</v>
      </c>
      <c r="I627" s="10" t="s">
        <v>924</v>
      </c>
      <c r="J627" s="33" t="s">
        <v>925</v>
      </c>
      <c r="K627" s="132">
        <v>201700</v>
      </c>
    </row>
    <row r="628" spans="1:11" ht="22.5">
      <c r="A628" s="83" t="s">
        <v>1685</v>
      </c>
      <c r="B628" s="61" t="s">
        <v>25</v>
      </c>
      <c r="C628" s="52" t="s">
        <v>49</v>
      </c>
      <c r="D628" s="85" t="s">
        <v>49</v>
      </c>
      <c r="E628" s="51" t="s">
        <v>219</v>
      </c>
      <c r="F628" s="51">
        <v>224</v>
      </c>
      <c r="G628" s="98">
        <v>42816</v>
      </c>
      <c r="H628" s="51" t="s">
        <v>926</v>
      </c>
      <c r="I628" s="10" t="s">
        <v>927</v>
      </c>
      <c r="J628" s="33" t="s">
        <v>928</v>
      </c>
      <c r="K628" s="132">
        <v>315350</v>
      </c>
    </row>
    <row r="629" spans="1:11" ht="22.5">
      <c r="A629" s="83" t="s">
        <v>1685</v>
      </c>
      <c r="B629" s="61" t="s">
        <v>25</v>
      </c>
      <c r="C629" s="52" t="s">
        <v>49</v>
      </c>
      <c r="D629" s="85" t="s">
        <v>49</v>
      </c>
      <c r="E629" s="83" t="s">
        <v>39</v>
      </c>
      <c r="F629" s="51">
        <v>11170009</v>
      </c>
      <c r="G629" s="98">
        <v>42817</v>
      </c>
      <c r="H629" s="51" t="s">
        <v>929</v>
      </c>
      <c r="I629" s="10" t="s">
        <v>924</v>
      </c>
      <c r="J629" s="33" t="s">
        <v>925</v>
      </c>
      <c r="K629" s="132">
        <v>52900</v>
      </c>
    </row>
    <row r="630" spans="1:11" ht="22.5">
      <c r="A630" s="83" t="s">
        <v>1685</v>
      </c>
      <c r="B630" s="31" t="s">
        <v>157</v>
      </c>
      <c r="C630" s="83" t="s">
        <v>49</v>
      </c>
      <c r="D630" s="84" t="s">
        <v>34</v>
      </c>
      <c r="E630" s="52" t="s">
        <v>40</v>
      </c>
      <c r="F630" s="51">
        <v>11170046</v>
      </c>
      <c r="G630" s="98">
        <v>42817</v>
      </c>
      <c r="H630" s="51" t="s">
        <v>930</v>
      </c>
      <c r="I630" s="10" t="s">
        <v>877</v>
      </c>
      <c r="J630" s="65" t="s">
        <v>878</v>
      </c>
      <c r="K630" s="132">
        <v>16065</v>
      </c>
    </row>
    <row r="631" spans="1:11" ht="22.5">
      <c r="A631" s="83" t="s">
        <v>1685</v>
      </c>
      <c r="B631" s="31" t="s">
        <v>157</v>
      </c>
      <c r="C631" s="83" t="s">
        <v>49</v>
      </c>
      <c r="D631" s="84" t="s">
        <v>34</v>
      </c>
      <c r="E631" s="52" t="s">
        <v>40</v>
      </c>
      <c r="F631" s="51">
        <v>11170047</v>
      </c>
      <c r="G631" s="98">
        <v>42817</v>
      </c>
      <c r="H631" s="51" t="s">
        <v>930</v>
      </c>
      <c r="I631" s="52" t="s">
        <v>874</v>
      </c>
      <c r="J631" s="25" t="s">
        <v>875</v>
      </c>
      <c r="K631" s="132">
        <v>17136</v>
      </c>
    </row>
    <row r="632" spans="1:11" ht="22.5">
      <c r="A632" s="83" t="s">
        <v>1685</v>
      </c>
      <c r="B632" s="8" t="s">
        <v>48</v>
      </c>
      <c r="C632" s="61" t="s">
        <v>49</v>
      </c>
      <c r="D632" s="32" t="s">
        <v>49</v>
      </c>
      <c r="E632" s="52" t="s">
        <v>219</v>
      </c>
      <c r="F632" s="122">
        <v>922377</v>
      </c>
      <c r="G632" s="85">
        <v>42817</v>
      </c>
      <c r="H632" s="119" t="s">
        <v>931</v>
      </c>
      <c r="I632" s="63" t="s">
        <v>881</v>
      </c>
      <c r="J632" s="33" t="s">
        <v>882</v>
      </c>
      <c r="K632" s="132">
        <v>2862</v>
      </c>
    </row>
    <row r="633" spans="1:11" ht="22.5">
      <c r="A633" s="83" t="s">
        <v>1685</v>
      </c>
      <c r="B633" s="8" t="s">
        <v>48</v>
      </c>
      <c r="C633" s="61" t="s">
        <v>49</v>
      </c>
      <c r="D633" s="32" t="s">
        <v>49</v>
      </c>
      <c r="E633" s="52" t="s">
        <v>219</v>
      </c>
      <c r="F633" s="122">
        <v>922393</v>
      </c>
      <c r="G633" s="85">
        <v>42817</v>
      </c>
      <c r="H633" s="119" t="s">
        <v>932</v>
      </c>
      <c r="I633" s="63" t="s">
        <v>881</v>
      </c>
      <c r="J633" s="33" t="s">
        <v>882</v>
      </c>
      <c r="K633" s="132">
        <v>183929</v>
      </c>
    </row>
    <row r="634" spans="1:11" ht="22.5">
      <c r="A634" s="83" t="s">
        <v>1685</v>
      </c>
      <c r="B634" s="31" t="s">
        <v>157</v>
      </c>
      <c r="C634" s="83" t="s">
        <v>49</v>
      </c>
      <c r="D634" s="84" t="s">
        <v>34</v>
      </c>
      <c r="E634" s="52" t="s">
        <v>219</v>
      </c>
      <c r="F634" s="52">
        <v>3</v>
      </c>
      <c r="G634" s="85">
        <v>42817</v>
      </c>
      <c r="H634" s="52" t="s">
        <v>933</v>
      </c>
      <c r="I634" s="10" t="s">
        <v>897</v>
      </c>
      <c r="J634" s="33" t="s">
        <v>898</v>
      </c>
      <c r="K634" s="132">
        <v>329000</v>
      </c>
    </row>
    <row r="635" spans="1:11" ht="22.5">
      <c r="A635" s="83" t="s">
        <v>1685</v>
      </c>
      <c r="B635" s="31" t="s">
        <v>157</v>
      </c>
      <c r="C635" s="83" t="s">
        <v>49</v>
      </c>
      <c r="D635" s="84" t="s">
        <v>34</v>
      </c>
      <c r="E635" s="52" t="s">
        <v>40</v>
      </c>
      <c r="F635" s="51">
        <v>11170048</v>
      </c>
      <c r="G635" s="98">
        <v>42818</v>
      </c>
      <c r="H635" s="51" t="s">
        <v>934</v>
      </c>
      <c r="I635" s="12" t="s">
        <v>1136</v>
      </c>
      <c r="J635" s="11" t="s">
        <v>159</v>
      </c>
      <c r="K635" s="132">
        <v>233483</v>
      </c>
    </row>
    <row r="636" spans="1:11" ht="22.5">
      <c r="A636" s="83" t="s">
        <v>1685</v>
      </c>
      <c r="B636" s="61" t="s">
        <v>25</v>
      </c>
      <c r="C636" s="61" t="s">
        <v>49</v>
      </c>
      <c r="D636" s="32" t="s">
        <v>49</v>
      </c>
      <c r="E636" s="52" t="s">
        <v>219</v>
      </c>
      <c r="F636" s="122">
        <v>130</v>
      </c>
      <c r="G636" s="85">
        <v>42818</v>
      </c>
      <c r="H636" s="119" t="s">
        <v>935</v>
      </c>
      <c r="I636" s="63" t="s">
        <v>936</v>
      </c>
      <c r="J636" s="33" t="s">
        <v>937</v>
      </c>
      <c r="K636" s="132">
        <v>100000</v>
      </c>
    </row>
    <row r="637" spans="1:11" ht="22.5">
      <c r="A637" s="83" t="s">
        <v>1685</v>
      </c>
      <c r="B637" s="8" t="s">
        <v>48</v>
      </c>
      <c r="C637" s="61" t="s">
        <v>49</v>
      </c>
      <c r="D637" s="32" t="s">
        <v>49</v>
      </c>
      <c r="E637" s="52" t="s">
        <v>219</v>
      </c>
      <c r="F637" s="122">
        <v>922871</v>
      </c>
      <c r="G637" s="85">
        <v>42821</v>
      </c>
      <c r="H637" s="119" t="s">
        <v>938</v>
      </c>
      <c r="I637" s="63" t="s">
        <v>881</v>
      </c>
      <c r="J637" s="33" t="s">
        <v>882</v>
      </c>
      <c r="K637" s="132">
        <v>347486</v>
      </c>
    </row>
    <row r="638" spans="1:11" ht="22.5">
      <c r="A638" s="83" t="s">
        <v>1685</v>
      </c>
      <c r="B638" s="8" t="s">
        <v>48</v>
      </c>
      <c r="C638" s="52" t="s">
        <v>49</v>
      </c>
      <c r="D638" s="85" t="s">
        <v>49</v>
      </c>
      <c r="E638" s="118" t="s">
        <v>219</v>
      </c>
      <c r="F638" s="52">
        <v>6368470</v>
      </c>
      <c r="G638" s="85">
        <v>42821</v>
      </c>
      <c r="H638" s="63" t="s">
        <v>939</v>
      </c>
      <c r="I638" s="63" t="s">
        <v>861</v>
      </c>
      <c r="J638" s="33" t="s">
        <v>58</v>
      </c>
      <c r="K638" s="132">
        <v>918078</v>
      </c>
    </row>
    <row r="639" spans="1:11" ht="22.5">
      <c r="A639" s="83" t="s">
        <v>1685</v>
      </c>
      <c r="B639" s="31" t="s">
        <v>157</v>
      </c>
      <c r="C639" s="83" t="s">
        <v>49</v>
      </c>
      <c r="D639" s="84" t="s">
        <v>34</v>
      </c>
      <c r="E639" s="52" t="s">
        <v>40</v>
      </c>
      <c r="F639" s="51">
        <v>11170049</v>
      </c>
      <c r="G639" s="98">
        <v>42822</v>
      </c>
      <c r="H639" s="51" t="s">
        <v>940</v>
      </c>
      <c r="I639" s="12" t="s">
        <v>1136</v>
      </c>
      <c r="J639" s="11" t="s">
        <v>159</v>
      </c>
      <c r="K639" s="132">
        <v>84564</v>
      </c>
    </row>
    <row r="640" spans="1:11" ht="11.25">
      <c r="A640" s="83" t="s">
        <v>1685</v>
      </c>
      <c r="B640" s="61" t="s">
        <v>25</v>
      </c>
      <c r="C640" s="52" t="s">
        <v>49</v>
      </c>
      <c r="D640" s="85" t="s">
        <v>49</v>
      </c>
      <c r="E640" s="52" t="s">
        <v>219</v>
      </c>
      <c r="F640" s="52">
        <v>496</v>
      </c>
      <c r="G640" s="121">
        <v>42822</v>
      </c>
      <c r="H640" s="52" t="s">
        <v>883</v>
      </c>
      <c r="I640" s="10" t="s">
        <v>884</v>
      </c>
      <c r="J640" s="25" t="s">
        <v>885</v>
      </c>
      <c r="K640" s="27">
        <v>39999</v>
      </c>
    </row>
    <row r="641" spans="1:11" ht="22.5">
      <c r="A641" s="83" t="s">
        <v>1685</v>
      </c>
      <c r="B641" s="31" t="s">
        <v>157</v>
      </c>
      <c r="C641" s="83" t="s">
        <v>49</v>
      </c>
      <c r="D641" s="84" t="s">
        <v>34</v>
      </c>
      <c r="E641" s="52" t="s">
        <v>219</v>
      </c>
      <c r="F641" s="52">
        <v>5</v>
      </c>
      <c r="G641" s="85">
        <v>42823</v>
      </c>
      <c r="H641" s="52" t="s">
        <v>941</v>
      </c>
      <c r="I641" s="10" t="s">
        <v>897</v>
      </c>
      <c r="J641" s="33" t="s">
        <v>898</v>
      </c>
      <c r="K641" s="132">
        <v>197500</v>
      </c>
    </row>
    <row r="642" spans="1:11" ht="33.75">
      <c r="A642" s="83" t="s">
        <v>1685</v>
      </c>
      <c r="B642" s="31" t="s">
        <v>157</v>
      </c>
      <c r="C642" s="83" t="s">
        <v>49</v>
      </c>
      <c r="D642" s="84" t="s">
        <v>34</v>
      </c>
      <c r="E642" s="52" t="s">
        <v>40</v>
      </c>
      <c r="F642" s="51">
        <v>11170050</v>
      </c>
      <c r="G642" s="98">
        <v>42825</v>
      </c>
      <c r="H642" s="51" t="s">
        <v>942</v>
      </c>
      <c r="I642" s="10" t="s">
        <v>877</v>
      </c>
      <c r="J642" s="65" t="s">
        <v>878</v>
      </c>
      <c r="K642" s="132">
        <v>16065</v>
      </c>
    </row>
    <row r="643" spans="1:11" ht="22.5">
      <c r="A643" s="83" t="s">
        <v>1679</v>
      </c>
      <c r="B643" s="54" t="s">
        <v>25</v>
      </c>
      <c r="C643" s="38" t="s">
        <v>34</v>
      </c>
      <c r="D643" s="72" t="s">
        <v>34</v>
      </c>
      <c r="E643" s="83" t="s">
        <v>39</v>
      </c>
      <c r="F643" s="54">
        <v>12170005</v>
      </c>
      <c r="G643" s="72">
        <v>42800</v>
      </c>
      <c r="H643" s="54" t="s">
        <v>133</v>
      </c>
      <c r="I643" s="54" t="s">
        <v>134</v>
      </c>
      <c r="J643" s="5" t="s">
        <v>135</v>
      </c>
      <c r="K643" s="67">
        <v>93070</v>
      </c>
    </row>
    <row r="644" spans="1:11" ht="11.25">
      <c r="A644" s="83" t="s">
        <v>1679</v>
      </c>
      <c r="B644" s="54" t="s">
        <v>25</v>
      </c>
      <c r="C644" s="38" t="s">
        <v>34</v>
      </c>
      <c r="D644" s="72" t="s">
        <v>34</v>
      </c>
      <c r="E644" s="83" t="s">
        <v>39</v>
      </c>
      <c r="F644" s="54">
        <v>12170006</v>
      </c>
      <c r="G644" s="72">
        <v>42809</v>
      </c>
      <c r="H644" s="54" t="s">
        <v>136</v>
      </c>
      <c r="I644" s="54" t="s">
        <v>137</v>
      </c>
      <c r="J644" s="5" t="s">
        <v>138</v>
      </c>
      <c r="K644" s="67">
        <v>224439</v>
      </c>
    </row>
    <row r="645" spans="1:11" ht="22.5">
      <c r="A645" s="83" t="s">
        <v>1679</v>
      </c>
      <c r="B645" s="54" t="s">
        <v>25</v>
      </c>
      <c r="C645" s="38" t="s">
        <v>34</v>
      </c>
      <c r="D645" s="72" t="s">
        <v>34</v>
      </c>
      <c r="E645" s="83" t="s">
        <v>39</v>
      </c>
      <c r="F645" s="54">
        <v>12170007</v>
      </c>
      <c r="G645" s="72">
        <v>42809</v>
      </c>
      <c r="H645" s="54" t="s">
        <v>139</v>
      </c>
      <c r="I645" s="54" t="s">
        <v>59</v>
      </c>
      <c r="J645" s="5" t="s">
        <v>140</v>
      </c>
      <c r="K645" s="67">
        <v>83120</v>
      </c>
    </row>
    <row r="646" spans="1:11" ht="22.5">
      <c r="A646" s="83" t="s">
        <v>1679</v>
      </c>
      <c r="B646" s="54" t="s">
        <v>25</v>
      </c>
      <c r="C646" s="38" t="s">
        <v>34</v>
      </c>
      <c r="D646" s="72" t="s">
        <v>34</v>
      </c>
      <c r="E646" s="83" t="s">
        <v>39</v>
      </c>
      <c r="F646" s="54">
        <v>12170008</v>
      </c>
      <c r="G646" s="72">
        <v>42809</v>
      </c>
      <c r="H646" s="54" t="s">
        <v>141</v>
      </c>
      <c r="I646" s="54" t="s">
        <v>142</v>
      </c>
      <c r="J646" s="5" t="s">
        <v>143</v>
      </c>
      <c r="K646" s="67">
        <v>135592</v>
      </c>
    </row>
    <row r="647" spans="1:11" ht="11.25">
      <c r="A647" s="83" t="s">
        <v>1679</v>
      </c>
      <c r="B647" s="54" t="s">
        <v>25</v>
      </c>
      <c r="C647" s="38" t="s">
        <v>34</v>
      </c>
      <c r="D647" s="72" t="s">
        <v>34</v>
      </c>
      <c r="E647" s="83" t="s">
        <v>39</v>
      </c>
      <c r="F647" s="54">
        <v>12170009</v>
      </c>
      <c r="G647" s="72">
        <v>42810</v>
      </c>
      <c r="H647" s="54" t="s">
        <v>144</v>
      </c>
      <c r="I647" s="54" t="s">
        <v>134</v>
      </c>
      <c r="J647" s="5" t="s">
        <v>135</v>
      </c>
      <c r="K647" s="67">
        <v>254171</v>
      </c>
    </row>
    <row r="648" spans="1:11" ht="11.25">
      <c r="A648" s="83" t="s">
        <v>1679</v>
      </c>
      <c r="B648" s="54" t="s">
        <v>25</v>
      </c>
      <c r="C648" s="38" t="s">
        <v>34</v>
      </c>
      <c r="D648" s="72" t="s">
        <v>34</v>
      </c>
      <c r="E648" s="83" t="s">
        <v>39</v>
      </c>
      <c r="F648" s="54">
        <v>12170011</v>
      </c>
      <c r="G648" s="72">
        <v>42816</v>
      </c>
      <c r="H648" s="54" t="s">
        <v>144</v>
      </c>
      <c r="I648" s="54" t="s">
        <v>145</v>
      </c>
      <c r="J648" s="5" t="s">
        <v>146</v>
      </c>
      <c r="K648" s="67">
        <v>99743</v>
      </c>
    </row>
    <row r="649" spans="1:11" ht="11.25">
      <c r="A649" s="83" t="s">
        <v>1679</v>
      </c>
      <c r="B649" s="54" t="s">
        <v>25</v>
      </c>
      <c r="C649" s="38" t="s">
        <v>34</v>
      </c>
      <c r="D649" s="72" t="s">
        <v>34</v>
      </c>
      <c r="E649" s="83" t="s">
        <v>39</v>
      </c>
      <c r="F649" s="54">
        <v>12170012</v>
      </c>
      <c r="G649" s="72">
        <v>42818</v>
      </c>
      <c r="H649" s="54" t="s">
        <v>147</v>
      </c>
      <c r="I649" s="54" t="s">
        <v>148</v>
      </c>
      <c r="J649" s="5" t="s">
        <v>149</v>
      </c>
      <c r="K649" s="67">
        <v>298999</v>
      </c>
    </row>
    <row r="650" spans="1:11" ht="11.25">
      <c r="A650" s="83" t="s">
        <v>1679</v>
      </c>
      <c r="B650" s="54" t="s">
        <v>25</v>
      </c>
      <c r="C650" s="38" t="s">
        <v>34</v>
      </c>
      <c r="D650" s="72" t="s">
        <v>34</v>
      </c>
      <c r="E650" s="83" t="s">
        <v>39</v>
      </c>
      <c r="F650" s="54">
        <v>12170013</v>
      </c>
      <c r="G650" s="72">
        <v>42818</v>
      </c>
      <c r="H650" s="54" t="s">
        <v>150</v>
      </c>
      <c r="I650" s="54" t="s">
        <v>134</v>
      </c>
      <c r="J650" s="5" t="s">
        <v>135</v>
      </c>
      <c r="K650" s="67">
        <v>22199</v>
      </c>
    </row>
    <row r="651" spans="1:11" ht="11.25">
      <c r="A651" s="83" t="s">
        <v>1679</v>
      </c>
      <c r="B651" s="54" t="s">
        <v>25</v>
      </c>
      <c r="C651" s="38" t="s">
        <v>34</v>
      </c>
      <c r="D651" s="72" t="s">
        <v>34</v>
      </c>
      <c r="E651" s="83" t="s">
        <v>39</v>
      </c>
      <c r="F651" s="54">
        <v>12170014</v>
      </c>
      <c r="G651" s="72">
        <v>42821</v>
      </c>
      <c r="H651" s="54" t="s">
        <v>151</v>
      </c>
      <c r="I651" s="54" t="s">
        <v>152</v>
      </c>
      <c r="J651" s="5" t="s">
        <v>153</v>
      </c>
      <c r="K651" s="67">
        <v>57799</v>
      </c>
    </row>
    <row r="652" spans="1:11" ht="22.5">
      <c r="A652" s="83" t="s">
        <v>1679</v>
      </c>
      <c r="B652" s="54" t="s">
        <v>25</v>
      </c>
      <c r="C652" s="38" t="s">
        <v>34</v>
      </c>
      <c r="D652" s="72" t="s">
        <v>34</v>
      </c>
      <c r="E652" s="83" t="s">
        <v>39</v>
      </c>
      <c r="F652" s="54">
        <v>12170015</v>
      </c>
      <c r="G652" s="72">
        <v>42824</v>
      </c>
      <c r="H652" s="54" t="s">
        <v>154</v>
      </c>
      <c r="I652" s="54" t="s">
        <v>155</v>
      </c>
      <c r="J652" s="5" t="s">
        <v>156</v>
      </c>
      <c r="K652" s="67">
        <v>143280</v>
      </c>
    </row>
    <row r="653" spans="1:11" ht="22.5">
      <c r="A653" s="83" t="s">
        <v>1679</v>
      </c>
      <c r="B653" s="31" t="s">
        <v>157</v>
      </c>
      <c r="C653" s="83" t="s">
        <v>49</v>
      </c>
      <c r="D653" s="84" t="s">
        <v>34</v>
      </c>
      <c r="E653" s="52" t="s">
        <v>40</v>
      </c>
      <c r="F653" s="38">
        <v>12170031</v>
      </c>
      <c r="G653" s="72">
        <v>42796</v>
      </c>
      <c r="H653" s="38" t="s">
        <v>158</v>
      </c>
      <c r="I653" s="12" t="s">
        <v>1136</v>
      </c>
      <c r="J653" s="11" t="s">
        <v>159</v>
      </c>
      <c r="K653" s="67">
        <v>170371</v>
      </c>
    </row>
    <row r="654" spans="1:11" ht="22.5">
      <c r="A654" s="83" t="s">
        <v>1679</v>
      </c>
      <c r="B654" s="54" t="s">
        <v>25</v>
      </c>
      <c r="C654" s="38" t="s">
        <v>34</v>
      </c>
      <c r="D654" s="72" t="s">
        <v>34</v>
      </c>
      <c r="E654" s="52" t="s">
        <v>40</v>
      </c>
      <c r="F654" s="38">
        <v>12170032</v>
      </c>
      <c r="G654" s="72">
        <v>42797</v>
      </c>
      <c r="H654" s="38" t="s">
        <v>160</v>
      </c>
      <c r="I654" s="54" t="s">
        <v>161</v>
      </c>
      <c r="J654" s="5" t="s">
        <v>162</v>
      </c>
      <c r="K654" s="67">
        <v>483319</v>
      </c>
    </row>
    <row r="655" spans="1:11" ht="22.5">
      <c r="A655" s="83" t="s">
        <v>1679</v>
      </c>
      <c r="B655" s="31" t="s">
        <v>157</v>
      </c>
      <c r="C655" s="83" t="s">
        <v>49</v>
      </c>
      <c r="D655" s="84" t="s">
        <v>34</v>
      </c>
      <c r="E655" s="52" t="s">
        <v>40</v>
      </c>
      <c r="F655" s="38">
        <v>12170033</v>
      </c>
      <c r="G655" s="72">
        <v>42797</v>
      </c>
      <c r="H655" s="38" t="s">
        <v>163</v>
      </c>
      <c r="I655" s="12" t="s">
        <v>1136</v>
      </c>
      <c r="J655" s="11" t="s">
        <v>159</v>
      </c>
      <c r="K655" s="67">
        <v>550624</v>
      </c>
    </row>
    <row r="656" spans="1:11" ht="22.5">
      <c r="A656" s="83" t="s">
        <v>1679</v>
      </c>
      <c r="B656" s="31" t="s">
        <v>157</v>
      </c>
      <c r="C656" s="83" t="s">
        <v>49</v>
      </c>
      <c r="D656" s="84" t="s">
        <v>34</v>
      </c>
      <c r="E656" s="52" t="s">
        <v>40</v>
      </c>
      <c r="F656" s="38">
        <v>12170034</v>
      </c>
      <c r="G656" s="72">
        <v>42800</v>
      </c>
      <c r="H656" s="38" t="s">
        <v>164</v>
      </c>
      <c r="I656" s="12" t="s">
        <v>1136</v>
      </c>
      <c r="J656" s="11" t="s">
        <v>159</v>
      </c>
      <c r="K656" s="67">
        <v>71500</v>
      </c>
    </row>
    <row r="657" spans="1:11" ht="22.5">
      <c r="A657" s="83" t="s">
        <v>1679</v>
      </c>
      <c r="B657" s="31" t="s">
        <v>157</v>
      </c>
      <c r="C657" s="83" t="s">
        <v>49</v>
      </c>
      <c r="D657" s="84" t="s">
        <v>34</v>
      </c>
      <c r="E657" s="52" t="s">
        <v>40</v>
      </c>
      <c r="F657" s="38">
        <v>12170035</v>
      </c>
      <c r="G657" s="72">
        <v>42802</v>
      </c>
      <c r="H657" s="38" t="s">
        <v>165</v>
      </c>
      <c r="I657" s="12" t="s">
        <v>1136</v>
      </c>
      <c r="J657" s="11" t="s">
        <v>159</v>
      </c>
      <c r="K657" s="67">
        <v>292579</v>
      </c>
    </row>
    <row r="658" spans="1:11" ht="22.5">
      <c r="A658" s="83" t="s">
        <v>1679</v>
      </c>
      <c r="B658" s="31" t="s">
        <v>157</v>
      </c>
      <c r="C658" s="83" t="s">
        <v>49</v>
      </c>
      <c r="D658" s="84" t="s">
        <v>34</v>
      </c>
      <c r="E658" s="52" t="s">
        <v>40</v>
      </c>
      <c r="F658" s="38">
        <v>12170036</v>
      </c>
      <c r="G658" s="72">
        <v>42802</v>
      </c>
      <c r="H658" s="38" t="s">
        <v>166</v>
      </c>
      <c r="I658" s="54" t="s">
        <v>167</v>
      </c>
      <c r="J658" s="5" t="s">
        <v>168</v>
      </c>
      <c r="K658" s="67">
        <v>383998</v>
      </c>
    </row>
    <row r="659" spans="1:11" ht="22.5">
      <c r="A659" s="83" t="s">
        <v>1679</v>
      </c>
      <c r="B659" s="31" t="s">
        <v>157</v>
      </c>
      <c r="C659" s="83" t="s">
        <v>49</v>
      </c>
      <c r="D659" s="84" t="s">
        <v>34</v>
      </c>
      <c r="E659" s="52" t="s">
        <v>40</v>
      </c>
      <c r="F659" s="38">
        <v>12170037</v>
      </c>
      <c r="G659" s="72">
        <v>42803</v>
      </c>
      <c r="H659" s="38" t="s">
        <v>169</v>
      </c>
      <c r="I659" s="12" t="s">
        <v>1136</v>
      </c>
      <c r="J659" s="11" t="s">
        <v>159</v>
      </c>
      <c r="K659" s="67">
        <v>362796</v>
      </c>
    </row>
    <row r="660" spans="1:11" ht="22.5">
      <c r="A660" s="83" t="s">
        <v>1679</v>
      </c>
      <c r="B660" s="31" t="s">
        <v>157</v>
      </c>
      <c r="C660" s="83" t="s">
        <v>49</v>
      </c>
      <c r="D660" s="84" t="s">
        <v>34</v>
      </c>
      <c r="E660" s="52" t="s">
        <v>40</v>
      </c>
      <c r="F660" s="38">
        <v>12170038</v>
      </c>
      <c r="G660" s="72">
        <v>42804</v>
      </c>
      <c r="H660" s="38" t="s">
        <v>170</v>
      </c>
      <c r="I660" s="12" t="s">
        <v>1136</v>
      </c>
      <c r="J660" s="11" t="s">
        <v>159</v>
      </c>
      <c r="K660" s="67">
        <v>423711</v>
      </c>
    </row>
    <row r="661" spans="1:11" ht="22.5">
      <c r="A661" s="83" t="s">
        <v>1679</v>
      </c>
      <c r="B661" s="54" t="s">
        <v>25</v>
      </c>
      <c r="C661" s="38" t="s">
        <v>34</v>
      </c>
      <c r="D661" s="72" t="s">
        <v>34</v>
      </c>
      <c r="E661" s="52" t="s">
        <v>40</v>
      </c>
      <c r="F661" s="38">
        <v>12170039</v>
      </c>
      <c r="G661" s="72">
        <v>42807</v>
      </c>
      <c r="H661" s="38" t="s">
        <v>171</v>
      </c>
      <c r="I661" s="54" t="s">
        <v>172</v>
      </c>
      <c r="J661" s="5" t="s">
        <v>173</v>
      </c>
      <c r="K661" s="67">
        <v>238000</v>
      </c>
    </row>
    <row r="662" spans="1:11" ht="22.5">
      <c r="A662" s="83" t="s">
        <v>1679</v>
      </c>
      <c r="B662" s="31" t="s">
        <v>157</v>
      </c>
      <c r="C662" s="83" t="s">
        <v>49</v>
      </c>
      <c r="D662" s="84" t="s">
        <v>34</v>
      </c>
      <c r="E662" s="52" t="s">
        <v>40</v>
      </c>
      <c r="F662" s="38">
        <v>12170040</v>
      </c>
      <c r="G662" s="72">
        <v>42808</v>
      </c>
      <c r="H662" s="38" t="s">
        <v>174</v>
      </c>
      <c r="I662" s="54" t="s">
        <v>175</v>
      </c>
      <c r="J662" s="5" t="s">
        <v>176</v>
      </c>
      <c r="K662" s="67">
        <v>6200</v>
      </c>
    </row>
    <row r="663" spans="1:11" ht="22.5">
      <c r="A663" s="83" t="s">
        <v>1679</v>
      </c>
      <c r="B663" s="31" t="s">
        <v>157</v>
      </c>
      <c r="C663" s="83" t="s">
        <v>49</v>
      </c>
      <c r="D663" s="84" t="s">
        <v>34</v>
      </c>
      <c r="E663" s="52" t="s">
        <v>40</v>
      </c>
      <c r="F663" s="38">
        <v>12170041</v>
      </c>
      <c r="G663" s="72">
        <v>42808</v>
      </c>
      <c r="H663" s="38" t="s">
        <v>177</v>
      </c>
      <c r="I663" s="54" t="s">
        <v>175</v>
      </c>
      <c r="J663" s="5" t="s">
        <v>176</v>
      </c>
      <c r="K663" s="67">
        <v>6200</v>
      </c>
    </row>
    <row r="664" spans="1:11" ht="22.5">
      <c r="A664" s="83" t="s">
        <v>1679</v>
      </c>
      <c r="B664" s="31" t="s">
        <v>157</v>
      </c>
      <c r="C664" s="83" t="s">
        <v>49</v>
      </c>
      <c r="D664" s="84" t="s">
        <v>34</v>
      </c>
      <c r="E664" s="52" t="s">
        <v>40</v>
      </c>
      <c r="F664" s="38">
        <v>12170042</v>
      </c>
      <c r="G664" s="72">
        <v>42808</v>
      </c>
      <c r="H664" s="38" t="s">
        <v>178</v>
      </c>
      <c r="I664" s="12" t="s">
        <v>1136</v>
      </c>
      <c r="J664" s="11" t="s">
        <v>159</v>
      </c>
      <c r="K664" s="67">
        <v>164659</v>
      </c>
    </row>
    <row r="665" spans="1:11" ht="33.75">
      <c r="A665" s="83" t="s">
        <v>1679</v>
      </c>
      <c r="B665" s="54" t="s">
        <v>25</v>
      </c>
      <c r="C665" s="38" t="s">
        <v>34</v>
      </c>
      <c r="D665" s="72" t="s">
        <v>34</v>
      </c>
      <c r="E665" s="52" t="s">
        <v>40</v>
      </c>
      <c r="F665" s="38">
        <v>12170043</v>
      </c>
      <c r="G665" s="72">
        <v>42808</v>
      </c>
      <c r="H665" s="38" t="s">
        <v>179</v>
      </c>
      <c r="I665" s="54" t="s">
        <v>180</v>
      </c>
      <c r="J665" s="5" t="s">
        <v>181</v>
      </c>
      <c r="K665" s="67">
        <v>624750</v>
      </c>
    </row>
    <row r="666" spans="1:11" ht="22.5">
      <c r="A666" s="83" t="s">
        <v>1679</v>
      </c>
      <c r="B666" s="31" t="s">
        <v>157</v>
      </c>
      <c r="C666" s="83" t="s">
        <v>49</v>
      </c>
      <c r="D666" s="84" t="s">
        <v>34</v>
      </c>
      <c r="E666" s="52" t="s">
        <v>40</v>
      </c>
      <c r="F666" s="38">
        <v>12170044</v>
      </c>
      <c r="G666" s="72">
        <v>42810</v>
      </c>
      <c r="H666" s="38" t="s">
        <v>182</v>
      </c>
      <c r="I666" s="12" t="s">
        <v>1136</v>
      </c>
      <c r="J666" s="11" t="s">
        <v>159</v>
      </c>
      <c r="K666" s="67">
        <v>281421</v>
      </c>
    </row>
    <row r="667" spans="1:11" ht="22.5">
      <c r="A667" s="83" t="s">
        <v>1679</v>
      </c>
      <c r="B667" s="31" t="s">
        <v>157</v>
      </c>
      <c r="C667" s="83" t="s">
        <v>49</v>
      </c>
      <c r="D667" s="84" t="s">
        <v>34</v>
      </c>
      <c r="E667" s="52" t="s">
        <v>40</v>
      </c>
      <c r="F667" s="38">
        <v>12170045</v>
      </c>
      <c r="G667" s="72">
        <v>42810</v>
      </c>
      <c r="H667" s="38" t="s">
        <v>183</v>
      </c>
      <c r="I667" s="12" t="s">
        <v>1136</v>
      </c>
      <c r="J667" s="11" t="s">
        <v>159</v>
      </c>
      <c r="K667" s="67">
        <v>362796</v>
      </c>
    </row>
    <row r="668" spans="1:11" ht="22.5">
      <c r="A668" s="83" t="s">
        <v>1679</v>
      </c>
      <c r="B668" s="31" t="s">
        <v>24</v>
      </c>
      <c r="C668" s="38" t="s">
        <v>184</v>
      </c>
      <c r="D668" s="72">
        <v>42807</v>
      </c>
      <c r="E668" s="52" t="s">
        <v>40</v>
      </c>
      <c r="F668" s="38">
        <v>12170046</v>
      </c>
      <c r="G668" s="72">
        <v>42811</v>
      </c>
      <c r="H668" s="38" t="s">
        <v>185</v>
      </c>
      <c r="I668" s="54" t="s">
        <v>172</v>
      </c>
      <c r="J668" s="5" t="s">
        <v>173</v>
      </c>
      <c r="K668" s="67">
        <v>3480000</v>
      </c>
    </row>
    <row r="669" spans="1:11" ht="22.5">
      <c r="A669" s="83" t="s">
        <v>1679</v>
      </c>
      <c r="B669" s="54" t="s">
        <v>25</v>
      </c>
      <c r="C669" s="38" t="s">
        <v>34</v>
      </c>
      <c r="D669" s="72" t="s">
        <v>34</v>
      </c>
      <c r="E669" s="52" t="s">
        <v>40</v>
      </c>
      <c r="F669" s="38">
        <v>12170047</v>
      </c>
      <c r="G669" s="72">
        <v>42811</v>
      </c>
      <c r="H669" s="38" t="s">
        <v>186</v>
      </c>
      <c r="I669" s="54" t="s">
        <v>172</v>
      </c>
      <c r="J669" s="5" t="s">
        <v>173</v>
      </c>
      <c r="K669" s="67">
        <v>1130500</v>
      </c>
    </row>
    <row r="670" spans="1:11" ht="45">
      <c r="A670" s="83" t="s">
        <v>1679</v>
      </c>
      <c r="B670" s="31" t="s">
        <v>157</v>
      </c>
      <c r="C670" s="83" t="s">
        <v>49</v>
      </c>
      <c r="D670" s="84" t="s">
        <v>34</v>
      </c>
      <c r="E670" s="52" t="s">
        <v>40</v>
      </c>
      <c r="F670" s="38">
        <v>12170048</v>
      </c>
      <c r="G670" s="72">
        <v>42811</v>
      </c>
      <c r="H670" s="38" t="s">
        <v>187</v>
      </c>
      <c r="I670" s="54" t="s">
        <v>167</v>
      </c>
      <c r="J670" s="5" t="s">
        <v>168</v>
      </c>
      <c r="K670" s="67">
        <v>113526</v>
      </c>
    </row>
    <row r="671" spans="1:11" ht="22.5">
      <c r="A671" s="83" t="s">
        <v>1679</v>
      </c>
      <c r="B671" s="31" t="s">
        <v>157</v>
      </c>
      <c r="C671" s="83" t="s">
        <v>49</v>
      </c>
      <c r="D671" s="84" t="s">
        <v>34</v>
      </c>
      <c r="E671" s="52" t="s">
        <v>40</v>
      </c>
      <c r="F671" s="38">
        <v>12170049</v>
      </c>
      <c r="G671" s="72">
        <v>42811</v>
      </c>
      <c r="H671" s="38" t="s">
        <v>188</v>
      </c>
      <c r="I671" s="12" t="s">
        <v>1136</v>
      </c>
      <c r="J671" s="11" t="s">
        <v>159</v>
      </c>
      <c r="K671" s="67">
        <v>124258</v>
      </c>
    </row>
    <row r="672" spans="1:11" ht="45">
      <c r="A672" s="83" t="s">
        <v>1679</v>
      </c>
      <c r="B672" s="31" t="s">
        <v>157</v>
      </c>
      <c r="C672" s="83" t="s">
        <v>49</v>
      </c>
      <c r="D672" s="84" t="s">
        <v>34</v>
      </c>
      <c r="E672" s="52" t="s">
        <v>40</v>
      </c>
      <c r="F672" s="38">
        <v>12170050</v>
      </c>
      <c r="G672" s="72">
        <v>42811</v>
      </c>
      <c r="H672" s="38" t="s">
        <v>187</v>
      </c>
      <c r="I672" s="54" t="s">
        <v>189</v>
      </c>
      <c r="J672" s="5" t="s">
        <v>190</v>
      </c>
      <c r="K672" s="67">
        <v>59976</v>
      </c>
    </row>
    <row r="673" spans="1:11" ht="22.5">
      <c r="A673" s="83" t="s">
        <v>1679</v>
      </c>
      <c r="B673" s="31" t="s">
        <v>157</v>
      </c>
      <c r="C673" s="83" t="s">
        <v>49</v>
      </c>
      <c r="D673" s="84" t="s">
        <v>34</v>
      </c>
      <c r="E673" s="52" t="s">
        <v>40</v>
      </c>
      <c r="F673" s="38">
        <v>12170051</v>
      </c>
      <c r="G673" s="72">
        <v>42811</v>
      </c>
      <c r="H673" s="38" t="s">
        <v>191</v>
      </c>
      <c r="I673" s="12" t="s">
        <v>1136</v>
      </c>
      <c r="J673" s="11" t="s">
        <v>159</v>
      </c>
      <c r="K673" s="67">
        <v>325596</v>
      </c>
    </row>
    <row r="674" spans="1:11" ht="22.5">
      <c r="A674" s="83" t="s">
        <v>1679</v>
      </c>
      <c r="B674" s="31" t="s">
        <v>157</v>
      </c>
      <c r="C674" s="83" t="s">
        <v>49</v>
      </c>
      <c r="D674" s="84" t="s">
        <v>34</v>
      </c>
      <c r="E674" s="52" t="s">
        <v>40</v>
      </c>
      <c r="F674" s="38">
        <v>12170052</v>
      </c>
      <c r="G674" s="72">
        <v>42815</v>
      </c>
      <c r="H674" s="38" t="s">
        <v>192</v>
      </c>
      <c r="I674" s="54" t="s">
        <v>175</v>
      </c>
      <c r="J674" s="5" t="s">
        <v>176</v>
      </c>
      <c r="K674" s="67">
        <v>6200</v>
      </c>
    </row>
    <row r="675" spans="1:11" ht="22.5">
      <c r="A675" s="83" t="s">
        <v>1679</v>
      </c>
      <c r="B675" s="31" t="s">
        <v>157</v>
      </c>
      <c r="C675" s="83" t="s">
        <v>49</v>
      </c>
      <c r="D675" s="84" t="s">
        <v>34</v>
      </c>
      <c r="E675" s="52" t="s">
        <v>40</v>
      </c>
      <c r="F675" s="38">
        <v>12170053</v>
      </c>
      <c r="G675" s="72">
        <v>42815</v>
      </c>
      <c r="H675" s="38" t="s">
        <v>193</v>
      </c>
      <c r="I675" s="54" t="s">
        <v>175</v>
      </c>
      <c r="J675" s="5" t="s">
        <v>176</v>
      </c>
      <c r="K675" s="67">
        <v>6200</v>
      </c>
    </row>
    <row r="676" spans="1:11" ht="33.75">
      <c r="A676" s="83" t="s">
        <v>1679</v>
      </c>
      <c r="B676" s="31" t="s">
        <v>157</v>
      </c>
      <c r="C676" s="83" t="s">
        <v>49</v>
      </c>
      <c r="D676" s="84" t="s">
        <v>34</v>
      </c>
      <c r="E676" s="52" t="s">
        <v>40</v>
      </c>
      <c r="F676" s="38">
        <v>12170054</v>
      </c>
      <c r="G676" s="72">
        <v>42816</v>
      </c>
      <c r="H676" s="38" t="s">
        <v>194</v>
      </c>
      <c r="I676" s="54" t="s">
        <v>195</v>
      </c>
      <c r="J676" s="5" t="s">
        <v>196</v>
      </c>
      <c r="K676" s="67">
        <v>286000</v>
      </c>
    </row>
    <row r="677" spans="1:11" ht="22.5">
      <c r="A677" s="83" t="s">
        <v>1679</v>
      </c>
      <c r="B677" s="54" t="s">
        <v>25</v>
      </c>
      <c r="C677" s="38" t="s">
        <v>34</v>
      </c>
      <c r="D677" s="72" t="s">
        <v>34</v>
      </c>
      <c r="E677" s="52" t="s">
        <v>40</v>
      </c>
      <c r="F677" s="38">
        <v>12170055</v>
      </c>
      <c r="G677" s="72">
        <v>42817</v>
      </c>
      <c r="H677" s="38" t="s">
        <v>197</v>
      </c>
      <c r="I677" s="54" t="s">
        <v>198</v>
      </c>
      <c r="J677" s="5" t="s">
        <v>199</v>
      </c>
      <c r="K677" s="67">
        <v>80700</v>
      </c>
    </row>
    <row r="678" spans="1:11" ht="22.5">
      <c r="A678" s="83" t="s">
        <v>1679</v>
      </c>
      <c r="B678" s="54" t="s">
        <v>25</v>
      </c>
      <c r="C678" s="38" t="s">
        <v>34</v>
      </c>
      <c r="D678" s="72" t="s">
        <v>34</v>
      </c>
      <c r="E678" s="52" t="s">
        <v>40</v>
      </c>
      <c r="F678" s="38">
        <v>12170056</v>
      </c>
      <c r="G678" s="72">
        <v>42818</v>
      </c>
      <c r="H678" s="38" t="s">
        <v>200</v>
      </c>
      <c r="I678" s="54" t="s">
        <v>148</v>
      </c>
      <c r="J678" s="5" t="s">
        <v>149</v>
      </c>
      <c r="K678" s="67">
        <v>30990</v>
      </c>
    </row>
    <row r="679" spans="1:11" ht="22.5">
      <c r="A679" s="83" t="s">
        <v>1679</v>
      </c>
      <c r="B679" s="54" t="s">
        <v>25</v>
      </c>
      <c r="C679" s="38" t="s">
        <v>34</v>
      </c>
      <c r="D679" s="72" t="s">
        <v>34</v>
      </c>
      <c r="E679" s="52" t="s">
        <v>40</v>
      </c>
      <c r="F679" s="38">
        <v>12170057</v>
      </c>
      <c r="G679" s="72">
        <v>42821</v>
      </c>
      <c r="H679" s="38" t="s">
        <v>201</v>
      </c>
      <c r="I679" s="54" t="s">
        <v>202</v>
      </c>
      <c r="J679" s="5" t="s">
        <v>203</v>
      </c>
      <c r="K679" s="67">
        <v>401625</v>
      </c>
    </row>
    <row r="680" spans="1:11" ht="22.5">
      <c r="A680" s="83" t="s">
        <v>1679</v>
      </c>
      <c r="B680" s="54" t="s">
        <v>25</v>
      </c>
      <c r="C680" s="38" t="s">
        <v>34</v>
      </c>
      <c r="D680" s="72" t="s">
        <v>34</v>
      </c>
      <c r="E680" s="52" t="s">
        <v>40</v>
      </c>
      <c r="F680" s="38">
        <v>12170058</v>
      </c>
      <c r="G680" s="72">
        <v>42823</v>
      </c>
      <c r="H680" s="38" t="s">
        <v>204</v>
      </c>
      <c r="I680" s="54" t="s">
        <v>205</v>
      </c>
      <c r="J680" s="5" t="s">
        <v>206</v>
      </c>
      <c r="K680" s="67">
        <v>261800</v>
      </c>
    </row>
    <row r="681" spans="1:11" ht="11.25">
      <c r="A681" s="83" t="s">
        <v>1679</v>
      </c>
      <c r="B681" s="54" t="s">
        <v>25</v>
      </c>
      <c r="C681" s="38" t="s">
        <v>34</v>
      </c>
      <c r="D681" s="72" t="s">
        <v>34</v>
      </c>
      <c r="E681" s="52" t="s">
        <v>40</v>
      </c>
      <c r="F681" s="38">
        <v>12170059</v>
      </c>
      <c r="G681" s="72">
        <v>42823</v>
      </c>
      <c r="H681" s="38" t="s">
        <v>207</v>
      </c>
      <c r="I681" s="54" t="s">
        <v>208</v>
      </c>
      <c r="J681" s="5" t="s">
        <v>209</v>
      </c>
      <c r="K681" s="67">
        <v>137700</v>
      </c>
    </row>
    <row r="682" spans="1:11" ht="22.5">
      <c r="A682" s="83" t="s">
        <v>1679</v>
      </c>
      <c r="B682" s="31" t="s">
        <v>157</v>
      </c>
      <c r="C682" s="83" t="s">
        <v>49</v>
      </c>
      <c r="D682" s="84" t="s">
        <v>34</v>
      </c>
      <c r="E682" s="52" t="s">
        <v>40</v>
      </c>
      <c r="F682" s="38">
        <v>12170060</v>
      </c>
      <c r="G682" s="72">
        <v>42825</v>
      </c>
      <c r="H682" s="38" t="s">
        <v>210</v>
      </c>
      <c r="I682" s="54" t="s">
        <v>195</v>
      </c>
      <c r="J682" s="5" t="s">
        <v>196</v>
      </c>
      <c r="K682" s="67">
        <v>143000</v>
      </c>
    </row>
    <row r="683" spans="1:11" ht="22.5">
      <c r="A683" s="83" t="s">
        <v>1679</v>
      </c>
      <c r="B683" s="31" t="s">
        <v>157</v>
      </c>
      <c r="C683" s="83" t="s">
        <v>49</v>
      </c>
      <c r="D683" s="84" t="s">
        <v>34</v>
      </c>
      <c r="E683" s="52" t="s">
        <v>40</v>
      </c>
      <c r="F683" s="38">
        <v>12170061</v>
      </c>
      <c r="G683" s="72">
        <v>42825</v>
      </c>
      <c r="H683" s="38" t="s">
        <v>211</v>
      </c>
      <c r="I683" s="12" t="s">
        <v>1136</v>
      </c>
      <c r="J683" s="11" t="s">
        <v>159</v>
      </c>
      <c r="K683" s="67">
        <v>466606</v>
      </c>
    </row>
    <row r="684" spans="1:11" ht="22.5">
      <c r="A684" s="83" t="s">
        <v>1679</v>
      </c>
      <c r="B684" s="8" t="s">
        <v>48</v>
      </c>
      <c r="C684" s="38" t="s">
        <v>34</v>
      </c>
      <c r="D684" s="72" t="s">
        <v>34</v>
      </c>
      <c r="E684" s="38" t="s">
        <v>212</v>
      </c>
      <c r="F684" s="38">
        <v>3714665</v>
      </c>
      <c r="G684" s="72">
        <v>42808</v>
      </c>
      <c r="H684" s="38" t="s">
        <v>213</v>
      </c>
      <c r="I684" s="38" t="s">
        <v>214</v>
      </c>
      <c r="J684" s="15" t="s">
        <v>215</v>
      </c>
      <c r="K684" s="68">
        <v>348800</v>
      </c>
    </row>
    <row r="685" spans="1:11" ht="22.5">
      <c r="A685" s="83" t="s">
        <v>1679</v>
      </c>
      <c r="B685" s="8" t="s">
        <v>48</v>
      </c>
      <c r="C685" s="38" t="s">
        <v>34</v>
      </c>
      <c r="D685" s="72" t="s">
        <v>34</v>
      </c>
      <c r="E685" s="38" t="s">
        <v>212</v>
      </c>
      <c r="F685" s="38">
        <v>3714301</v>
      </c>
      <c r="G685" s="72">
        <v>42808</v>
      </c>
      <c r="H685" s="38" t="s">
        <v>216</v>
      </c>
      <c r="I685" s="38" t="s">
        <v>214</v>
      </c>
      <c r="J685" s="15" t="s">
        <v>215</v>
      </c>
      <c r="K685" s="68">
        <v>535000</v>
      </c>
    </row>
    <row r="686" spans="1:11" ht="22.5">
      <c r="A686" s="83" t="s">
        <v>1679</v>
      </c>
      <c r="B686" s="8" t="s">
        <v>48</v>
      </c>
      <c r="C686" s="38" t="s">
        <v>34</v>
      </c>
      <c r="D686" s="72" t="s">
        <v>34</v>
      </c>
      <c r="E686" s="38" t="s">
        <v>212</v>
      </c>
      <c r="F686" s="38">
        <v>3723821</v>
      </c>
      <c r="G686" s="72">
        <v>42808</v>
      </c>
      <c r="H686" s="38" t="s">
        <v>217</v>
      </c>
      <c r="I686" s="38" t="s">
        <v>214</v>
      </c>
      <c r="J686" s="15" t="s">
        <v>215</v>
      </c>
      <c r="K686" s="68">
        <v>76100</v>
      </c>
    </row>
    <row r="687" spans="1:11" ht="22.5">
      <c r="A687" s="83" t="s">
        <v>1679</v>
      </c>
      <c r="B687" s="8" t="s">
        <v>48</v>
      </c>
      <c r="C687" s="38" t="s">
        <v>34</v>
      </c>
      <c r="D687" s="72" t="s">
        <v>34</v>
      </c>
      <c r="E687" s="38" t="s">
        <v>212</v>
      </c>
      <c r="F687" s="38">
        <v>174715</v>
      </c>
      <c r="G687" s="72">
        <v>42808</v>
      </c>
      <c r="H687" s="38" t="s">
        <v>218</v>
      </c>
      <c r="I687" s="38" t="s">
        <v>214</v>
      </c>
      <c r="J687" s="15" t="s">
        <v>215</v>
      </c>
      <c r="K687" s="68">
        <v>39200</v>
      </c>
    </row>
    <row r="688" spans="1:11" ht="22.5">
      <c r="A688" s="83" t="s">
        <v>1679</v>
      </c>
      <c r="B688" s="8" t="s">
        <v>48</v>
      </c>
      <c r="C688" s="38" t="s">
        <v>34</v>
      </c>
      <c r="D688" s="72" t="s">
        <v>34</v>
      </c>
      <c r="E688" s="38" t="s">
        <v>219</v>
      </c>
      <c r="F688" s="38">
        <v>339922</v>
      </c>
      <c r="G688" s="72">
        <v>42808</v>
      </c>
      <c r="H688" s="38" t="s">
        <v>220</v>
      </c>
      <c r="I688" s="38" t="s">
        <v>54</v>
      </c>
      <c r="J688" s="15" t="s">
        <v>50</v>
      </c>
      <c r="K688" s="68">
        <v>88466</v>
      </c>
    </row>
    <row r="689" spans="1:11" ht="33.75">
      <c r="A689" s="83" t="s">
        <v>1679</v>
      </c>
      <c r="B689" s="8" t="s">
        <v>48</v>
      </c>
      <c r="C689" s="38" t="s">
        <v>34</v>
      </c>
      <c r="D689" s="72" t="s">
        <v>34</v>
      </c>
      <c r="E689" s="38" t="s">
        <v>219</v>
      </c>
      <c r="F689" s="38">
        <v>343385</v>
      </c>
      <c r="G689" s="72">
        <v>42808</v>
      </c>
      <c r="H689" s="38" t="s">
        <v>221</v>
      </c>
      <c r="I689" s="38" t="s">
        <v>54</v>
      </c>
      <c r="J689" s="15" t="s">
        <v>50</v>
      </c>
      <c r="K689" s="68">
        <v>240300</v>
      </c>
    </row>
    <row r="690" spans="1:11" ht="22.5">
      <c r="A690" s="83" t="s">
        <v>1679</v>
      </c>
      <c r="B690" s="8" t="s">
        <v>48</v>
      </c>
      <c r="C690" s="38" t="s">
        <v>34</v>
      </c>
      <c r="D690" s="72" t="s">
        <v>34</v>
      </c>
      <c r="E690" s="38" t="s">
        <v>212</v>
      </c>
      <c r="F690" s="38">
        <v>2488241</v>
      </c>
      <c r="G690" s="72">
        <v>42811</v>
      </c>
      <c r="H690" s="38" t="s">
        <v>222</v>
      </c>
      <c r="I690" s="38" t="s">
        <v>223</v>
      </c>
      <c r="J690" s="15" t="s">
        <v>224</v>
      </c>
      <c r="K690" s="68">
        <v>25450</v>
      </c>
    </row>
    <row r="691" spans="1:11" ht="22.5">
      <c r="A691" s="83" t="s">
        <v>1679</v>
      </c>
      <c r="B691" s="8" t="s">
        <v>48</v>
      </c>
      <c r="C691" s="38" t="s">
        <v>34</v>
      </c>
      <c r="D691" s="72" t="s">
        <v>34</v>
      </c>
      <c r="E691" s="38" t="s">
        <v>212</v>
      </c>
      <c r="F691" s="38">
        <v>2447027</v>
      </c>
      <c r="G691" s="72">
        <v>42797</v>
      </c>
      <c r="H691" s="38" t="s">
        <v>225</v>
      </c>
      <c r="I691" s="38" t="s">
        <v>223</v>
      </c>
      <c r="J691" s="15" t="s">
        <v>226</v>
      </c>
      <c r="K691" s="68">
        <v>99000</v>
      </c>
    </row>
    <row r="692" spans="1:11" ht="22.5">
      <c r="A692" s="83" t="s">
        <v>1679</v>
      </c>
      <c r="B692" s="8" t="s">
        <v>48</v>
      </c>
      <c r="C692" s="38" t="s">
        <v>34</v>
      </c>
      <c r="D692" s="72" t="s">
        <v>34</v>
      </c>
      <c r="E692" s="38" t="s">
        <v>212</v>
      </c>
      <c r="F692" s="38">
        <v>2494196</v>
      </c>
      <c r="G692" s="72">
        <v>42823</v>
      </c>
      <c r="H692" s="38" t="s">
        <v>227</v>
      </c>
      <c r="I692" s="38" t="s">
        <v>223</v>
      </c>
      <c r="J692" s="15" t="s">
        <v>226</v>
      </c>
      <c r="K692" s="68">
        <v>48500</v>
      </c>
    </row>
    <row r="693" spans="1:11" ht="22.5">
      <c r="A693" s="83" t="s">
        <v>1679</v>
      </c>
      <c r="B693" s="8" t="s">
        <v>48</v>
      </c>
      <c r="C693" s="38" t="s">
        <v>34</v>
      </c>
      <c r="D693" s="72" t="s">
        <v>34</v>
      </c>
      <c r="E693" s="38" t="s">
        <v>212</v>
      </c>
      <c r="F693" s="38">
        <v>126624</v>
      </c>
      <c r="G693" s="72">
        <v>42800</v>
      </c>
      <c r="H693" s="38" t="s">
        <v>228</v>
      </c>
      <c r="I693" s="38" t="s">
        <v>223</v>
      </c>
      <c r="J693" s="15" t="s">
        <v>226</v>
      </c>
      <c r="K693" s="68">
        <v>12642</v>
      </c>
    </row>
    <row r="694" spans="1:11" ht="22.5">
      <c r="A694" s="83" t="s">
        <v>1679</v>
      </c>
      <c r="B694" s="8" t="s">
        <v>48</v>
      </c>
      <c r="C694" s="38" t="s">
        <v>34</v>
      </c>
      <c r="D694" s="72" t="s">
        <v>34</v>
      </c>
      <c r="E694" s="38" t="s">
        <v>212</v>
      </c>
      <c r="F694" s="38">
        <v>129183</v>
      </c>
      <c r="G694" s="72">
        <v>42824</v>
      </c>
      <c r="H694" s="38" t="s">
        <v>229</v>
      </c>
      <c r="I694" s="38" t="s">
        <v>223</v>
      </c>
      <c r="J694" s="15" t="s">
        <v>226</v>
      </c>
      <c r="K694" s="68">
        <v>8358</v>
      </c>
    </row>
    <row r="695" spans="1:11" ht="22.5">
      <c r="A695" s="83" t="s">
        <v>1679</v>
      </c>
      <c r="B695" s="8" t="s">
        <v>48</v>
      </c>
      <c r="C695" s="38" t="s">
        <v>34</v>
      </c>
      <c r="D695" s="72" t="s">
        <v>34</v>
      </c>
      <c r="E695" s="38" t="s">
        <v>212</v>
      </c>
      <c r="F695" s="38">
        <v>123256</v>
      </c>
      <c r="G695" s="72">
        <v>42824</v>
      </c>
      <c r="H695" s="38" t="s">
        <v>230</v>
      </c>
      <c r="I695" s="38" t="s">
        <v>223</v>
      </c>
      <c r="J695" s="15" t="s">
        <v>224</v>
      </c>
      <c r="K695" s="68">
        <v>8250</v>
      </c>
    </row>
    <row r="696" spans="1:11" ht="22.5">
      <c r="A696" s="83" t="s">
        <v>1679</v>
      </c>
      <c r="B696" s="8" t="s">
        <v>48</v>
      </c>
      <c r="C696" s="38" t="s">
        <v>34</v>
      </c>
      <c r="D696" s="72" t="s">
        <v>34</v>
      </c>
      <c r="E696" s="38" t="s">
        <v>219</v>
      </c>
      <c r="F696" s="38">
        <v>5189951</v>
      </c>
      <c r="G696" s="72">
        <v>42808</v>
      </c>
      <c r="H696" s="38" t="s">
        <v>231</v>
      </c>
      <c r="I696" s="38" t="s">
        <v>232</v>
      </c>
      <c r="J696" s="15" t="s">
        <v>233</v>
      </c>
      <c r="K696" s="67">
        <v>189950</v>
      </c>
    </row>
    <row r="697" spans="1:11" ht="22.5">
      <c r="A697" s="83" t="s">
        <v>1679</v>
      </c>
      <c r="B697" s="8" t="s">
        <v>48</v>
      </c>
      <c r="C697" s="38" t="s">
        <v>34</v>
      </c>
      <c r="D697" s="72" t="s">
        <v>34</v>
      </c>
      <c r="E697" s="38" t="s">
        <v>219</v>
      </c>
      <c r="F697" s="38">
        <v>5189628</v>
      </c>
      <c r="G697" s="72">
        <v>42808</v>
      </c>
      <c r="H697" s="38" t="s">
        <v>234</v>
      </c>
      <c r="I697" s="38" t="s">
        <v>232</v>
      </c>
      <c r="J697" s="15" t="s">
        <v>233</v>
      </c>
      <c r="K697" s="68">
        <v>48150</v>
      </c>
    </row>
    <row r="698" spans="1:11" ht="22.5">
      <c r="A698" s="83" t="s">
        <v>1679</v>
      </c>
      <c r="B698" s="8" t="s">
        <v>48</v>
      </c>
      <c r="C698" s="38" t="s">
        <v>34</v>
      </c>
      <c r="D698" s="72" t="s">
        <v>34</v>
      </c>
      <c r="E698" s="38" t="s">
        <v>212</v>
      </c>
      <c r="F698" s="38">
        <v>5060087</v>
      </c>
      <c r="G698" s="72">
        <v>42808</v>
      </c>
      <c r="H698" s="38" t="s">
        <v>235</v>
      </c>
      <c r="I698" s="38" t="s">
        <v>232</v>
      </c>
      <c r="J698" s="15" t="s">
        <v>233</v>
      </c>
      <c r="K698" s="68">
        <v>28250</v>
      </c>
    </row>
    <row r="699" spans="1:11" ht="22.5">
      <c r="A699" s="83" t="s">
        <v>1679</v>
      </c>
      <c r="B699" s="8" t="s">
        <v>48</v>
      </c>
      <c r="C699" s="38" t="s">
        <v>34</v>
      </c>
      <c r="D699" s="72" t="s">
        <v>34</v>
      </c>
      <c r="E699" s="38" t="s">
        <v>212</v>
      </c>
      <c r="F699" s="38">
        <v>6430998</v>
      </c>
      <c r="G699" s="72">
        <v>42824</v>
      </c>
      <c r="H699" s="38" t="s">
        <v>236</v>
      </c>
      <c r="I699" s="38" t="s">
        <v>232</v>
      </c>
      <c r="J699" s="15" t="s">
        <v>233</v>
      </c>
      <c r="K699" s="67">
        <v>87200</v>
      </c>
    </row>
    <row r="700" spans="1:11" ht="22.5">
      <c r="A700" s="83" t="s">
        <v>1679</v>
      </c>
      <c r="B700" s="8" t="s">
        <v>48</v>
      </c>
      <c r="C700" s="38" t="s">
        <v>34</v>
      </c>
      <c r="D700" s="72" t="s">
        <v>34</v>
      </c>
      <c r="E700" s="38" t="s">
        <v>219</v>
      </c>
      <c r="F700" s="38">
        <v>1034308</v>
      </c>
      <c r="G700" s="72">
        <v>42803</v>
      </c>
      <c r="H700" s="38" t="s">
        <v>237</v>
      </c>
      <c r="I700" s="38" t="s">
        <v>61</v>
      </c>
      <c r="J700" s="15" t="s">
        <v>51</v>
      </c>
      <c r="K700" s="68">
        <v>15915</v>
      </c>
    </row>
    <row r="701" spans="1:11" ht="11.25">
      <c r="A701" s="83" t="s">
        <v>1686</v>
      </c>
      <c r="B701" s="12" t="s">
        <v>241</v>
      </c>
      <c r="C701" s="102" t="s">
        <v>49</v>
      </c>
      <c r="D701" s="103" t="s">
        <v>49</v>
      </c>
      <c r="E701" s="83" t="s">
        <v>39</v>
      </c>
      <c r="F701" s="23">
        <v>13170024</v>
      </c>
      <c r="G701" s="150">
        <v>42795</v>
      </c>
      <c r="H701" s="21" t="s">
        <v>943</v>
      </c>
      <c r="I701" s="23" t="s">
        <v>944</v>
      </c>
      <c r="J701" s="17" t="s">
        <v>945</v>
      </c>
      <c r="K701" s="18">
        <v>654195</v>
      </c>
    </row>
    <row r="702" spans="1:11" ht="11.25">
      <c r="A702" s="83" t="s">
        <v>1686</v>
      </c>
      <c r="B702" s="21" t="s">
        <v>25</v>
      </c>
      <c r="C702" s="23" t="s">
        <v>49</v>
      </c>
      <c r="D702" s="150" t="s">
        <v>49</v>
      </c>
      <c r="E702" s="52" t="s">
        <v>40</v>
      </c>
      <c r="F702" s="23">
        <v>13170032</v>
      </c>
      <c r="G702" s="150">
        <v>42796</v>
      </c>
      <c r="H702" s="21" t="s">
        <v>946</v>
      </c>
      <c r="I702" s="21" t="s">
        <v>947</v>
      </c>
      <c r="J702" s="19" t="s">
        <v>948</v>
      </c>
      <c r="K702" s="18">
        <v>154700</v>
      </c>
    </row>
    <row r="703" spans="1:11" ht="11.25">
      <c r="A703" s="83" t="s">
        <v>1686</v>
      </c>
      <c r="B703" s="21" t="s">
        <v>25</v>
      </c>
      <c r="C703" s="23" t="s">
        <v>49</v>
      </c>
      <c r="D703" s="150" t="s">
        <v>49</v>
      </c>
      <c r="E703" s="83" t="s">
        <v>39</v>
      </c>
      <c r="F703" s="23">
        <v>13170025</v>
      </c>
      <c r="G703" s="150">
        <v>42796</v>
      </c>
      <c r="H703" s="23" t="s">
        <v>949</v>
      </c>
      <c r="I703" s="23" t="s">
        <v>950</v>
      </c>
      <c r="J703" s="17" t="s">
        <v>951</v>
      </c>
      <c r="K703" s="18">
        <v>1747842</v>
      </c>
    </row>
    <row r="704" spans="1:11" ht="22.5">
      <c r="A704" s="83" t="s">
        <v>1686</v>
      </c>
      <c r="B704" s="31" t="s">
        <v>157</v>
      </c>
      <c r="C704" s="83" t="s">
        <v>49</v>
      </c>
      <c r="D704" s="84" t="s">
        <v>34</v>
      </c>
      <c r="E704" s="52" t="s">
        <v>40</v>
      </c>
      <c r="F704" s="23">
        <v>13170033</v>
      </c>
      <c r="G704" s="150">
        <v>42796</v>
      </c>
      <c r="H704" s="23" t="s">
        <v>952</v>
      </c>
      <c r="I704" s="23" t="s">
        <v>953</v>
      </c>
      <c r="J704" s="17" t="s">
        <v>954</v>
      </c>
      <c r="K704" s="20">
        <v>41600</v>
      </c>
    </row>
    <row r="705" spans="1:11" ht="22.5">
      <c r="A705" s="83" t="s">
        <v>1686</v>
      </c>
      <c r="B705" s="31" t="s">
        <v>157</v>
      </c>
      <c r="C705" s="83" t="s">
        <v>49</v>
      </c>
      <c r="D705" s="84" t="s">
        <v>34</v>
      </c>
      <c r="E705" s="52" t="s">
        <v>40</v>
      </c>
      <c r="F705" s="23">
        <v>13170034</v>
      </c>
      <c r="G705" s="150">
        <v>42797</v>
      </c>
      <c r="H705" s="21" t="s">
        <v>955</v>
      </c>
      <c r="I705" s="21" t="s">
        <v>956</v>
      </c>
      <c r="J705" s="17" t="s">
        <v>957</v>
      </c>
      <c r="K705" s="18">
        <v>44444</v>
      </c>
    </row>
    <row r="706" spans="1:11" ht="22.5">
      <c r="A706" s="83" t="s">
        <v>1686</v>
      </c>
      <c r="B706" s="31" t="s">
        <v>157</v>
      </c>
      <c r="C706" s="83" t="s">
        <v>49</v>
      </c>
      <c r="D706" s="84" t="s">
        <v>34</v>
      </c>
      <c r="E706" s="52" t="s">
        <v>40</v>
      </c>
      <c r="F706" s="23">
        <v>13170035</v>
      </c>
      <c r="G706" s="150">
        <v>42797</v>
      </c>
      <c r="H706" s="21" t="s">
        <v>958</v>
      </c>
      <c r="I706" s="21" t="s">
        <v>956</v>
      </c>
      <c r="J706" s="17" t="s">
        <v>957</v>
      </c>
      <c r="K706" s="18">
        <v>44444</v>
      </c>
    </row>
    <row r="707" spans="1:11" ht="22.5">
      <c r="A707" s="83" t="s">
        <v>1686</v>
      </c>
      <c r="B707" s="31" t="s">
        <v>157</v>
      </c>
      <c r="C707" s="83" t="s">
        <v>49</v>
      </c>
      <c r="D707" s="84" t="s">
        <v>34</v>
      </c>
      <c r="E707" s="52" t="s">
        <v>40</v>
      </c>
      <c r="F707" s="23">
        <v>13170036</v>
      </c>
      <c r="G707" s="150">
        <v>42797</v>
      </c>
      <c r="H707" s="21" t="s">
        <v>959</v>
      </c>
      <c r="I707" s="21" t="s">
        <v>956</v>
      </c>
      <c r="J707" s="17" t="s">
        <v>957</v>
      </c>
      <c r="K707" s="18">
        <v>44444</v>
      </c>
    </row>
    <row r="708" spans="1:11" ht="22.5">
      <c r="A708" s="83" t="s">
        <v>1686</v>
      </c>
      <c r="B708" s="31" t="s">
        <v>157</v>
      </c>
      <c r="C708" s="83" t="s">
        <v>49</v>
      </c>
      <c r="D708" s="84" t="s">
        <v>34</v>
      </c>
      <c r="E708" s="52" t="s">
        <v>40</v>
      </c>
      <c r="F708" s="23">
        <v>13170037</v>
      </c>
      <c r="G708" s="150">
        <v>42797</v>
      </c>
      <c r="H708" s="23" t="s">
        <v>960</v>
      </c>
      <c r="I708" s="23" t="s">
        <v>961</v>
      </c>
      <c r="J708" s="22" t="s">
        <v>268</v>
      </c>
      <c r="K708" s="20">
        <v>42950</v>
      </c>
    </row>
    <row r="709" spans="1:11" ht="11.25">
      <c r="A709" s="83" t="s">
        <v>1686</v>
      </c>
      <c r="B709" s="21" t="s">
        <v>25</v>
      </c>
      <c r="C709" s="23" t="s">
        <v>49</v>
      </c>
      <c r="D709" s="150" t="s">
        <v>49</v>
      </c>
      <c r="E709" s="83" t="s">
        <v>39</v>
      </c>
      <c r="F709" s="23">
        <v>13170026</v>
      </c>
      <c r="G709" s="150">
        <v>42797</v>
      </c>
      <c r="H709" s="23" t="s">
        <v>962</v>
      </c>
      <c r="I709" s="23" t="s">
        <v>950</v>
      </c>
      <c r="J709" s="17" t="s">
        <v>951</v>
      </c>
      <c r="K709" s="20">
        <v>1162267</v>
      </c>
    </row>
    <row r="710" spans="1:11" ht="22.5">
      <c r="A710" s="83" t="s">
        <v>1686</v>
      </c>
      <c r="B710" s="31" t="s">
        <v>157</v>
      </c>
      <c r="C710" s="83" t="s">
        <v>49</v>
      </c>
      <c r="D710" s="84" t="s">
        <v>34</v>
      </c>
      <c r="E710" s="52" t="s">
        <v>40</v>
      </c>
      <c r="F710" s="23">
        <v>13170038</v>
      </c>
      <c r="G710" s="150">
        <v>42800</v>
      </c>
      <c r="H710" s="23" t="s">
        <v>963</v>
      </c>
      <c r="I710" s="23" t="s">
        <v>964</v>
      </c>
      <c r="J710" s="22" t="s">
        <v>965</v>
      </c>
      <c r="K710" s="18">
        <v>66667</v>
      </c>
    </row>
    <row r="711" spans="1:11" ht="11.25">
      <c r="A711" s="83" t="s">
        <v>1686</v>
      </c>
      <c r="B711" s="12" t="s">
        <v>241</v>
      </c>
      <c r="C711" s="102" t="s">
        <v>49</v>
      </c>
      <c r="D711" s="103" t="s">
        <v>49</v>
      </c>
      <c r="E711" s="83" t="s">
        <v>39</v>
      </c>
      <c r="F711" s="23">
        <v>13170027</v>
      </c>
      <c r="G711" s="150">
        <v>42800</v>
      </c>
      <c r="H711" s="23" t="s">
        <v>966</v>
      </c>
      <c r="I711" s="23" t="s">
        <v>967</v>
      </c>
      <c r="J711" s="17" t="s">
        <v>968</v>
      </c>
      <c r="K711" s="18">
        <v>604976</v>
      </c>
    </row>
    <row r="712" spans="1:11" ht="11.25">
      <c r="A712" s="83" t="s">
        <v>1686</v>
      </c>
      <c r="B712" s="12" t="s">
        <v>241</v>
      </c>
      <c r="C712" s="102" t="s">
        <v>49</v>
      </c>
      <c r="D712" s="103" t="s">
        <v>49</v>
      </c>
      <c r="E712" s="83" t="s">
        <v>39</v>
      </c>
      <c r="F712" s="23">
        <v>13170028</v>
      </c>
      <c r="G712" s="150">
        <v>42800</v>
      </c>
      <c r="H712" s="21" t="s">
        <v>969</v>
      </c>
      <c r="I712" s="21" t="s">
        <v>352</v>
      </c>
      <c r="J712" s="17" t="s">
        <v>970</v>
      </c>
      <c r="K712" s="18">
        <v>28628</v>
      </c>
    </row>
    <row r="713" spans="1:11" ht="11.25">
      <c r="A713" s="83" t="s">
        <v>1686</v>
      </c>
      <c r="B713" s="21" t="s">
        <v>25</v>
      </c>
      <c r="C713" s="23" t="s">
        <v>49</v>
      </c>
      <c r="D713" s="150" t="s">
        <v>49</v>
      </c>
      <c r="E713" s="83" t="s">
        <v>39</v>
      </c>
      <c r="F713" s="23">
        <v>13170029</v>
      </c>
      <c r="G713" s="150">
        <v>42801</v>
      </c>
      <c r="H713" s="21" t="s">
        <v>971</v>
      </c>
      <c r="I713" s="23" t="s">
        <v>972</v>
      </c>
      <c r="J713" s="17" t="s">
        <v>973</v>
      </c>
      <c r="K713" s="18">
        <v>494890</v>
      </c>
    </row>
    <row r="714" spans="1:11" ht="22.5">
      <c r="A714" s="83" t="s">
        <v>1686</v>
      </c>
      <c r="B714" s="31" t="s">
        <v>157</v>
      </c>
      <c r="C714" s="83" t="s">
        <v>49</v>
      </c>
      <c r="D714" s="84" t="s">
        <v>34</v>
      </c>
      <c r="E714" s="52" t="s">
        <v>40</v>
      </c>
      <c r="F714" s="23">
        <v>13170039</v>
      </c>
      <c r="G714" s="150">
        <v>42801</v>
      </c>
      <c r="H714" s="21" t="s">
        <v>974</v>
      </c>
      <c r="I714" s="21" t="s">
        <v>975</v>
      </c>
      <c r="J714" s="17" t="s">
        <v>976</v>
      </c>
      <c r="K714" s="20">
        <v>396375</v>
      </c>
    </row>
    <row r="715" spans="1:11" ht="11.25">
      <c r="A715" s="83" t="s">
        <v>1686</v>
      </c>
      <c r="B715" s="21" t="s">
        <v>25</v>
      </c>
      <c r="C715" s="23" t="s">
        <v>49</v>
      </c>
      <c r="D715" s="150" t="s">
        <v>49</v>
      </c>
      <c r="E715" s="83" t="s">
        <v>39</v>
      </c>
      <c r="F715" s="23">
        <v>13170030</v>
      </c>
      <c r="G715" s="150">
        <v>42801</v>
      </c>
      <c r="H715" s="21" t="s">
        <v>977</v>
      </c>
      <c r="I715" s="23" t="s">
        <v>978</v>
      </c>
      <c r="J715" s="17" t="s">
        <v>979</v>
      </c>
      <c r="K715" s="18">
        <v>149850</v>
      </c>
    </row>
    <row r="716" spans="1:11" ht="11.25">
      <c r="A716" s="83" t="s">
        <v>1686</v>
      </c>
      <c r="B716" s="12" t="s">
        <v>241</v>
      </c>
      <c r="C716" s="102" t="s">
        <v>49</v>
      </c>
      <c r="D716" s="103" t="s">
        <v>49</v>
      </c>
      <c r="E716" s="83" t="s">
        <v>39</v>
      </c>
      <c r="F716" s="23">
        <v>13170031</v>
      </c>
      <c r="G716" s="150">
        <v>42802</v>
      </c>
      <c r="H716" s="21" t="s">
        <v>980</v>
      </c>
      <c r="I716" s="21" t="s">
        <v>352</v>
      </c>
      <c r="J716" s="17" t="s">
        <v>970</v>
      </c>
      <c r="K716" s="18">
        <v>13666</v>
      </c>
    </row>
    <row r="717" spans="1:11" ht="11.25">
      <c r="A717" s="83" t="s">
        <v>1686</v>
      </c>
      <c r="B717" s="83" t="s">
        <v>26</v>
      </c>
      <c r="C717" s="21" t="s">
        <v>981</v>
      </c>
      <c r="D717" s="150">
        <v>42801</v>
      </c>
      <c r="E717" s="52" t="s">
        <v>40</v>
      </c>
      <c r="F717" s="23">
        <v>13170041</v>
      </c>
      <c r="G717" s="150">
        <v>42802</v>
      </c>
      <c r="H717" s="21" t="s">
        <v>982</v>
      </c>
      <c r="I717" s="21" t="s">
        <v>274</v>
      </c>
      <c r="J717" s="24" t="s">
        <v>275</v>
      </c>
      <c r="K717" s="18">
        <v>107230</v>
      </c>
    </row>
    <row r="718" spans="1:11" ht="11.25">
      <c r="A718" s="83" t="s">
        <v>1686</v>
      </c>
      <c r="B718" s="12" t="s">
        <v>241</v>
      </c>
      <c r="C718" s="102" t="s">
        <v>49</v>
      </c>
      <c r="D718" s="103" t="s">
        <v>49</v>
      </c>
      <c r="E718" s="52" t="s">
        <v>40</v>
      </c>
      <c r="F718" s="23">
        <v>13170043</v>
      </c>
      <c r="G718" s="150">
        <v>42803</v>
      </c>
      <c r="H718" s="21" t="s">
        <v>983</v>
      </c>
      <c r="I718" s="21" t="s">
        <v>984</v>
      </c>
      <c r="J718" s="22" t="s">
        <v>985</v>
      </c>
      <c r="K718" s="18">
        <v>314944</v>
      </c>
    </row>
    <row r="719" spans="1:11" ht="11.25">
      <c r="A719" s="83" t="s">
        <v>1686</v>
      </c>
      <c r="B719" s="12" t="s">
        <v>241</v>
      </c>
      <c r="C719" s="102" t="s">
        <v>49</v>
      </c>
      <c r="D719" s="103" t="s">
        <v>49</v>
      </c>
      <c r="E719" s="83" t="s">
        <v>39</v>
      </c>
      <c r="F719" s="23">
        <v>13170032</v>
      </c>
      <c r="G719" s="150">
        <v>42804</v>
      </c>
      <c r="H719" s="21" t="s">
        <v>986</v>
      </c>
      <c r="I719" s="23" t="s">
        <v>987</v>
      </c>
      <c r="J719" s="17" t="s">
        <v>714</v>
      </c>
      <c r="K719" s="18">
        <v>6871</v>
      </c>
    </row>
    <row r="720" spans="1:11" ht="11.25">
      <c r="A720" s="83" t="s">
        <v>1686</v>
      </c>
      <c r="B720" s="21" t="s">
        <v>25</v>
      </c>
      <c r="C720" s="23" t="s">
        <v>49</v>
      </c>
      <c r="D720" s="150" t="s">
        <v>49</v>
      </c>
      <c r="E720" s="83" t="s">
        <v>39</v>
      </c>
      <c r="F720" s="23">
        <v>13170033</v>
      </c>
      <c r="G720" s="150">
        <v>42808</v>
      </c>
      <c r="H720" s="21" t="s">
        <v>988</v>
      </c>
      <c r="I720" s="23" t="s">
        <v>987</v>
      </c>
      <c r="J720" s="17" t="s">
        <v>714</v>
      </c>
      <c r="K720" s="18">
        <v>86715</v>
      </c>
    </row>
    <row r="721" spans="1:11" ht="22.5">
      <c r="A721" s="83" t="s">
        <v>1686</v>
      </c>
      <c r="B721" s="31" t="s">
        <v>157</v>
      </c>
      <c r="C721" s="83" t="s">
        <v>49</v>
      </c>
      <c r="D721" s="84" t="s">
        <v>34</v>
      </c>
      <c r="E721" s="52" t="s">
        <v>40</v>
      </c>
      <c r="F721" s="23">
        <v>13170044</v>
      </c>
      <c r="G721" s="150">
        <v>42808</v>
      </c>
      <c r="H721" s="23" t="s">
        <v>989</v>
      </c>
      <c r="I721" s="23" t="s">
        <v>961</v>
      </c>
      <c r="J721" s="22" t="s">
        <v>268</v>
      </c>
      <c r="K721" s="18">
        <v>831780</v>
      </c>
    </row>
    <row r="722" spans="1:11" ht="11.25">
      <c r="A722" s="83" t="s">
        <v>1686</v>
      </c>
      <c r="B722" s="21" t="s">
        <v>25</v>
      </c>
      <c r="C722" s="23" t="s">
        <v>49</v>
      </c>
      <c r="D722" s="150" t="s">
        <v>49</v>
      </c>
      <c r="E722" s="52" t="s">
        <v>40</v>
      </c>
      <c r="F722" s="23">
        <v>13170045</v>
      </c>
      <c r="G722" s="150">
        <v>42809</v>
      </c>
      <c r="H722" s="21" t="s">
        <v>990</v>
      </c>
      <c r="I722" s="21" t="s">
        <v>991</v>
      </c>
      <c r="J722" s="17" t="s">
        <v>992</v>
      </c>
      <c r="K722" s="18">
        <v>273700</v>
      </c>
    </row>
    <row r="723" spans="1:11" ht="11.25">
      <c r="A723" s="83" t="s">
        <v>1686</v>
      </c>
      <c r="B723" s="12" t="s">
        <v>241</v>
      </c>
      <c r="C723" s="102" t="s">
        <v>49</v>
      </c>
      <c r="D723" s="103" t="s">
        <v>49</v>
      </c>
      <c r="E723" s="83" t="s">
        <v>39</v>
      </c>
      <c r="F723" s="23">
        <v>13170034</v>
      </c>
      <c r="G723" s="150">
        <v>42809</v>
      </c>
      <c r="H723" s="21" t="s">
        <v>993</v>
      </c>
      <c r="I723" s="21" t="s">
        <v>505</v>
      </c>
      <c r="J723" s="17" t="s">
        <v>888</v>
      </c>
      <c r="K723" s="18">
        <v>30998</v>
      </c>
    </row>
    <row r="724" spans="1:11" ht="11.25">
      <c r="A724" s="83" t="s">
        <v>1686</v>
      </c>
      <c r="B724" s="12" t="s">
        <v>241</v>
      </c>
      <c r="C724" s="102" t="s">
        <v>49</v>
      </c>
      <c r="D724" s="103" t="s">
        <v>49</v>
      </c>
      <c r="E724" s="83" t="s">
        <v>39</v>
      </c>
      <c r="F724" s="23">
        <v>13170035</v>
      </c>
      <c r="G724" s="150">
        <v>42810</v>
      </c>
      <c r="H724" s="21" t="s">
        <v>994</v>
      </c>
      <c r="I724" s="21" t="s">
        <v>995</v>
      </c>
      <c r="J724" s="17" t="s">
        <v>996</v>
      </c>
      <c r="K724" s="18">
        <v>41399</v>
      </c>
    </row>
    <row r="725" spans="1:11" ht="22.5">
      <c r="A725" s="83" t="s">
        <v>1686</v>
      </c>
      <c r="B725" s="31" t="s">
        <v>157</v>
      </c>
      <c r="C725" s="83" t="s">
        <v>49</v>
      </c>
      <c r="D725" s="84" t="s">
        <v>34</v>
      </c>
      <c r="E725" s="52" t="s">
        <v>40</v>
      </c>
      <c r="F725" s="23">
        <v>13170047</v>
      </c>
      <c r="G725" s="150">
        <v>42810</v>
      </c>
      <c r="H725" s="21" t="s">
        <v>997</v>
      </c>
      <c r="I725" s="21" t="s">
        <v>998</v>
      </c>
      <c r="J725" s="22" t="s">
        <v>999</v>
      </c>
      <c r="K725" s="18">
        <v>194288</v>
      </c>
    </row>
    <row r="726" spans="1:11" ht="11.25">
      <c r="A726" s="83" t="s">
        <v>1686</v>
      </c>
      <c r="B726" s="83" t="s">
        <v>26</v>
      </c>
      <c r="C726" s="21" t="s">
        <v>1000</v>
      </c>
      <c r="D726" s="150">
        <v>42809</v>
      </c>
      <c r="E726" s="52" t="s">
        <v>40</v>
      </c>
      <c r="F726" s="23">
        <v>13170048</v>
      </c>
      <c r="G726" s="150">
        <v>42810</v>
      </c>
      <c r="H726" s="21" t="s">
        <v>1001</v>
      </c>
      <c r="I726" s="23" t="s">
        <v>1002</v>
      </c>
      <c r="J726" s="19" t="s">
        <v>1003</v>
      </c>
      <c r="K726" s="18">
        <v>445994</v>
      </c>
    </row>
    <row r="727" spans="1:11" ht="11.25">
      <c r="A727" s="83" t="s">
        <v>1686</v>
      </c>
      <c r="B727" s="83" t="s">
        <v>26</v>
      </c>
      <c r="C727" s="21" t="s">
        <v>1004</v>
      </c>
      <c r="D727" s="150">
        <v>42809</v>
      </c>
      <c r="E727" s="83" t="s">
        <v>39</v>
      </c>
      <c r="F727" s="23">
        <v>13170036</v>
      </c>
      <c r="G727" s="150">
        <v>42810</v>
      </c>
      <c r="H727" s="21" t="s">
        <v>1005</v>
      </c>
      <c r="I727" s="23" t="s">
        <v>1006</v>
      </c>
      <c r="J727" s="17" t="s">
        <v>1007</v>
      </c>
      <c r="K727" s="18">
        <v>396270</v>
      </c>
    </row>
    <row r="728" spans="1:11" ht="11.25">
      <c r="A728" s="83" t="s">
        <v>1686</v>
      </c>
      <c r="B728" s="83" t="s">
        <v>26</v>
      </c>
      <c r="C728" s="21" t="s">
        <v>1004</v>
      </c>
      <c r="D728" s="150">
        <v>42809</v>
      </c>
      <c r="E728" s="52" t="s">
        <v>40</v>
      </c>
      <c r="F728" s="23">
        <v>13170049</v>
      </c>
      <c r="G728" s="150">
        <v>42810</v>
      </c>
      <c r="H728" s="21" t="s">
        <v>1008</v>
      </c>
      <c r="I728" s="23" t="s">
        <v>1006</v>
      </c>
      <c r="J728" s="17" t="s">
        <v>1007</v>
      </c>
      <c r="K728" s="18">
        <v>198730</v>
      </c>
    </row>
    <row r="729" spans="1:11" ht="11.25">
      <c r="A729" s="83" t="s">
        <v>1686</v>
      </c>
      <c r="B729" s="83" t="s">
        <v>26</v>
      </c>
      <c r="C729" s="21" t="s">
        <v>1009</v>
      </c>
      <c r="D729" s="150">
        <v>42809</v>
      </c>
      <c r="E729" s="52" t="s">
        <v>40</v>
      </c>
      <c r="F729" s="23">
        <v>13170050</v>
      </c>
      <c r="G729" s="150">
        <v>42810</v>
      </c>
      <c r="H729" s="21" t="s">
        <v>1010</v>
      </c>
      <c r="I729" s="23" t="s">
        <v>1011</v>
      </c>
      <c r="J729" s="19" t="s">
        <v>1012</v>
      </c>
      <c r="K729" s="18">
        <v>108290</v>
      </c>
    </row>
    <row r="730" spans="1:11" ht="22.5">
      <c r="A730" s="83" t="s">
        <v>1686</v>
      </c>
      <c r="B730" s="31" t="s">
        <v>157</v>
      </c>
      <c r="C730" s="83" t="s">
        <v>49</v>
      </c>
      <c r="D730" s="84" t="s">
        <v>34</v>
      </c>
      <c r="E730" s="52" t="s">
        <v>40</v>
      </c>
      <c r="F730" s="23">
        <v>13170051</v>
      </c>
      <c r="G730" s="150">
        <v>42811</v>
      </c>
      <c r="H730" s="21" t="s">
        <v>1013</v>
      </c>
      <c r="I730" s="21" t="s">
        <v>1014</v>
      </c>
      <c r="J730" s="22" t="s">
        <v>1015</v>
      </c>
      <c r="K730" s="18">
        <v>79344</v>
      </c>
    </row>
    <row r="731" spans="1:11" ht="11.25">
      <c r="A731" s="83" t="s">
        <v>1686</v>
      </c>
      <c r="B731" s="83" t="s">
        <v>26</v>
      </c>
      <c r="C731" s="21" t="s">
        <v>1016</v>
      </c>
      <c r="D731" s="150">
        <v>42796</v>
      </c>
      <c r="E731" s="52" t="s">
        <v>40</v>
      </c>
      <c r="F731" s="23">
        <v>13170052</v>
      </c>
      <c r="G731" s="150">
        <v>42814</v>
      </c>
      <c r="H731" s="21" t="s">
        <v>1017</v>
      </c>
      <c r="I731" s="21" t="s">
        <v>1018</v>
      </c>
      <c r="J731" s="22" t="s">
        <v>1019</v>
      </c>
      <c r="K731" s="18">
        <v>205000</v>
      </c>
    </row>
    <row r="732" spans="1:11" ht="11.25">
      <c r="A732" s="83" t="s">
        <v>1686</v>
      </c>
      <c r="B732" s="12" t="s">
        <v>241</v>
      </c>
      <c r="C732" s="102" t="s">
        <v>49</v>
      </c>
      <c r="D732" s="103" t="s">
        <v>49</v>
      </c>
      <c r="E732" s="83" t="s">
        <v>39</v>
      </c>
      <c r="F732" s="23">
        <v>13170037</v>
      </c>
      <c r="G732" s="150">
        <v>42815</v>
      </c>
      <c r="H732" s="21" t="s">
        <v>1020</v>
      </c>
      <c r="I732" s="21" t="s">
        <v>1021</v>
      </c>
      <c r="J732" s="22" t="s">
        <v>1022</v>
      </c>
      <c r="K732" s="18">
        <v>162625</v>
      </c>
    </row>
    <row r="733" spans="1:11" ht="11.25">
      <c r="A733" s="83" t="s">
        <v>1686</v>
      </c>
      <c r="B733" s="12" t="s">
        <v>241</v>
      </c>
      <c r="C733" s="102" t="s">
        <v>49</v>
      </c>
      <c r="D733" s="103" t="s">
        <v>49</v>
      </c>
      <c r="E733" s="83" t="s">
        <v>39</v>
      </c>
      <c r="F733" s="23">
        <v>13170038</v>
      </c>
      <c r="G733" s="150">
        <v>42816</v>
      </c>
      <c r="H733" s="21" t="s">
        <v>1020</v>
      </c>
      <c r="I733" s="23" t="s">
        <v>987</v>
      </c>
      <c r="J733" s="17" t="s">
        <v>714</v>
      </c>
      <c r="K733" s="18">
        <v>12309</v>
      </c>
    </row>
    <row r="734" spans="1:11" ht="11.25">
      <c r="A734" s="83" t="s">
        <v>1686</v>
      </c>
      <c r="B734" s="21" t="s">
        <v>25</v>
      </c>
      <c r="C734" s="23" t="s">
        <v>49</v>
      </c>
      <c r="D734" s="150" t="s">
        <v>49</v>
      </c>
      <c r="E734" s="52" t="s">
        <v>40</v>
      </c>
      <c r="F734" s="23">
        <v>13170054</v>
      </c>
      <c r="G734" s="150">
        <v>42816</v>
      </c>
      <c r="H734" s="21" t="s">
        <v>1023</v>
      </c>
      <c r="I734" s="21" t="s">
        <v>1024</v>
      </c>
      <c r="J734" s="17" t="s">
        <v>1025</v>
      </c>
      <c r="K734" s="18">
        <v>693132</v>
      </c>
    </row>
    <row r="735" spans="1:11" ht="22.5">
      <c r="A735" s="83" t="s">
        <v>1686</v>
      </c>
      <c r="B735" s="31" t="s">
        <v>157</v>
      </c>
      <c r="C735" s="83" t="s">
        <v>49</v>
      </c>
      <c r="D735" s="84" t="s">
        <v>34</v>
      </c>
      <c r="E735" s="52" t="s">
        <v>40</v>
      </c>
      <c r="F735" s="23">
        <v>13170055</v>
      </c>
      <c r="G735" s="150">
        <v>42817</v>
      </c>
      <c r="H735" s="21" t="s">
        <v>1026</v>
      </c>
      <c r="I735" s="23" t="s">
        <v>1027</v>
      </c>
      <c r="J735" s="22" t="s">
        <v>284</v>
      </c>
      <c r="K735" s="18">
        <v>44444</v>
      </c>
    </row>
    <row r="736" spans="1:11" ht="11.25">
      <c r="A736" s="83" t="s">
        <v>1686</v>
      </c>
      <c r="B736" s="12" t="s">
        <v>241</v>
      </c>
      <c r="C736" s="102" t="s">
        <v>49</v>
      </c>
      <c r="D736" s="103" t="s">
        <v>49</v>
      </c>
      <c r="E736" s="83" t="s">
        <v>39</v>
      </c>
      <c r="F736" s="23">
        <v>13170039</v>
      </c>
      <c r="G736" s="150">
        <v>42818</v>
      </c>
      <c r="H736" s="21" t="s">
        <v>1028</v>
      </c>
      <c r="I736" s="21" t="s">
        <v>1029</v>
      </c>
      <c r="J736" s="22" t="s">
        <v>1030</v>
      </c>
      <c r="K736" s="18">
        <v>92922</v>
      </c>
    </row>
    <row r="737" spans="1:11" ht="11.25">
      <c r="A737" s="83" t="s">
        <v>1686</v>
      </c>
      <c r="B737" s="23" t="s">
        <v>26</v>
      </c>
      <c r="C737" s="21" t="s">
        <v>1031</v>
      </c>
      <c r="D737" s="150">
        <v>42818</v>
      </c>
      <c r="E737" s="52" t="s">
        <v>40</v>
      </c>
      <c r="F737" s="23">
        <v>13170056</v>
      </c>
      <c r="G737" s="150">
        <v>42821</v>
      </c>
      <c r="H737" s="21" t="s">
        <v>1032</v>
      </c>
      <c r="I737" s="21" t="s">
        <v>1033</v>
      </c>
      <c r="J737" s="22" t="s">
        <v>1034</v>
      </c>
      <c r="K737" s="18">
        <v>337603</v>
      </c>
    </row>
    <row r="738" spans="1:11" ht="11.25">
      <c r="A738" s="83" t="s">
        <v>1686</v>
      </c>
      <c r="B738" s="12" t="s">
        <v>241</v>
      </c>
      <c r="C738" s="102" t="s">
        <v>49</v>
      </c>
      <c r="D738" s="103" t="s">
        <v>49</v>
      </c>
      <c r="E738" s="83" t="s">
        <v>39</v>
      </c>
      <c r="F738" s="23">
        <v>13170040</v>
      </c>
      <c r="G738" s="150">
        <v>42821</v>
      </c>
      <c r="H738" s="21" t="s">
        <v>1035</v>
      </c>
      <c r="I738" s="21" t="s">
        <v>1036</v>
      </c>
      <c r="J738" s="22" t="s">
        <v>1037</v>
      </c>
      <c r="K738" s="18">
        <v>666887</v>
      </c>
    </row>
    <row r="739" spans="1:11" ht="22.5">
      <c r="A739" s="83" t="s">
        <v>1686</v>
      </c>
      <c r="B739" s="31" t="s">
        <v>157</v>
      </c>
      <c r="C739" s="83" t="s">
        <v>49</v>
      </c>
      <c r="D739" s="84" t="s">
        <v>34</v>
      </c>
      <c r="E739" s="52" t="s">
        <v>40</v>
      </c>
      <c r="F739" s="23">
        <v>13170057</v>
      </c>
      <c r="G739" s="150">
        <v>42821</v>
      </c>
      <c r="H739" s="21" t="s">
        <v>1038</v>
      </c>
      <c r="I739" s="21" t="s">
        <v>956</v>
      </c>
      <c r="J739" s="17" t="s">
        <v>957</v>
      </c>
      <c r="K739" s="18">
        <v>44444</v>
      </c>
    </row>
    <row r="740" spans="1:11" ht="22.5">
      <c r="A740" s="83" t="s">
        <v>1686</v>
      </c>
      <c r="B740" s="31" t="s">
        <v>157</v>
      </c>
      <c r="C740" s="83" t="s">
        <v>49</v>
      </c>
      <c r="D740" s="84" t="s">
        <v>34</v>
      </c>
      <c r="E740" s="83" t="s">
        <v>39</v>
      </c>
      <c r="F740" s="23">
        <v>13170041</v>
      </c>
      <c r="G740" s="150">
        <v>42821</v>
      </c>
      <c r="H740" s="21" t="s">
        <v>1039</v>
      </c>
      <c r="I740" s="23" t="s">
        <v>944</v>
      </c>
      <c r="J740" s="22" t="s">
        <v>945</v>
      </c>
      <c r="K740" s="18">
        <v>529969</v>
      </c>
    </row>
    <row r="741" spans="1:11" ht="22.5">
      <c r="A741" s="83" t="s">
        <v>1686</v>
      </c>
      <c r="B741" s="31" t="s">
        <v>157</v>
      </c>
      <c r="C741" s="83" t="s">
        <v>49</v>
      </c>
      <c r="D741" s="84" t="s">
        <v>34</v>
      </c>
      <c r="E741" s="52" t="s">
        <v>40</v>
      </c>
      <c r="F741" s="23">
        <v>13170059</v>
      </c>
      <c r="G741" s="150">
        <v>42824</v>
      </c>
      <c r="H741" s="21" t="s">
        <v>1040</v>
      </c>
      <c r="I741" s="21" t="s">
        <v>290</v>
      </c>
      <c r="J741" s="22" t="s">
        <v>291</v>
      </c>
      <c r="K741" s="18">
        <v>118500</v>
      </c>
    </row>
    <row r="742" spans="1:11" ht="22.5">
      <c r="A742" s="83" t="s">
        <v>1686</v>
      </c>
      <c r="B742" s="31" t="s">
        <v>157</v>
      </c>
      <c r="C742" s="83" t="s">
        <v>49</v>
      </c>
      <c r="D742" s="84" t="s">
        <v>34</v>
      </c>
      <c r="E742" s="83" t="s">
        <v>39</v>
      </c>
      <c r="F742" s="23">
        <v>13170042</v>
      </c>
      <c r="G742" s="150">
        <v>42825</v>
      </c>
      <c r="H742" s="21" t="s">
        <v>1041</v>
      </c>
      <c r="I742" s="21" t="s">
        <v>361</v>
      </c>
      <c r="J742" s="17" t="s">
        <v>1042</v>
      </c>
      <c r="K742" s="18">
        <v>102423</v>
      </c>
    </row>
    <row r="743" spans="1:11" ht="11.25">
      <c r="A743" s="83" t="s">
        <v>1686</v>
      </c>
      <c r="B743" s="8" t="s">
        <v>48</v>
      </c>
      <c r="C743" s="23" t="s">
        <v>49</v>
      </c>
      <c r="D743" s="150" t="s">
        <v>49</v>
      </c>
      <c r="E743" s="23" t="s">
        <v>1043</v>
      </c>
      <c r="F743" s="23">
        <v>68358</v>
      </c>
      <c r="G743" s="150">
        <v>42823</v>
      </c>
      <c r="H743" s="23" t="s">
        <v>1044</v>
      </c>
      <c r="I743" s="23" t="s">
        <v>1045</v>
      </c>
      <c r="J743" s="22" t="s">
        <v>1046</v>
      </c>
      <c r="K743" s="18">
        <v>1638820</v>
      </c>
    </row>
    <row r="744" spans="1:11" ht="11.25">
      <c r="A744" s="83" t="s">
        <v>1686</v>
      </c>
      <c r="B744" s="8" t="s">
        <v>48</v>
      </c>
      <c r="C744" s="23" t="s">
        <v>49</v>
      </c>
      <c r="D744" s="150" t="s">
        <v>49</v>
      </c>
      <c r="E744" s="23" t="s">
        <v>47</v>
      </c>
      <c r="F744" s="23">
        <v>17197029</v>
      </c>
      <c r="G744" s="150">
        <v>42810</v>
      </c>
      <c r="H744" s="23" t="s">
        <v>1047</v>
      </c>
      <c r="I744" s="21" t="s">
        <v>1048</v>
      </c>
      <c r="J744" s="17" t="s">
        <v>336</v>
      </c>
      <c r="K744" s="18">
        <v>14063572</v>
      </c>
    </row>
    <row r="745" spans="1:11" ht="11.25">
      <c r="A745" s="83" t="s">
        <v>1686</v>
      </c>
      <c r="B745" s="8" t="s">
        <v>48</v>
      </c>
      <c r="C745" s="23" t="s">
        <v>49</v>
      </c>
      <c r="D745" s="150" t="s">
        <v>34</v>
      </c>
      <c r="E745" s="23" t="s">
        <v>1043</v>
      </c>
      <c r="F745" s="23">
        <v>9272</v>
      </c>
      <c r="G745" s="150">
        <v>42810</v>
      </c>
      <c r="H745" s="23" t="s">
        <v>1049</v>
      </c>
      <c r="I745" s="21" t="s">
        <v>1050</v>
      </c>
      <c r="J745" s="22" t="s">
        <v>1051</v>
      </c>
      <c r="K745" s="18">
        <v>272395</v>
      </c>
    </row>
    <row r="746" spans="1:11" ht="11.25">
      <c r="A746" s="83" t="s">
        <v>1686</v>
      </c>
      <c r="B746" s="8" t="s">
        <v>48</v>
      </c>
      <c r="C746" s="23" t="s">
        <v>49</v>
      </c>
      <c r="D746" s="150" t="s">
        <v>34</v>
      </c>
      <c r="E746" s="23" t="s">
        <v>1043</v>
      </c>
      <c r="F746" s="23">
        <v>100041471</v>
      </c>
      <c r="G746" s="150">
        <v>42798</v>
      </c>
      <c r="H746" s="21" t="s">
        <v>1052</v>
      </c>
      <c r="I746" s="21" t="s">
        <v>1053</v>
      </c>
      <c r="J746" s="22" t="s">
        <v>332</v>
      </c>
      <c r="K746" s="18">
        <v>818850</v>
      </c>
    </row>
    <row r="747" spans="1:11" ht="11.25">
      <c r="A747" s="83" t="s">
        <v>1686</v>
      </c>
      <c r="B747" s="8" t="s">
        <v>48</v>
      </c>
      <c r="C747" s="23" t="s">
        <v>49</v>
      </c>
      <c r="D747" s="150" t="s">
        <v>34</v>
      </c>
      <c r="E747" s="23" t="s">
        <v>1043</v>
      </c>
      <c r="F747" s="23">
        <v>100041472</v>
      </c>
      <c r="G747" s="150">
        <v>42798</v>
      </c>
      <c r="H747" s="21" t="s">
        <v>1054</v>
      </c>
      <c r="I747" s="21" t="s">
        <v>1053</v>
      </c>
      <c r="J747" s="22" t="s">
        <v>332</v>
      </c>
      <c r="K747" s="18">
        <v>1322900</v>
      </c>
    </row>
    <row r="748" spans="1:11" ht="22.5">
      <c r="A748" s="83" t="s">
        <v>1680</v>
      </c>
      <c r="B748" s="8" t="s">
        <v>25</v>
      </c>
      <c r="C748" s="77" t="s">
        <v>49</v>
      </c>
      <c r="D748" s="88" t="s">
        <v>49</v>
      </c>
      <c r="E748" s="52" t="s">
        <v>40</v>
      </c>
      <c r="F748" s="70">
        <v>14170041</v>
      </c>
      <c r="G748" s="123">
        <v>42795</v>
      </c>
      <c r="H748" s="10" t="s">
        <v>238</v>
      </c>
      <c r="I748" s="6" t="s">
        <v>239</v>
      </c>
      <c r="J748" s="5" t="s">
        <v>240</v>
      </c>
      <c r="K748" s="146">
        <v>1837014</v>
      </c>
    </row>
    <row r="749" spans="1:11" ht="22.5">
      <c r="A749" s="83" t="s">
        <v>1680</v>
      </c>
      <c r="B749" s="12" t="s">
        <v>241</v>
      </c>
      <c r="C749" s="102" t="s">
        <v>49</v>
      </c>
      <c r="D749" s="103" t="s">
        <v>49</v>
      </c>
      <c r="E749" s="83" t="s">
        <v>39</v>
      </c>
      <c r="F749" s="70">
        <v>14170019</v>
      </c>
      <c r="G749" s="123">
        <v>42796</v>
      </c>
      <c r="H749" s="8" t="s">
        <v>242</v>
      </c>
      <c r="I749" s="6" t="s">
        <v>243</v>
      </c>
      <c r="J749" s="5" t="s">
        <v>244</v>
      </c>
      <c r="K749" s="146">
        <v>551469</v>
      </c>
    </row>
    <row r="750" spans="1:11" ht="22.5">
      <c r="A750" s="83" t="s">
        <v>1680</v>
      </c>
      <c r="B750" s="31" t="s">
        <v>157</v>
      </c>
      <c r="C750" s="83" t="s">
        <v>49</v>
      </c>
      <c r="D750" s="84" t="s">
        <v>34</v>
      </c>
      <c r="E750" s="52" t="s">
        <v>40</v>
      </c>
      <c r="F750" s="70">
        <v>14170043</v>
      </c>
      <c r="G750" s="123">
        <v>42797</v>
      </c>
      <c r="H750" s="8" t="s">
        <v>245</v>
      </c>
      <c r="I750" s="7" t="s">
        <v>246</v>
      </c>
      <c r="J750" s="5" t="s">
        <v>247</v>
      </c>
      <c r="K750" s="146">
        <v>39581</v>
      </c>
    </row>
    <row r="751" spans="1:11" ht="22.5">
      <c r="A751" s="83" t="s">
        <v>1680</v>
      </c>
      <c r="B751" s="31" t="s">
        <v>157</v>
      </c>
      <c r="C751" s="83" t="s">
        <v>49</v>
      </c>
      <c r="D751" s="84" t="s">
        <v>34</v>
      </c>
      <c r="E751" s="52" t="s">
        <v>40</v>
      </c>
      <c r="F751" s="70">
        <v>14170044</v>
      </c>
      <c r="G751" s="123">
        <v>42797</v>
      </c>
      <c r="H751" s="8" t="s">
        <v>248</v>
      </c>
      <c r="I751" s="6" t="s">
        <v>246</v>
      </c>
      <c r="J751" s="5" t="s">
        <v>247</v>
      </c>
      <c r="K751" s="146">
        <v>52803</v>
      </c>
    </row>
    <row r="752" spans="1:11" ht="22.5">
      <c r="A752" s="83" t="s">
        <v>1680</v>
      </c>
      <c r="B752" s="12" t="s">
        <v>241</v>
      </c>
      <c r="C752" s="102" t="s">
        <v>49</v>
      </c>
      <c r="D752" s="103" t="s">
        <v>49</v>
      </c>
      <c r="E752" s="83" t="s">
        <v>39</v>
      </c>
      <c r="F752" s="70">
        <v>14170020</v>
      </c>
      <c r="G752" s="123">
        <v>42802</v>
      </c>
      <c r="H752" s="8" t="s">
        <v>249</v>
      </c>
      <c r="I752" s="6" t="s">
        <v>250</v>
      </c>
      <c r="J752" s="5" t="s">
        <v>251</v>
      </c>
      <c r="K752" s="146">
        <v>328440</v>
      </c>
    </row>
    <row r="753" spans="1:11" ht="11.25">
      <c r="A753" s="83" t="s">
        <v>1680</v>
      </c>
      <c r="B753" s="8" t="s">
        <v>24</v>
      </c>
      <c r="C753" s="77" t="s">
        <v>252</v>
      </c>
      <c r="D753" s="88">
        <v>42110</v>
      </c>
      <c r="E753" s="52" t="s">
        <v>40</v>
      </c>
      <c r="F753" s="70">
        <v>14170045</v>
      </c>
      <c r="G753" s="123">
        <v>42802</v>
      </c>
      <c r="H753" s="8" t="s">
        <v>253</v>
      </c>
      <c r="I753" s="7" t="s">
        <v>254</v>
      </c>
      <c r="J753" s="5" t="s">
        <v>255</v>
      </c>
      <c r="K753" s="146">
        <v>110667</v>
      </c>
    </row>
    <row r="754" spans="1:11" ht="22.5">
      <c r="A754" s="83" t="s">
        <v>1680</v>
      </c>
      <c r="B754" s="31" t="s">
        <v>157</v>
      </c>
      <c r="C754" s="83" t="s">
        <v>49</v>
      </c>
      <c r="D754" s="84" t="s">
        <v>34</v>
      </c>
      <c r="E754" s="52" t="s">
        <v>40</v>
      </c>
      <c r="F754" s="70">
        <v>14170046</v>
      </c>
      <c r="G754" s="123">
        <v>42802</v>
      </c>
      <c r="H754" s="8" t="s">
        <v>256</v>
      </c>
      <c r="I754" s="6" t="s">
        <v>257</v>
      </c>
      <c r="J754" s="5" t="s">
        <v>258</v>
      </c>
      <c r="K754" s="146">
        <v>178500</v>
      </c>
    </row>
    <row r="755" spans="1:11" ht="22.5">
      <c r="A755" s="83" t="s">
        <v>1680</v>
      </c>
      <c r="B755" s="8" t="s">
        <v>25</v>
      </c>
      <c r="C755" s="77" t="s">
        <v>49</v>
      </c>
      <c r="D755" s="88" t="s">
        <v>49</v>
      </c>
      <c r="E755" s="52" t="s">
        <v>40</v>
      </c>
      <c r="F755" s="70">
        <v>14170047</v>
      </c>
      <c r="G755" s="123">
        <v>42803</v>
      </c>
      <c r="H755" s="8" t="s">
        <v>259</v>
      </c>
      <c r="I755" s="6" t="s">
        <v>260</v>
      </c>
      <c r="J755" s="5" t="s">
        <v>261</v>
      </c>
      <c r="K755" s="146">
        <v>27220</v>
      </c>
    </row>
    <row r="756" spans="1:11" ht="22.5">
      <c r="A756" s="83" t="s">
        <v>1680</v>
      </c>
      <c r="B756" s="8" t="s">
        <v>24</v>
      </c>
      <c r="C756" s="77" t="s">
        <v>252</v>
      </c>
      <c r="D756" s="88">
        <v>42110</v>
      </c>
      <c r="E756" s="52" t="s">
        <v>40</v>
      </c>
      <c r="F756" s="70">
        <v>14170048</v>
      </c>
      <c r="G756" s="123">
        <v>42807</v>
      </c>
      <c r="H756" s="8" t="s">
        <v>262</v>
      </c>
      <c r="I756" s="7" t="s">
        <v>254</v>
      </c>
      <c r="J756" s="5" t="s">
        <v>255</v>
      </c>
      <c r="K756" s="146">
        <v>108556</v>
      </c>
    </row>
    <row r="757" spans="1:11" ht="22.5">
      <c r="A757" s="83" t="s">
        <v>1680</v>
      </c>
      <c r="B757" s="12" t="s">
        <v>241</v>
      </c>
      <c r="C757" s="102" t="s">
        <v>49</v>
      </c>
      <c r="D757" s="103" t="s">
        <v>49</v>
      </c>
      <c r="E757" s="83" t="s">
        <v>39</v>
      </c>
      <c r="F757" s="70">
        <v>14170021</v>
      </c>
      <c r="G757" s="123">
        <v>42807</v>
      </c>
      <c r="H757" s="8" t="s">
        <v>263</v>
      </c>
      <c r="I757" s="6" t="s">
        <v>264</v>
      </c>
      <c r="J757" s="5" t="s">
        <v>265</v>
      </c>
      <c r="K757" s="146">
        <v>833952</v>
      </c>
    </row>
    <row r="758" spans="1:11" ht="22.5">
      <c r="A758" s="83" t="s">
        <v>1680</v>
      </c>
      <c r="B758" s="8" t="s">
        <v>25</v>
      </c>
      <c r="C758" s="77" t="s">
        <v>49</v>
      </c>
      <c r="D758" s="88" t="s">
        <v>49</v>
      </c>
      <c r="E758" s="52" t="s">
        <v>40</v>
      </c>
      <c r="F758" s="70">
        <v>14170049</v>
      </c>
      <c r="G758" s="123">
        <v>42807</v>
      </c>
      <c r="H758" s="8" t="s">
        <v>266</v>
      </c>
      <c r="I758" s="6" t="s">
        <v>257</v>
      </c>
      <c r="J758" s="5" t="s">
        <v>258</v>
      </c>
      <c r="K758" s="146">
        <v>692099</v>
      </c>
    </row>
    <row r="759" spans="1:11" ht="33.75">
      <c r="A759" s="83" t="s">
        <v>1680</v>
      </c>
      <c r="B759" s="83" t="s">
        <v>22</v>
      </c>
      <c r="C759" s="83" t="s">
        <v>1711</v>
      </c>
      <c r="D759" s="84">
        <v>42747</v>
      </c>
      <c r="E759" s="52" t="s">
        <v>40</v>
      </c>
      <c r="F759" s="70">
        <v>14170050</v>
      </c>
      <c r="G759" s="123">
        <v>42808</v>
      </c>
      <c r="H759" s="8" t="s">
        <v>267</v>
      </c>
      <c r="I759" s="83" t="s">
        <v>1388</v>
      </c>
      <c r="J759" s="1" t="s">
        <v>268</v>
      </c>
      <c r="K759" s="146">
        <v>210847</v>
      </c>
    </row>
    <row r="760" spans="1:11" ht="22.5">
      <c r="A760" s="83" t="s">
        <v>1680</v>
      </c>
      <c r="B760" s="12" t="s">
        <v>241</v>
      </c>
      <c r="C760" s="102" t="s">
        <v>49</v>
      </c>
      <c r="D760" s="103" t="s">
        <v>49</v>
      </c>
      <c r="E760" s="83" t="s">
        <v>39</v>
      </c>
      <c r="F760" s="70">
        <v>14170023</v>
      </c>
      <c r="G760" s="123">
        <v>42808</v>
      </c>
      <c r="H760" s="8" t="s">
        <v>269</v>
      </c>
      <c r="I760" s="6" t="s">
        <v>270</v>
      </c>
      <c r="J760" s="5" t="s">
        <v>271</v>
      </c>
      <c r="K760" s="146">
        <v>1749479</v>
      </c>
    </row>
    <row r="761" spans="1:11" ht="22.5">
      <c r="A761" s="83" t="s">
        <v>1680</v>
      </c>
      <c r="B761" s="83" t="s">
        <v>26</v>
      </c>
      <c r="C761" s="77" t="s">
        <v>272</v>
      </c>
      <c r="D761" s="88">
        <v>42320</v>
      </c>
      <c r="E761" s="52" t="s">
        <v>40</v>
      </c>
      <c r="F761" s="70">
        <v>14170051</v>
      </c>
      <c r="G761" s="123">
        <v>42808</v>
      </c>
      <c r="H761" s="8" t="s">
        <v>273</v>
      </c>
      <c r="I761" s="6" t="s">
        <v>274</v>
      </c>
      <c r="J761" s="5" t="s">
        <v>275</v>
      </c>
      <c r="K761" s="146">
        <v>188440</v>
      </c>
    </row>
    <row r="762" spans="1:11" ht="11.25">
      <c r="A762" s="83" t="s">
        <v>1680</v>
      </c>
      <c r="B762" s="12" t="s">
        <v>241</v>
      </c>
      <c r="C762" s="102" t="s">
        <v>49</v>
      </c>
      <c r="D762" s="103" t="s">
        <v>49</v>
      </c>
      <c r="E762" s="83" t="s">
        <v>39</v>
      </c>
      <c r="F762" s="70">
        <v>14170024</v>
      </c>
      <c r="G762" s="123">
        <v>42808</v>
      </c>
      <c r="H762" s="8" t="s">
        <v>276</v>
      </c>
      <c r="I762" s="7" t="s">
        <v>277</v>
      </c>
      <c r="J762" s="5" t="s">
        <v>278</v>
      </c>
      <c r="K762" s="146">
        <v>52367</v>
      </c>
    </row>
    <row r="763" spans="1:11" ht="22.5">
      <c r="A763" s="83" t="s">
        <v>1680</v>
      </c>
      <c r="B763" s="8" t="s">
        <v>25</v>
      </c>
      <c r="C763" s="77" t="s">
        <v>49</v>
      </c>
      <c r="D763" s="88" t="s">
        <v>49</v>
      </c>
      <c r="E763" s="52" t="s">
        <v>40</v>
      </c>
      <c r="F763" s="70">
        <v>14170052</v>
      </c>
      <c r="G763" s="123">
        <v>42809</v>
      </c>
      <c r="H763" s="8" t="s">
        <v>279</v>
      </c>
      <c r="I763" s="6" t="s">
        <v>280</v>
      </c>
      <c r="J763" s="5" t="s">
        <v>281</v>
      </c>
      <c r="K763" s="146">
        <v>430001</v>
      </c>
    </row>
    <row r="764" spans="1:11" ht="22.5">
      <c r="A764" s="83" t="s">
        <v>1680</v>
      </c>
      <c r="B764" s="31" t="s">
        <v>157</v>
      </c>
      <c r="C764" s="83" t="s">
        <v>49</v>
      </c>
      <c r="D764" s="84" t="s">
        <v>34</v>
      </c>
      <c r="E764" s="52" t="s">
        <v>40</v>
      </c>
      <c r="F764" s="70">
        <v>14170025</v>
      </c>
      <c r="G764" s="123">
        <v>42809</v>
      </c>
      <c r="H764" s="8" t="s">
        <v>282</v>
      </c>
      <c r="I764" s="6" t="s">
        <v>283</v>
      </c>
      <c r="J764" s="5" t="s">
        <v>284</v>
      </c>
      <c r="K764" s="146">
        <v>88889</v>
      </c>
    </row>
    <row r="765" spans="1:11" ht="11.25">
      <c r="A765" s="83" t="s">
        <v>1680</v>
      </c>
      <c r="B765" s="8" t="s">
        <v>24</v>
      </c>
      <c r="C765" s="77" t="s">
        <v>252</v>
      </c>
      <c r="D765" s="88">
        <v>42110</v>
      </c>
      <c r="E765" s="52" t="s">
        <v>40</v>
      </c>
      <c r="F765" s="70">
        <v>14170053</v>
      </c>
      <c r="G765" s="123">
        <v>42810</v>
      </c>
      <c r="H765" s="8" t="s">
        <v>285</v>
      </c>
      <c r="I765" s="7" t="s">
        <v>254</v>
      </c>
      <c r="J765" s="5" t="s">
        <v>255</v>
      </c>
      <c r="K765" s="146">
        <v>92000</v>
      </c>
    </row>
    <row r="766" spans="1:11" ht="22.5">
      <c r="A766" s="83" t="s">
        <v>1680</v>
      </c>
      <c r="B766" s="8" t="s">
        <v>24</v>
      </c>
      <c r="C766" s="77" t="s">
        <v>252</v>
      </c>
      <c r="D766" s="88">
        <v>42110</v>
      </c>
      <c r="E766" s="52" t="s">
        <v>40</v>
      </c>
      <c r="F766" s="70">
        <v>14170054</v>
      </c>
      <c r="G766" s="123">
        <v>42811</v>
      </c>
      <c r="H766" s="8" t="s">
        <v>286</v>
      </c>
      <c r="I766" s="6" t="s">
        <v>287</v>
      </c>
      <c r="J766" s="5" t="s">
        <v>288</v>
      </c>
      <c r="K766" s="146">
        <v>160000</v>
      </c>
    </row>
    <row r="767" spans="1:11" ht="22.5">
      <c r="A767" s="83" t="s">
        <v>1680</v>
      </c>
      <c r="B767" s="12" t="s">
        <v>241</v>
      </c>
      <c r="C767" s="102" t="s">
        <v>49</v>
      </c>
      <c r="D767" s="103" t="s">
        <v>49</v>
      </c>
      <c r="E767" s="52" t="s">
        <v>40</v>
      </c>
      <c r="F767" s="70">
        <v>14170055</v>
      </c>
      <c r="G767" s="123">
        <v>42811</v>
      </c>
      <c r="H767" s="8" t="s">
        <v>289</v>
      </c>
      <c r="I767" s="6" t="s">
        <v>290</v>
      </c>
      <c r="J767" s="5" t="s">
        <v>291</v>
      </c>
      <c r="K767" s="146">
        <v>509420</v>
      </c>
    </row>
    <row r="768" spans="1:11" ht="33.75">
      <c r="A768" s="83" t="s">
        <v>1680</v>
      </c>
      <c r="B768" s="8" t="s">
        <v>25</v>
      </c>
      <c r="C768" s="77" t="s">
        <v>49</v>
      </c>
      <c r="D768" s="88" t="s">
        <v>49</v>
      </c>
      <c r="E768" s="83" t="s">
        <v>39</v>
      </c>
      <c r="F768" s="70">
        <v>14170027</v>
      </c>
      <c r="G768" s="123">
        <v>42815</v>
      </c>
      <c r="H768" s="8" t="s">
        <v>292</v>
      </c>
      <c r="I768" s="6" t="s">
        <v>293</v>
      </c>
      <c r="J768" s="5" t="s">
        <v>294</v>
      </c>
      <c r="K768" s="146">
        <v>351050</v>
      </c>
    </row>
    <row r="769" spans="1:11" ht="33.75">
      <c r="A769" s="83" t="s">
        <v>1680</v>
      </c>
      <c r="B769" s="12" t="s">
        <v>241</v>
      </c>
      <c r="C769" s="102" t="s">
        <v>49</v>
      </c>
      <c r="D769" s="103" t="s">
        <v>49</v>
      </c>
      <c r="E769" s="83" t="s">
        <v>39</v>
      </c>
      <c r="F769" s="70">
        <v>14170028</v>
      </c>
      <c r="G769" s="123">
        <v>42815</v>
      </c>
      <c r="H769" s="8" t="s">
        <v>295</v>
      </c>
      <c r="I769" s="7" t="s">
        <v>277</v>
      </c>
      <c r="J769" s="5" t="s">
        <v>278</v>
      </c>
      <c r="K769" s="146">
        <v>109689</v>
      </c>
    </row>
    <row r="770" spans="1:11" ht="22.5">
      <c r="A770" s="83" t="s">
        <v>1680</v>
      </c>
      <c r="B770" s="12" t="s">
        <v>241</v>
      </c>
      <c r="C770" s="102" t="s">
        <v>49</v>
      </c>
      <c r="D770" s="103" t="s">
        <v>49</v>
      </c>
      <c r="E770" s="83" t="s">
        <v>39</v>
      </c>
      <c r="F770" s="70">
        <v>14170029</v>
      </c>
      <c r="G770" s="123">
        <v>42816</v>
      </c>
      <c r="H770" s="8" t="s">
        <v>296</v>
      </c>
      <c r="I770" s="7" t="s">
        <v>277</v>
      </c>
      <c r="J770" s="5" t="s">
        <v>278</v>
      </c>
      <c r="K770" s="146">
        <v>110099</v>
      </c>
    </row>
    <row r="771" spans="1:11" ht="22.5">
      <c r="A771" s="83" t="s">
        <v>1680</v>
      </c>
      <c r="B771" s="8" t="s">
        <v>25</v>
      </c>
      <c r="C771" s="77" t="s">
        <v>49</v>
      </c>
      <c r="D771" s="88" t="s">
        <v>49</v>
      </c>
      <c r="E771" s="52" t="s">
        <v>40</v>
      </c>
      <c r="F771" s="70">
        <v>14170056</v>
      </c>
      <c r="G771" s="123">
        <v>42816</v>
      </c>
      <c r="H771" s="8" t="s">
        <v>297</v>
      </c>
      <c r="I771" s="6" t="s">
        <v>260</v>
      </c>
      <c r="J771" s="5" t="s">
        <v>261</v>
      </c>
      <c r="K771" s="146">
        <v>27220</v>
      </c>
    </row>
    <row r="772" spans="1:11" ht="22.5">
      <c r="A772" s="83" t="s">
        <v>1680</v>
      </c>
      <c r="B772" s="8" t="s">
        <v>25</v>
      </c>
      <c r="C772" s="77" t="s">
        <v>49</v>
      </c>
      <c r="D772" s="88" t="s">
        <v>49</v>
      </c>
      <c r="E772" s="52" t="s">
        <v>40</v>
      </c>
      <c r="F772" s="70">
        <v>14170057</v>
      </c>
      <c r="G772" s="123">
        <v>42818</v>
      </c>
      <c r="H772" s="8" t="s">
        <v>298</v>
      </c>
      <c r="I772" s="6" t="s">
        <v>260</v>
      </c>
      <c r="J772" s="5" t="s">
        <v>261</v>
      </c>
      <c r="K772" s="146">
        <v>27220</v>
      </c>
    </row>
    <row r="773" spans="1:11" ht="11.25">
      <c r="A773" s="83" t="s">
        <v>1680</v>
      </c>
      <c r="B773" s="8" t="s">
        <v>24</v>
      </c>
      <c r="C773" s="77" t="s">
        <v>252</v>
      </c>
      <c r="D773" s="88">
        <v>42110</v>
      </c>
      <c r="E773" s="52" t="s">
        <v>40</v>
      </c>
      <c r="F773" s="70">
        <v>14170058</v>
      </c>
      <c r="G773" s="123">
        <v>42818</v>
      </c>
      <c r="H773" s="8" t="s">
        <v>299</v>
      </c>
      <c r="I773" s="6" t="s">
        <v>287</v>
      </c>
      <c r="J773" s="5" t="s">
        <v>288</v>
      </c>
      <c r="K773" s="146">
        <v>123000</v>
      </c>
    </row>
    <row r="774" spans="1:11" ht="22.5">
      <c r="A774" s="83" t="s">
        <v>1680</v>
      </c>
      <c r="B774" s="8" t="s">
        <v>25</v>
      </c>
      <c r="C774" s="77" t="s">
        <v>49</v>
      </c>
      <c r="D774" s="88" t="s">
        <v>49</v>
      </c>
      <c r="E774" s="52" t="s">
        <v>40</v>
      </c>
      <c r="F774" s="70">
        <v>14170059</v>
      </c>
      <c r="G774" s="123">
        <v>42818</v>
      </c>
      <c r="H774" s="8" t="s">
        <v>300</v>
      </c>
      <c r="I774" s="6" t="s">
        <v>260</v>
      </c>
      <c r="J774" s="5" t="s">
        <v>261</v>
      </c>
      <c r="K774" s="146">
        <v>27220</v>
      </c>
    </row>
    <row r="775" spans="1:11" ht="22.5">
      <c r="A775" s="83" t="s">
        <v>1680</v>
      </c>
      <c r="B775" s="31" t="s">
        <v>157</v>
      </c>
      <c r="C775" s="83" t="s">
        <v>49</v>
      </c>
      <c r="D775" s="84" t="s">
        <v>34</v>
      </c>
      <c r="E775" s="52" t="s">
        <v>40</v>
      </c>
      <c r="F775" s="70">
        <v>14170060</v>
      </c>
      <c r="G775" s="123">
        <v>42818</v>
      </c>
      <c r="H775" s="8" t="s">
        <v>301</v>
      </c>
      <c r="I775" s="6" t="s">
        <v>283</v>
      </c>
      <c r="J775" s="5" t="s">
        <v>284</v>
      </c>
      <c r="K775" s="146">
        <v>88889</v>
      </c>
    </row>
    <row r="776" spans="1:11" ht="22.5">
      <c r="A776" s="83" t="s">
        <v>1680</v>
      </c>
      <c r="B776" s="31" t="s">
        <v>157</v>
      </c>
      <c r="C776" s="83" t="s">
        <v>49</v>
      </c>
      <c r="D776" s="84" t="s">
        <v>34</v>
      </c>
      <c r="E776" s="52" t="s">
        <v>40</v>
      </c>
      <c r="F776" s="70">
        <v>14170061</v>
      </c>
      <c r="G776" s="123">
        <v>42818</v>
      </c>
      <c r="H776" s="8" t="s">
        <v>302</v>
      </c>
      <c r="I776" s="6" t="s">
        <v>283</v>
      </c>
      <c r="J776" s="5" t="s">
        <v>284</v>
      </c>
      <c r="K776" s="146">
        <v>44444</v>
      </c>
    </row>
    <row r="777" spans="1:11" ht="22.5">
      <c r="A777" s="83" t="s">
        <v>1680</v>
      </c>
      <c r="B777" s="8" t="s">
        <v>25</v>
      </c>
      <c r="C777" s="77" t="s">
        <v>49</v>
      </c>
      <c r="D777" s="88" t="s">
        <v>49</v>
      </c>
      <c r="E777" s="83" t="s">
        <v>39</v>
      </c>
      <c r="F777" s="70">
        <v>14170030</v>
      </c>
      <c r="G777" s="123">
        <v>42818</v>
      </c>
      <c r="H777" s="8" t="s">
        <v>303</v>
      </c>
      <c r="I777" s="6" t="s">
        <v>304</v>
      </c>
      <c r="J777" s="5" t="s">
        <v>305</v>
      </c>
      <c r="K777" s="146">
        <v>82967</v>
      </c>
    </row>
    <row r="778" spans="1:11" ht="11.25">
      <c r="A778" s="83" t="s">
        <v>1680</v>
      </c>
      <c r="B778" s="12" t="s">
        <v>241</v>
      </c>
      <c r="C778" s="102" t="s">
        <v>49</v>
      </c>
      <c r="D778" s="103" t="s">
        <v>49</v>
      </c>
      <c r="E778" s="83" t="s">
        <v>39</v>
      </c>
      <c r="F778" s="70">
        <v>14170032</v>
      </c>
      <c r="G778" s="123">
        <v>42821</v>
      </c>
      <c r="H778" s="8" t="s">
        <v>306</v>
      </c>
      <c r="I778" s="7" t="s">
        <v>307</v>
      </c>
      <c r="J778" s="5" t="s">
        <v>308</v>
      </c>
      <c r="K778" s="146">
        <v>329102</v>
      </c>
    </row>
    <row r="779" spans="1:11" ht="22.5">
      <c r="A779" s="83" t="s">
        <v>1680</v>
      </c>
      <c r="B779" s="31" t="s">
        <v>157</v>
      </c>
      <c r="C779" s="83" t="s">
        <v>49</v>
      </c>
      <c r="D779" s="84" t="s">
        <v>34</v>
      </c>
      <c r="E779" s="52" t="s">
        <v>40</v>
      </c>
      <c r="F779" s="70">
        <v>14170062</v>
      </c>
      <c r="G779" s="123">
        <v>42822</v>
      </c>
      <c r="H779" s="8" t="s">
        <v>309</v>
      </c>
      <c r="I779" s="12" t="s">
        <v>1136</v>
      </c>
      <c r="J779" s="11" t="s">
        <v>159</v>
      </c>
      <c r="K779" s="146">
        <v>248606</v>
      </c>
    </row>
    <row r="780" spans="1:11" ht="22.5">
      <c r="A780" s="83" t="s">
        <v>1680</v>
      </c>
      <c r="B780" s="12" t="s">
        <v>241</v>
      </c>
      <c r="C780" s="102" t="s">
        <v>49</v>
      </c>
      <c r="D780" s="103" t="s">
        <v>49</v>
      </c>
      <c r="E780" s="83" t="s">
        <v>39</v>
      </c>
      <c r="F780" s="70">
        <v>14170033</v>
      </c>
      <c r="G780" s="123">
        <v>42822</v>
      </c>
      <c r="H780" s="8" t="s">
        <v>310</v>
      </c>
      <c r="I780" s="7" t="s">
        <v>307</v>
      </c>
      <c r="J780" s="5" t="s">
        <v>308</v>
      </c>
      <c r="K780" s="146">
        <v>300149</v>
      </c>
    </row>
    <row r="781" spans="1:11" ht="22.5">
      <c r="A781" s="83" t="s">
        <v>1680</v>
      </c>
      <c r="B781" s="31" t="s">
        <v>157</v>
      </c>
      <c r="C781" s="83" t="s">
        <v>49</v>
      </c>
      <c r="D781" s="84" t="s">
        <v>34</v>
      </c>
      <c r="E781" s="83" t="s">
        <v>39</v>
      </c>
      <c r="F781" s="70">
        <v>14170034</v>
      </c>
      <c r="G781" s="123">
        <v>42824</v>
      </c>
      <c r="H781" s="8" t="s">
        <v>311</v>
      </c>
      <c r="I781" s="7" t="s">
        <v>312</v>
      </c>
      <c r="J781" s="5" t="s">
        <v>313</v>
      </c>
      <c r="K781" s="146">
        <v>217165</v>
      </c>
    </row>
    <row r="782" spans="1:11" ht="33.75">
      <c r="A782" s="83" t="s">
        <v>1680</v>
      </c>
      <c r="B782" s="12" t="s">
        <v>241</v>
      </c>
      <c r="C782" s="102" t="s">
        <v>49</v>
      </c>
      <c r="D782" s="103" t="s">
        <v>49</v>
      </c>
      <c r="E782" s="83" t="s">
        <v>39</v>
      </c>
      <c r="F782" s="70">
        <v>14170035</v>
      </c>
      <c r="G782" s="123">
        <v>42824</v>
      </c>
      <c r="H782" s="8" t="s">
        <v>314</v>
      </c>
      <c r="I782" s="7" t="s">
        <v>315</v>
      </c>
      <c r="J782" s="5" t="s">
        <v>316</v>
      </c>
      <c r="K782" s="146">
        <v>95319</v>
      </c>
    </row>
    <row r="783" spans="1:11" ht="45">
      <c r="A783" s="83" t="s">
        <v>1680</v>
      </c>
      <c r="B783" s="12" t="s">
        <v>241</v>
      </c>
      <c r="C783" s="102" t="s">
        <v>49</v>
      </c>
      <c r="D783" s="103" t="s">
        <v>49</v>
      </c>
      <c r="E783" s="83" t="s">
        <v>39</v>
      </c>
      <c r="F783" s="70">
        <v>14170036</v>
      </c>
      <c r="G783" s="123">
        <v>42824</v>
      </c>
      <c r="H783" s="8" t="s">
        <v>317</v>
      </c>
      <c r="I783" s="7" t="s">
        <v>318</v>
      </c>
      <c r="J783" s="5" t="s">
        <v>319</v>
      </c>
      <c r="K783" s="146">
        <v>257672</v>
      </c>
    </row>
    <row r="784" spans="1:11" ht="45">
      <c r="A784" s="83" t="s">
        <v>1680</v>
      </c>
      <c r="B784" s="12" t="s">
        <v>241</v>
      </c>
      <c r="C784" s="102" t="s">
        <v>49</v>
      </c>
      <c r="D784" s="103" t="s">
        <v>49</v>
      </c>
      <c r="E784" s="83" t="s">
        <v>39</v>
      </c>
      <c r="F784" s="70">
        <v>14170037</v>
      </c>
      <c r="G784" s="123">
        <v>42824</v>
      </c>
      <c r="H784" s="8" t="s">
        <v>320</v>
      </c>
      <c r="I784" s="7" t="s">
        <v>321</v>
      </c>
      <c r="J784" s="5" t="s">
        <v>322</v>
      </c>
      <c r="K784" s="146">
        <v>164294</v>
      </c>
    </row>
    <row r="785" spans="1:11" ht="33.75">
      <c r="A785" s="83" t="s">
        <v>1680</v>
      </c>
      <c r="B785" s="12" t="s">
        <v>241</v>
      </c>
      <c r="C785" s="102" t="s">
        <v>49</v>
      </c>
      <c r="D785" s="103" t="s">
        <v>49</v>
      </c>
      <c r="E785" s="83" t="s">
        <v>39</v>
      </c>
      <c r="F785" s="77">
        <v>14170038</v>
      </c>
      <c r="G785" s="88">
        <v>42824</v>
      </c>
      <c r="H785" s="8" t="s">
        <v>323</v>
      </c>
      <c r="I785" s="7" t="s">
        <v>324</v>
      </c>
      <c r="J785" s="5" t="s">
        <v>325</v>
      </c>
      <c r="K785" s="140">
        <v>243712</v>
      </c>
    </row>
    <row r="786" spans="1:11" ht="33.75">
      <c r="A786" s="83" t="s">
        <v>1680</v>
      </c>
      <c r="B786" s="12" t="s">
        <v>241</v>
      </c>
      <c r="C786" s="102" t="s">
        <v>49</v>
      </c>
      <c r="D786" s="103" t="s">
        <v>49</v>
      </c>
      <c r="E786" s="83" t="s">
        <v>39</v>
      </c>
      <c r="F786" s="70">
        <v>14170039</v>
      </c>
      <c r="G786" s="123">
        <v>42824</v>
      </c>
      <c r="H786" s="8" t="s">
        <v>326</v>
      </c>
      <c r="I786" s="7" t="s">
        <v>327</v>
      </c>
      <c r="J786" s="5" t="s">
        <v>328</v>
      </c>
      <c r="K786" s="146">
        <v>126528</v>
      </c>
    </row>
    <row r="787" spans="1:11" ht="22.5">
      <c r="A787" s="83" t="s">
        <v>1680</v>
      </c>
      <c r="B787" s="12" t="s">
        <v>241</v>
      </c>
      <c r="C787" s="102" t="s">
        <v>49</v>
      </c>
      <c r="D787" s="103" t="s">
        <v>49</v>
      </c>
      <c r="E787" s="83" t="s">
        <v>39</v>
      </c>
      <c r="F787" s="70">
        <v>14170040</v>
      </c>
      <c r="G787" s="123">
        <v>42825</v>
      </c>
      <c r="H787" s="8" t="s">
        <v>329</v>
      </c>
      <c r="I787" s="7" t="s">
        <v>321</v>
      </c>
      <c r="J787" s="5" t="s">
        <v>322</v>
      </c>
      <c r="K787" s="146">
        <v>862949</v>
      </c>
    </row>
    <row r="788" spans="1:11" ht="11.25">
      <c r="A788" s="83" t="s">
        <v>1680</v>
      </c>
      <c r="B788" s="8" t="s">
        <v>48</v>
      </c>
      <c r="C788" s="77" t="s">
        <v>34</v>
      </c>
      <c r="D788" s="88" t="s">
        <v>34</v>
      </c>
      <c r="E788" s="70" t="s">
        <v>47</v>
      </c>
      <c r="F788" s="70">
        <v>3105025</v>
      </c>
      <c r="G788" s="123">
        <v>42810</v>
      </c>
      <c r="H788" s="77" t="s">
        <v>330</v>
      </c>
      <c r="I788" s="77" t="s">
        <v>331</v>
      </c>
      <c r="J788" s="82" t="s">
        <v>332</v>
      </c>
      <c r="K788" s="146">
        <v>486224</v>
      </c>
    </row>
    <row r="789" spans="1:11" ht="11.25">
      <c r="A789" s="83" t="s">
        <v>1680</v>
      </c>
      <c r="B789" s="8" t="s">
        <v>48</v>
      </c>
      <c r="C789" s="77" t="s">
        <v>34</v>
      </c>
      <c r="D789" s="88" t="s">
        <v>34</v>
      </c>
      <c r="E789" s="70" t="s">
        <v>47</v>
      </c>
      <c r="F789" s="70">
        <v>100030485</v>
      </c>
      <c r="G789" s="123">
        <v>42801</v>
      </c>
      <c r="H789" s="77" t="s">
        <v>333</v>
      </c>
      <c r="I789" s="77" t="s">
        <v>331</v>
      </c>
      <c r="J789" s="82" t="s">
        <v>332</v>
      </c>
      <c r="K789" s="146">
        <v>282450</v>
      </c>
    </row>
    <row r="790" spans="1:11" ht="11.25">
      <c r="A790" s="83" t="s">
        <v>1680</v>
      </c>
      <c r="B790" s="8" t="s">
        <v>48</v>
      </c>
      <c r="C790" s="77" t="s">
        <v>34</v>
      </c>
      <c r="D790" s="88" t="s">
        <v>34</v>
      </c>
      <c r="E790" s="70" t="s">
        <v>47</v>
      </c>
      <c r="F790" s="70">
        <v>17189446</v>
      </c>
      <c r="G790" s="123">
        <v>42809</v>
      </c>
      <c r="H790" s="77" t="s">
        <v>334</v>
      </c>
      <c r="I790" s="77" t="s">
        <v>335</v>
      </c>
      <c r="J790" s="82" t="s">
        <v>336</v>
      </c>
      <c r="K790" s="146">
        <v>1998266</v>
      </c>
    </row>
    <row r="791" spans="1:11" ht="11.25">
      <c r="A791" s="83" t="s">
        <v>1680</v>
      </c>
      <c r="B791" s="8" t="s">
        <v>48</v>
      </c>
      <c r="C791" s="77" t="s">
        <v>34</v>
      </c>
      <c r="D791" s="88" t="s">
        <v>34</v>
      </c>
      <c r="E791" s="70" t="s">
        <v>47</v>
      </c>
      <c r="F791" s="70">
        <v>17193001</v>
      </c>
      <c r="G791" s="123">
        <v>42810</v>
      </c>
      <c r="H791" s="77" t="s">
        <v>337</v>
      </c>
      <c r="I791" s="77" t="s">
        <v>335</v>
      </c>
      <c r="J791" s="82" t="s">
        <v>336</v>
      </c>
      <c r="K791" s="146">
        <v>2836216</v>
      </c>
    </row>
    <row r="792" spans="1:11" ht="11.25">
      <c r="A792" s="83" t="s">
        <v>1680</v>
      </c>
      <c r="B792" s="8" t="s">
        <v>48</v>
      </c>
      <c r="C792" s="77" t="s">
        <v>34</v>
      </c>
      <c r="D792" s="88" t="s">
        <v>34</v>
      </c>
      <c r="E792" s="70" t="s">
        <v>47</v>
      </c>
      <c r="F792" s="70">
        <v>17188877</v>
      </c>
      <c r="G792" s="123">
        <v>42809</v>
      </c>
      <c r="H792" s="77" t="s">
        <v>338</v>
      </c>
      <c r="I792" s="77" t="s">
        <v>335</v>
      </c>
      <c r="J792" s="82" t="s">
        <v>336</v>
      </c>
      <c r="K792" s="146">
        <v>2140633</v>
      </c>
    </row>
    <row r="793" spans="1:11" ht="11.25">
      <c r="A793" s="83" t="s">
        <v>1680</v>
      </c>
      <c r="B793" s="8" t="s">
        <v>48</v>
      </c>
      <c r="C793" s="77" t="s">
        <v>34</v>
      </c>
      <c r="D793" s="88" t="s">
        <v>34</v>
      </c>
      <c r="E793" s="70" t="s">
        <v>47</v>
      </c>
      <c r="F793" s="70">
        <v>2685</v>
      </c>
      <c r="G793" s="123">
        <v>42795</v>
      </c>
      <c r="H793" s="77" t="s">
        <v>340</v>
      </c>
      <c r="I793" s="77" t="s">
        <v>341</v>
      </c>
      <c r="J793" s="82" t="s">
        <v>342</v>
      </c>
      <c r="K793" s="146">
        <v>157786</v>
      </c>
    </row>
    <row r="794" spans="1:11" ht="11.25">
      <c r="A794" s="83" t="s">
        <v>1680</v>
      </c>
      <c r="B794" s="8" t="s">
        <v>48</v>
      </c>
      <c r="C794" s="77" t="s">
        <v>34</v>
      </c>
      <c r="D794" s="88" t="s">
        <v>34</v>
      </c>
      <c r="E794" s="70" t="s">
        <v>47</v>
      </c>
      <c r="F794" s="70">
        <v>2685</v>
      </c>
      <c r="G794" s="123">
        <v>42795</v>
      </c>
      <c r="H794" s="77" t="s">
        <v>343</v>
      </c>
      <c r="I794" s="77" t="s">
        <v>341</v>
      </c>
      <c r="J794" s="82" t="s">
        <v>342</v>
      </c>
      <c r="K794" s="146">
        <v>87237</v>
      </c>
    </row>
    <row r="795" spans="1:11" ht="11.25">
      <c r="A795" s="83" t="s">
        <v>1680</v>
      </c>
      <c r="B795" s="8" t="s">
        <v>48</v>
      </c>
      <c r="C795" s="77" t="s">
        <v>34</v>
      </c>
      <c r="D795" s="88" t="s">
        <v>34</v>
      </c>
      <c r="E795" s="70" t="s">
        <v>47</v>
      </c>
      <c r="F795" s="70">
        <v>2685</v>
      </c>
      <c r="G795" s="123">
        <v>42795</v>
      </c>
      <c r="H795" s="77" t="s">
        <v>344</v>
      </c>
      <c r="I795" s="77" t="s">
        <v>341</v>
      </c>
      <c r="J795" s="82" t="s">
        <v>342</v>
      </c>
      <c r="K795" s="146">
        <v>96165</v>
      </c>
    </row>
    <row r="796" spans="1:11" ht="11.25">
      <c r="A796" s="83" t="s">
        <v>1680</v>
      </c>
      <c r="B796" s="8" t="s">
        <v>48</v>
      </c>
      <c r="C796" s="77" t="s">
        <v>34</v>
      </c>
      <c r="D796" s="88" t="s">
        <v>34</v>
      </c>
      <c r="E796" s="70" t="s">
        <v>47</v>
      </c>
      <c r="F796" s="70">
        <v>2685</v>
      </c>
      <c r="G796" s="123">
        <v>42795</v>
      </c>
      <c r="H796" s="77" t="s">
        <v>345</v>
      </c>
      <c r="I796" s="77" t="s">
        <v>341</v>
      </c>
      <c r="J796" s="82" t="s">
        <v>342</v>
      </c>
      <c r="K796" s="146">
        <v>156470</v>
      </c>
    </row>
    <row r="797" spans="1:11" ht="33.75">
      <c r="A797" s="83" t="s">
        <v>1680</v>
      </c>
      <c r="B797" s="83" t="s">
        <v>22</v>
      </c>
      <c r="C797" s="77" t="s">
        <v>346</v>
      </c>
      <c r="D797" s="88">
        <v>42822</v>
      </c>
      <c r="E797" s="70" t="s">
        <v>47</v>
      </c>
      <c r="F797" s="70" t="s">
        <v>34</v>
      </c>
      <c r="G797" s="123" t="s">
        <v>34</v>
      </c>
      <c r="H797" s="8" t="s">
        <v>347</v>
      </c>
      <c r="I797" s="77" t="s">
        <v>348</v>
      </c>
      <c r="J797" s="82" t="s">
        <v>349</v>
      </c>
      <c r="K797" s="146">
        <v>378064444</v>
      </c>
    </row>
    <row r="798" spans="1:11" ht="45">
      <c r="A798" s="54" t="s">
        <v>769</v>
      </c>
      <c r="B798" s="83" t="s">
        <v>26</v>
      </c>
      <c r="C798" s="13" t="s">
        <v>770</v>
      </c>
      <c r="D798" s="16">
        <v>42394</v>
      </c>
      <c r="E798" s="83" t="s">
        <v>39</v>
      </c>
      <c r="F798" s="124">
        <v>15160026</v>
      </c>
      <c r="G798" s="72">
        <v>42804</v>
      </c>
      <c r="H798" s="10" t="s">
        <v>771</v>
      </c>
      <c r="I798" s="38" t="s">
        <v>772</v>
      </c>
      <c r="J798" s="15" t="s">
        <v>380</v>
      </c>
      <c r="K798" s="67">
        <v>47198</v>
      </c>
    </row>
    <row r="799" spans="1:11" ht="11.25">
      <c r="A799" s="54" t="s">
        <v>769</v>
      </c>
      <c r="B799" s="83" t="s">
        <v>26</v>
      </c>
      <c r="C799" s="13" t="s">
        <v>773</v>
      </c>
      <c r="D799" s="16">
        <v>42810</v>
      </c>
      <c r="E799" s="14" t="s">
        <v>31</v>
      </c>
      <c r="F799" s="124" t="s">
        <v>49</v>
      </c>
      <c r="G799" s="72" t="s">
        <v>49</v>
      </c>
      <c r="H799" s="125" t="s">
        <v>774</v>
      </c>
      <c r="I799" s="38" t="s">
        <v>775</v>
      </c>
      <c r="J799" s="15" t="s">
        <v>776</v>
      </c>
      <c r="K799" s="67" t="s">
        <v>777</v>
      </c>
    </row>
    <row r="800" spans="1:11" ht="22.5">
      <c r="A800" s="54" t="s">
        <v>769</v>
      </c>
      <c r="B800" s="83" t="s">
        <v>26</v>
      </c>
      <c r="C800" s="13" t="s">
        <v>778</v>
      </c>
      <c r="D800" s="16">
        <v>42823</v>
      </c>
      <c r="E800" s="14" t="s">
        <v>31</v>
      </c>
      <c r="F800" s="124" t="s">
        <v>49</v>
      </c>
      <c r="G800" s="72" t="s">
        <v>49</v>
      </c>
      <c r="H800" s="125" t="s">
        <v>779</v>
      </c>
      <c r="I800" s="38" t="s">
        <v>780</v>
      </c>
      <c r="J800" s="15" t="s">
        <v>781</v>
      </c>
      <c r="K800" s="67">
        <v>3789557</v>
      </c>
    </row>
    <row r="801" spans="1:11" ht="90">
      <c r="A801" s="54" t="s">
        <v>769</v>
      </c>
      <c r="B801" s="83" t="s">
        <v>26</v>
      </c>
      <c r="C801" s="13" t="s">
        <v>782</v>
      </c>
      <c r="D801" s="16">
        <v>42803</v>
      </c>
      <c r="E801" s="52" t="s">
        <v>40</v>
      </c>
      <c r="F801" s="124">
        <v>15170066</v>
      </c>
      <c r="G801" s="72">
        <v>42803</v>
      </c>
      <c r="H801" s="10" t="s">
        <v>783</v>
      </c>
      <c r="I801" s="38" t="s">
        <v>784</v>
      </c>
      <c r="J801" s="15" t="s">
        <v>785</v>
      </c>
      <c r="K801" s="67">
        <v>720664</v>
      </c>
    </row>
    <row r="802" spans="1:11" ht="67.5">
      <c r="A802" s="54" t="s">
        <v>769</v>
      </c>
      <c r="B802" s="31" t="s">
        <v>157</v>
      </c>
      <c r="C802" s="83" t="s">
        <v>49</v>
      </c>
      <c r="D802" s="84" t="s">
        <v>34</v>
      </c>
      <c r="E802" s="14" t="s">
        <v>786</v>
      </c>
      <c r="F802" s="124" t="s">
        <v>49</v>
      </c>
      <c r="G802" s="72" t="s">
        <v>49</v>
      </c>
      <c r="H802" s="125" t="s">
        <v>787</v>
      </c>
      <c r="I802" s="38" t="s">
        <v>788</v>
      </c>
      <c r="J802" s="15" t="s">
        <v>789</v>
      </c>
      <c r="K802" s="67" t="s">
        <v>790</v>
      </c>
    </row>
    <row r="803" spans="1:11" ht="45">
      <c r="A803" s="54" t="s">
        <v>769</v>
      </c>
      <c r="B803" s="31" t="s">
        <v>157</v>
      </c>
      <c r="C803" s="83" t="s">
        <v>49</v>
      </c>
      <c r="D803" s="84" t="s">
        <v>34</v>
      </c>
      <c r="E803" s="52" t="s">
        <v>40</v>
      </c>
      <c r="F803" s="124">
        <v>15170065</v>
      </c>
      <c r="G803" s="72">
        <v>42802</v>
      </c>
      <c r="H803" s="10" t="s">
        <v>791</v>
      </c>
      <c r="I803" s="38" t="s">
        <v>792</v>
      </c>
      <c r="J803" s="15" t="s">
        <v>793</v>
      </c>
      <c r="K803" s="67">
        <v>130800</v>
      </c>
    </row>
    <row r="804" spans="1:11" ht="45">
      <c r="A804" s="54" t="s">
        <v>769</v>
      </c>
      <c r="B804" s="31" t="s">
        <v>157</v>
      </c>
      <c r="C804" s="83" t="s">
        <v>49</v>
      </c>
      <c r="D804" s="84" t="s">
        <v>34</v>
      </c>
      <c r="E804" s="52" t="s">
        <v>40</v>
      </c>
      <c r="F804" s="124">
        <v>15170067</v>
      </c>
      <c r="G804" s="72">
        <v>42803</v>
      </c>
      <c r="H804" s="10" t="s">
        <v>794</v>
      </c>
      <c r="I804" s="38" t="s">
        <v>795</v>
      </c>
      <c r="J804" s="15" t="s">
        <v>796</v>
      </c>
      <c r="K804" s="67">
        <v>306449</v>
      </c>
    </row>
    <row r="805" spans="1:11" ht="33.75">
      <c r="A805" s="54" t="s">
        <v>769</v>
      </c>
      <c r="B805" s="31" t="s">
        <v>157</v>
      </c>
      <c r="C805" s="83" t="s">
        <v>49</v>
      </c>
      <c r="D805" s="84" t="s">
        <v>34</v>
      </c>
      <c r="E805" s="52" t="s">
        <v>40</v>
      </c>
      <c r="F805" s="124">
        <v>15170076</v>
      </c>
      <c r="G805" s="72">
        <v>42808</v>
      </c>
      <c r="H805" s="125" t="s">
        <v>797</v>
      </c>
      <c r="I805" s="38" t="s">
        <v>798</v>
      </c>
      <c r="J805" s="15" t="s">
        <v>799</v>
      </c>
      <c r="K805" s="67">
        <v>260588</v>
      </c>
    </row>
    <row r="806" spans="1:11" ht="56.25">
      <c r="A806" s="54" t="s">
        <v>769</v>
      </c>
      <c r="B806" s="31" t="s">
        <v>157</v>
      </c>
      <c r="C806" s="83" t="s">
        <v>49</v>
      </c>
      <c r="D806" s="84" t="s">
        <v>34</v>
      </c>
      <c r="E806" s="52" t="s">
        <v>40</v>
      </c>
      <c r="F806" s="124">
        <v>15170077</v>
      </c>
      <c r="G806" s="72">
        <v>42808</v>
      </c>
      <c r="H806" s="10" t="s">
        <v>800</v>
      </c>
      <c r="I806" s="38" t="s">
        <v>801</v>
      </c>
      <c r="J806" s="15" t="s">
        <v>802</v>
      </c>
      <c r="K806" s="67">
        <v>55556</v>
      </c>
    </row>
    <row r="807" spans="1:11" ht="22.5">
      <c r="A807" s="54" t="s">
        <v>769</v>
      </c>
      <c r="B807" s="31" t="s">
        <v>157</v>
      </c>
      <c r="C807" s="83" t="s">
        <v>49</v>
      </c>
      <c r="D807" s="84" t="s">
        <v>34</v>
      </c>
      <c r="E807" s="52" t="s">
        <v>40</v>
      </c>
      <c r="F807" s="124">
        <v>15170079</v>
      </c>
      <c r="G807" s="72">
        <v>42809</v>
      </c>
      <c r="H807" s="10" t="s">
        <v>803</v>
      </c>
      <c r="I807" s="38" t="s">
        <v>804</v>
      </c>
      <c r="J807" s="15" t="s">
        <v>805</v>
      </c>
      <c r="K807" s="67">
        <v>222222</v>
      </c>
    </row>
    <row r="808" spans="1:11" ht="33.75">
      <c r="A808" s="54" t="s">
        <v>769</v>
      </c>
      <c r="B808" s="31" t="s">
        <v>157</v>
      </c>
      <c r="C808" s="83" t="s">
        <v>49</v>
      </c>
      <c r="D808" s="84" t="s">
        <v>34</v>
      </c>
      <c r="E808" s="52" t="s">
        <v>40</v>
      </c>
      <c r="F808" s="124">
        <v>15170081</v>
      </c>
      <c r="G808" s="72">
        <v>42810</v>
      </c>
      <c r="H808" s="10" t="s">
        <v>806</v>
      </c>
      <c r="I808" s="38" t="s">
        <v>804</v>
      </c>
      <c r="J808" s="15" t="s">
        <v>805</v>
      </c>
      <c r="K808" s="67">
        <v>222222</v>
      </c>
    </row>
    <row r="809" spans="1:11" ht="22.5">
      <c r="A809" s="54" t="s">
        <v>769</v>
      </c>
      <c r="B809" s="31" t="s">
        <v>157</v>
      </c>
      <c r="C809" s="83" t="s">
        <v>49</v>
      </c>
      <c r="D809" s="84" t="s">
        <v>34</v>
      </c>
      <c r="E809" s="52" t="s">
        <v>40</v>
      </c>
      <c r="F809" s="124">
        <v>15170084</v>
      </c>
      <c r="G809" s="72">
        <v>42811</v>
      </c>
      <c r="H809" s="10" t="s">
        <v>807</v>
      </c>
      <c r="I809" s="38" t="s">
        <v>801</v>
      </c>
      <c r="J809" s="15" t="s">
        <v>802</v>
      </c>
      <c r="K809" s="67">
        <v>383333</v>
      </c>
    </row>
    <row r="810" spans="1:11" ht="22.5">
      <c r="A810" s="54" t="s">
        <v>769</v>
      </c>
      <c r="B810" s="31" t="s">
        <v>157</v>
      </c>
      <c r="C810" s="83" t="s">
        <v>49</v>
      </c>
      <c r="D810" s="84" t="s">
        <v>34</v>
      </c>
      <c r="E810" s="52" t="s">
        <v>40</v>
      </c>
      <c r="F810" s="124">
        <v>15170086</v>
      </c>
      <c r="G810" s="72">
        <v>42814</v>
      </c>
      <c r="H810" s="10" t="s">
        <v>808</v>
      </c>
      <c r="I810" s="38" t="s">
        <v>809</v>
      </c>
      <c r="J810" s="15" t="s">
        <v>810</v>
      </c>
      <c r="K810" s="67">
        <v>374850</v>
      </c>
    </row>
    <row r="811" spans="1:11" ht="33.75">
      <c r="A811" s="54" t="s">
        <v>769</v>
      </c>
      <c r="B811" s="12" t="s">
        <v>241</v>
      </c>
      <c r="C811" s="102" t="s">
        <v>49</v>
      </c>
      <c r="D811" s="103" t="s">
        <v>49</v>
      </c>
      <c r="E811" s="83" t="s">
        <v>39</v>
      </c>
      <c r="F811" s="124">
        <v>15160024</v>
      </c>
      <c r="G811" s="72">
        <v>42800</v>
      </c>
      <c r="H811" s="125" t="s">
        <v>811</v>
      </c>
      <c r="I811" s="38" t="s">
        <v>812</v>
      </c>
      <c r="J811" s="15" t="s">
        <v>813</v>
      </c>
      <c r="K811" s="67">
        <v>303962</v>
      </c>
    </row>
    <row r="812" spans="1:11" ht="33.75">
      <c r="A812" s="54" t="s">
        <v>769</v>
      </c>
      <c r="B812" s="12" t="s">
        <v>241</v>
      </c>
      <c r="C812" s="102" t="s">
        <v>49</v>
      </c>
      <c r="D812" s="103" t="s">
        <v>49</v>
      </c>
      <c r="E812" s="83" t="s">
        <v>39</v>
      </c>
      <c r="F812" s="124">
        <v>15160025</v>
      </c>
      <c r="G812" s="72">
        <v>42804</v>
      </c>
      <c r="H812" s="10" t="s">
        <v>814</v>
      </c>
      <c r="I812" s="38" t="s">
        <v>815</v>
      </c>
      <c r="J812" s="15" t="s">
        <v>816</v>
      </c>
      <c r="K812" s="67">
        <v>184868</v>
      </c>
    </row>
    <row r="813" spans="1:11" ht="22.5">
      <c r="A813" s="54" t="s">
        <v>769</v>
      </c>
      <c r="B813" s="12" t="s">
        <v>241</v>
      </c>
      <c r="C813" s="102" t="s">
        <v>49</v>
      </c>
      <c r="D813" s="103" t="s">
        <v>49</v>
      </c>
      <c r="E813" s="83" t="s">
        <v>39</v>
      </c>
      <c r="F813" s="124">
        <v>15160027</v>
      </c>
      <c r="G813" s="72">
        <v>42807</v>
      </c>
      <c r="H813" s="10" t="s">
        <v>817</v>
      </c>
      <c r="I813" s="38" t="s">
        <v>505</v>
      </c>
      <c r="J813" s="15" t="s">
        <v>395</v>
      </c>
      <c r="K813" s="67">
        <v>78642</v>
      </c>
    </row>
    <row r="814" spans="1:11" ht="22.5">
      <c r="A814" s="54" t="s">
        <v>769</v>
      </c>
      <c r="B814" s="12" t="s">
        <v>241</v>
      </c>
      <c r="C814" s="102" t="s">
        <v>49</v>
      </c>
      <c r="D814" s="103" t="s">
        <v>49</v>
      </c>
      <c r="E814" s="83" t="s">
        <v>39</v>
      </c>
      <c r="F814" s="124">
        <v>15160028</v>
      </c>
      <c r="G814" s="72">
        <v>42809</v>
      </c>
      <c r="H814" s="10" t="s">
        <v>818</v>
      </c>
      <c r="I814" s="38" t="s">
        <v>505</v>
      </c>
      <c r="J814" s="15" t="s">
        <v>395</v>
      </c>
      <c r="K814" s="67">
        <v>14200</v>
      </c>
    </row>
    <row r="815" spans="1:11" ht="56.25">
      <c r="A815" s="54" t="s">
        <v>769</v>
      </c>
      <c r="B815" s="12" t="s">
        <v>241</v>
      </c>
      <c r="C815" s="102" t="s">
        <v>49</v>
      </c>
      <c r="D815" s="103" t="s">
        <v>49</v>
      </c>
      <c r="E815" s="52" t="s">
        <v>40</v>
      </c>
      <c r="F815" s="13">
        <v>15170059</v>
      </c>
      <c r="G815" s="16">
        <v>42797</v>
      </c>
      <c r="H815" s="125" t="s">
        <v>819</v>
      </c>
      <c r="I815" s="38" t="s">
        <v>290</v>
      </c>
      <c r="J815" s="15" t="s">
        <v>820</v>
      </c>
      <c r="K815" s="67">
        <v>1326405</v>
      </c>
    </row>
    <row r="816" spans="1:11" ht="45">
      <c r="A816" s="54" t="s">
        <v>769</v>
      </c>
      <c r="B816" s="12" t="s">
        <v>241</v>
      </c>
      <c r="C816" s="102" t="s">
        <v>49</v>
      </c>
      <c r="D816" s="103" t="s">
        <v>49</v>
      </c>
      <c r="E816" s="52" t="s">
        <v>40</v>
      </c>
      <c r="F816" s="124">
        <v>15170068</v>
      </c>
      <c r="G816" s="72">
        <v>42804</v>
      </c>
      <c r="H816" s="10" t="s">
        <v>821</v>
      </c>
      <c r="I816" s="38" t="s">
        <v>290</v>
      </c>
      <c r="J816" s="15" t="s">
        <v>820</v>
      </c>
      <c r="K816" s="67">
        <v>509420</v>
      </c>
    </row>
    <row r="817" spans="1:11" ht="22.5">
      <c r="A817" s="54" t="s">
        <v>769</v>
      </c>
      <c r="B817" s="12" t="s">
        <v>241</v>
      </c>
      <c r="C817" s="102" t="s">
        <v>49</v>
      </c>
      <c r="D817" s="103" t="s">
        <v>49</v>
      </c>
      <c r="E817" s="52" t="s">
        <v>40</v>
      </c>
      <c r="F817" s="124">
        <v>15170070</v>
      </c>
      <c r="G817" s="72">
        <v>42807</v>
      </c>
      <c r="H817" s="10" t="s">
        <v>822</v>
      </c>
      <c r="I817" s="38" t="s">
        <v>290</v>
      </c>
      <c r="J817" s="15" t="s">
        <v>820</v>
      </c>
      <c r="K817" s="67">
        <v>342206</v>
      </c>
    </row>
    <row r="818" spans="1:11" ht="22.5">
      <c r="A818" s="54" t="s">
        <v>769</v>
      </c>
      <c r="B818" s="12" t="s">
        <v>241</v>
      </c>
      <c r="C818" s="102" t="s">
        <v>49</v>
      </c>
      <c r="D818" s="103" t="s">
        <v>49</v>
      </c>
      <c r="E818" s="52" t="s">
        <v>40</v>
      </c>
      <c r="F818" s="124">
        <v>15170083</v>
      </c>
      <c r="G818" s="72">
        <v>42811</v>
      </c>
      <c r="H818" s="10" t="s">
        <v>823</v>
      </c>
      <c r="I818" s="38" t="s">
        <v>290</v>
      </c>
      <c r="J818" s="15" t="s">
        <v>820</v>
      </c>
      <c r="K818" s="67">
        <v>522991</v>
      </c>
    </row>
    <row r="819" spans="1:11" ht="22.5">
      <c r="A819" s="54" t="s">
        <v>769</v>
      </c>
      <c r="B819" s="12" t="s">
        <v>241</v>
      </c>
      <c r="C819" s="102" t="s">
        <v>49</v>
      </c>
      <c r="D819" s="103" t="s">
        <v>49</v>
      </c>
      <c r="E819" s="52" t="s">
        <v>40</v>
      </c>
      <c r="F819" s="124">
        <v>15170089</v>
      </c>
      <c r="G819" s="72">
        <v>42821</v>
      </c>
      <c r="H819" s="10" t="s">
        <v>824</v>
      </c>
      <c r="I819" s="38" t="s">
        <v>290</v>
      </c>
      <c r="J819" s="15" t="s">
        <v>820</v>
      </c>
      <c r="K819" s="67">
        <v>342206</v>
      </c>
    </row>
    <row r="820" spans="1:11" ht="33.75">
      <c r="A820" s="54" t="s">
        <v>769</v>
      </c>
      <c r="B820" s="12" t="s">
        <v>241</v>
      </c>
      <c r="C820" s="102" t="s">
        <v>49</v>
      </c>
      <c r="D820" s="103" t="s">
        <v>49</v>
      </c>
      <c r="E820" s="52" t="s">
        <v>40</v>
      </c>
      <c r="F820" s="124">
        <v>15170090</v>
      </c>
      <c r="G820" s="72">
        <v>42823</v>
      </c>
      <c r="H820" s="125" t="s">
        <v>825</v>
      </c>
      <c r="I820" s="38" t="s">
        <v>290</v>
      </c>
      <c r="J820" s="15" t="s">
        <v>820</v>
      </c>
      <c r="K820" s="67">
        <v>237000</v>
      </c>
    </row>
    <row r="821" spans="1:11" ht="22.5">
      <c r="A821" s="54" t="s">
        <v>769</v>
      </c>
      <c r="B821" s="14" t="s">
        <v>25</v>
      </c>
      <c r="C821" s="13" t="s">
        <v>49</v>
      </c>
      <c r="D821" s="16" t="s">
        <v>49</v>
      </c>
      <c r="E821" s="83" t="s">
        <v>39</v>
      </c>
      <c r="F821" s="124">
        <v>15160029</v>
      </c>
      <c r="G821" s="72">
        <v>42816</v>
      </c>
      <c r="H821" s="125" t="s">
        <v>826</v>
      </c>
      <c r="I821" s="38" t="s">
        <v>827</v>
      </c>
      <c r="J821" s="15" t="s">
        <v>828</v>
      </c>
      <c r="K821" s="67">
        <v>999005</v>
      </c>
    </row>
    <row r="822" spans="1:11" ht="22.5">
      <c r="A822" s="54" t="s">
        <v>769</v>
      </c>
      <c r="B822" s="14" t="s">
        <v>25</v>
      </c>
      <c r="C822" s="13" t="s">
        <v>49</v>
      </c>
      <c r="D822" s="16" t="s">
        <v>49</v>
      </c>
      <c r="E822" s="52" t="s">
        <v>40</v>
      </c>
      <c r="F822" s="124">
        <v>15170057</v>
      </c>
      <c r="G822" s="72">
        <v>42796</v>
      </c>
      <c r="H822" s="10" t="s">
        <v>829</v>
      </c>
      <c r="I822" s="38" t="s">
        <v>830</v>
      </c>
      <c r="J822" s="15" t="s">
        <v>831</v>
      </c>
      <c r="K822" s="67">
        <v>42840</v>
      </c>
    </row>
    <row r="823" spans="1:11" ht="56.25">
      <c r="A823" s="54" t="s">
        <v>769</v>
      </c>
      <c r="B823" s="14" t="s">
        <v>25</v>
      </c>
      <c r="C823" s="13" t="s">
        <v>49</v>
      </c>
      <c r="D823" s="16" t="s">
        <v>49</v>
      </c>
      <c r="E823" s="52" t="s">
        <v>40</v>
      </c>
      <c r="F823" s="124">
        <v>15170082</v>
      </c>
      <c r="G823" s="72">
        <v>42810</v>
      </c>
      <c r="H823" s="10" t="s">
        <v>832</v>
      </c>
      <c r="I823" s="38" t="s">
        <v>833</v>
      </c>
      <c r="J823" s="15" t="s">
        <v>834</v>
      </c>
      <c r="K823" s="67">
        <v>1124062</v>
      </c>
    </row>
    <row r="824" spans="1:11" ht="22.5">
      <c r="A824" s="54" t="s">
        <v>769</v>
      </c>
      <c r="B824" s="14" t="s">
        <v>25</v>
      </c>
      <c r="C824" s="13" t="s">
        <v>49</v>
      </c>
      <c r="D824" s="16" t="s">
        <v>49</v>
      </c>
      <c r="E824" s="52" t="s">
        <v>40</v>
      </c>
      <c r="F824" s="124">
        <v>15170085</v>
      </c>
      <c r="G824" s="72">
        <v>42814</v>
      </c>
      <c r="H824" s="10" t="s">
        <v>835</v>
      </c>
      <c r="I824" s="38" t="s">
        <v>260</v>
      </c>
      <c r="J824" s="15" t="s">
        <v>376</v>
      </c>
      <c r="K824" s="67">
        <v>27220</v>
      </c>
    </row>
    <row r="825" spans="1:11" ht="22.5">
      <c r="A825" s="54" t="s">
        <v>769</v>
      </c>
      <c r="B825" s="14" t="s">
        <v>25</v>
      </c>
      <c r="C825" s="13" t="s">
        <v>49</v>
      </c>
      <c r="D825" s="16" t="s">
        <v>49</v>
      </c>
      <c r="E825" s="52" t="s">
        <v>40</v>
      </c>
      <c r="F825" s="124">
        <v>15170088</v>
      </c>
      <c r="G825" s="72">
        <v>42821</v>
      </c>
      <c r="H825" s="10" t="s">
        <v>836</v>
      </c>
      <c r="I825" s="38" t="s">
        <v>260</v>
      </c>
      <c r="J825" s="15" t="s">
        <v>376</v>
      </c>
      <c r="K825" s="67">
        <v>27220</v>
      </c>
    </row>
    <row r="826" spans="1:11" ht="22.5">
      <c r="A826" s="54" t="s">
        <v>769</v>
      </c>
      <c r="B826" s="83" t="s">
        <v>22</v>
      </c>
      <c r="C826" s="83" t="s">
        <v>1711</v>
      </c>
      <c r="D826" s="84">
        <v>42747</v>
      </c>
      <c r="E826" s="52" t="s">
        <v>40</v>
      </c>
      <c r="F826" s="124">
        <v>15170058</v>
      </c>
      <c r="G826" s="72">
        <v>42796</v>
      </c>
      <c r="H826" s="10" t="s">
        <v>837</v>
      </c>
      <c r="I826" s="83" t="s">
        <v>1388</v>
      </c>
      <c r="J826" s="1" t="s">
        <v>268</v>
      </c>
      <c r="K826" s="67">
        <v>513172</v>
      </c>
    </row>
    <row r="827" spans="1:11" ht="22.5">
      <c r="A827" s="54" t="s">
        <v>769</v>
      </c>
      <c r="B827" s="83" t="s">
        <v>22</v>
      </c>
      <c r="C827" s="13" t="s">
        <v>838</v>
      </c>
      <c r="D827" s="16">
        <v>42205</v>
      </c>
      <c r="E827" s="52" t="s">
        <v>40</v>
      </c>
      <c r="F827" s="124">
        <v>15170063</v>
      </c>
      <c r="G827" s="72">
        <v>42802</v>
      </c>
      <c r="H827" s="10" t="s">
        <v>839</v>
      </c>
      <c r="I827" s="38" t="s">
        <v>840</v>
      </c>
      <c r="J827" s="15" t="s">
        <v>841</v>
      </c>
      <c r="K827" s="67">
        <v>202500</v>
      </c>
    </row>
    <row r="828" spans="1:11" ht="22.5">
      <c r="A828" s="54" t="s">
        <v>769</v>
      </c>
      <c r="B828" s="83" t="s">
        <v>22</v>
      </c>
      <c r="C828" s="13" t="s">
        <v>838</v>
      </c>
      <c r="D828" s="16">
        <v>42205</v>
      </c>
      <c r="E828" s="52" t="s">
        <v>40</v>
      </c>
      <c r="F828" s="124">
        <v>15170064</v>
      </c>
      <c r="G828" s="72">
        <v>42802</v>
      </c>
      <c r="H828" s="10" t="s">
        <v>842</v>
      </c>
      <c r="I828" s="38" t="s">
        <v>843</v>
      </c>
      <c r="J828" s="15" t="s">
        <v>844</v>
      </c>
      <c r="K828" s="67">
        <v>864000</v>
      </c>
    </row>
    <row r="829" spans="1:11" ht="33.75">
      <c r="A829" s="54" t="s">
        <v>769</v>
      </c>
      <c r="B829" s="83" t="s">
        <v>22</v>
      </c>
      <c r="C829" s="13" t="s">
        <v>838</v>
      </c>
      <c r="D829" s="16">
        <v>42205</v>
      </c>
      <c r="E829" s="52" t="s">
        <v>40</v>
      </c>
      <c r="F829" s="124">
        <v>15170069</v>
      </c>
      <c r="G829" s="72">
        <v>42807</v>
      </c>
      <c r="H829" s="10" t="s">
        <v>845</v>
      </c>
      <c r="I829" s="38" t="s">
        <v>846</v>
      </c>
      <c r="J829" s="15" t="s">
        <v>847</v>
      </c>
      <c r="K829" s="67">
        <v>52360</v>
      </c>
    </row>
    <row r="830" spans="1:11" ht="22.5">
      <c r="A830" s="54" t="s">
        <v>769</v>
      </c>
      <c r="B830" s="83" t="s">
        <v>22</v>
      </c>
      <c r="C830" s="13" t="s">
        <v>838</v>
      </c>
      <c r="D830" s="16">
        <v>42205</v>
      </c>
      <c r="E830" s="52" t="s">
        <v>40</v>
      </c>
      <c r="F830" s="124">
        <v>15170078</v>
      </c>
      <c r="G830" s="72">
        <v>42808</v>
      </c>
      <c r="H830" s="10" t="s">
        <v>848</v>
      </c>
      <c r="I830" s="38" t="s">
        <v>849</v>
      </c>
      <c r="J830" s="15" t="s">
        <v>575</v>
      </c>
      <c r="K830" s="67">
        <v>135000</v>
      </c>
    </row>
    <row r="831" spans="1:11" ht="22.5">
      <c r="A831" s="54" t="s">
        <v>769</v>
      </c>
      <c r="B831" s="83" t="s">
        <v>22</v>
      </c>
      <c r="C831" s="13" t="s">
        <v>838</v>
      </c>
      <c r="D831" s="16">
        <v>42205</v>
      </c>
      <c r="E831" s="52" t="s">
        <v>40</v>
      </c>
      <c r="F831" s="124">
        <v>15170087</v>
      </c>
      <c r="G831" s="72">
        <v>42816</v>
      </c>
      <c r="H831" s="10" t="s">
        <v>850</v>
      </c>
      <c r="I831" s="38" t="s">
        <v>840</v>
      </c>
      <c r="J831" s="15" t="s">
        <v>841</v>
      </c>
      <c r="K831" s="67">
        <v>202501</v>
      </c>
    </row>
    <row r="832" spans="1:11" ht="11.25">
      <c r="A832" s="54" t="s">
        <v>769</v>
      </c>
      <c r="B832" s="8" t="s">
        <v>48</v>
      </c>
      <c r="C832" s="38" t="s">
        <v>49</v>
      </c>
      <c r="D832" s="72" t="s">
        <v>49</v>
      </c>
      <c r="E832" s="14" t="s">
        <v>31</v>
      </c>
      <c r="F832" s="124" t="s">
        <v>49</v>
      </c>
      <c r="G832" s="72" t="s">
        <v>49</v>
      </c>
      <c r="H832" s="125" t="s">
        <v>851</v>
      </c>
      <c r="I832" s="13" t="s">
        <v>447</v>
      </c>
      <c r="J832" s="15" t="s">
        <v>332</v>
      </c>
      <c r="K832" s="67">
        <v>7657</v>
      </c>
    </row>
    <row r="833" spans="1:11" ht="11.25">
      <c r="A833" s="54" t="s">
        <v>769</v>
      </c>
      <c r="B833" s="8" t="s">
        <v>48</v>
      </c>
      <c r="C833" s="38" t="s">
        <v>49</v>
      </c>
      <c r="D833" s="72" t="s">
        <v>49</v>
      </c>
      <c r="E833" s="14" t="s">
        <v>31</v>
      </c>
      <c r="F833" s="124" t="s">
        <v>49</v>
      </c>
      <c r="G833" s="72" t="s">
        <v>49</v>
      </c>
      <c r="H833" s="125" t="s">
        <v>852</v>
      </c>
      <c r="I833" s="13" t="s">
        <v>335</v>
      </c>
      <c r="J833" s="15" t="s">
        <v>336</v>
      </c>
      <c r="K833" s="67">
        <v>113523</v>
      </c>
    </row>
    <row r="834" spans="1:11" ht="11.25">
      <c r="A834" s="54" t="s">
        <v>769</v>
      </c>
      <c r="B834" s="8" t="s">
        <v>48</v>
      </c>
      <c r="C834" s="38" t="s">
        <v>49</v>
      </c>
      <c r="D834" s="72" t="s">
        <v>49</v>
      </c>
      <c r="E834" s="14" t="s">
        <v>31</v>
      </c>
      <c r="F834" s="124" t="s">
        <v>49</v>
      </c>
      <c r="G834" s="72" t="s">
        <v>49</v>
      </c>
      <c r="H834" s="125" t="s">
        <v>853</v>
      </c>
      <c r="I834" s="13" t="s">
        <v>447</v>
      </c>
      <c r="J834" s="15" t="s">
        <v>332</v>
      </c>
      <c r="K834" s="67">
        <v>151615</v>
      </c>
    </row>
    <row r="835" spans="1:11" ht="11.25">
      <c r="A835" s="54" t="s">
        <v>769</v>
      </c>
      <c r="B835" s="8" t="s">
        <v>48</v>
      </c>
      <c r="C835" s="38" t="s">
        <v>49</v>
      </c>
      <c r="D835" s="72" t="s">
        <v>49</v>
      </c>
      <c r="E835" s="14" t="s">
        <v>31</v>
      </c>
      <c r="F835" s="124" t="s">
        <v>49</v>
      </c>
      <c r="G835" s="72" t="s">
        <v>49</v>
      </c>
      <c r="H835" s="125" t="s">
        <v>854</v>
      </c>
      <c r="I835" s="13" t="s">
        <v>447</v>
      </c>
      <c r="J835" s="15" t="s">
        <v>332</v>
      </c>
      <c r="K835" s="67">
        <v>155750</v>
      </c>
    </row>
    <row r="836" spans="1:11" ht="11.25">
      <c r="A836" s="54" t="s">
        <v>769</v>
      </c>
      <c r="B836" s="8" t="s">
        <v>48</v>
      </c>
      <c r="C836" s="38" t="s">
        <v>49</v>
      </c>
      <c r="D836" s="72" t="s">
        <v>49</v>
      </c>
      <c r="E836" s="14" t="s">
        <v>31</v>
      </c>
      <c r="F836" s="124" t="s">
        <v>49</v>
      </c>
      <c r="G836" s="72" t="s">
        <v>49</v>
      </c>
      <c r="H836" s="125" t="s">
        <v>855</v>
      </c>
      <c r="I836" s="13" t="s">
        <v>447</v>
      </c>
      <c r="J836" s="15" t="s">
        <v>332</v>
      </c>
      <c r="K836" s="67">
        <v>296750</v>
      </c>
    </row>
    <row r="837" spans="1:11" ht="11.25">
      <c r="A837" s="54" t="s">
        <v>769</v>
      </c>
      <c r="B837" s="8" t="s">
        <v>48</v>
      </c>
      <c r="C837" s="38" t="s">
        <v>49</v>
      </c>
      <c r="D837" s="72" t="s">
        <v>49</v>
      </c>
      <c r="E837" s="14" t="s">
        <v>31</v>
      </c>
      <c r="F837" s="124" t="s">
        <v>49</v>
      </c>
      <c r="G837" s="72" t="s">
        <v>49</v>
      </c>
      <c r="H837" s="125" t="s">
        <v>856</v>
      </c>
      <c r="I837" s="13" t="s">
        <v>335</v>
      </c>
      <c r="J837" s="15" t="s">
        <v>336</v>
      </c>
      <c r="K837" s="67">
        <v>1195744</v>
      </c>
    </row>
    <row r="838" spans="1:11" ht="22.5">
      <c r="A838" s="54" t="s">
        <v>769</v>
      </c>
      <c r="B838" s="8" t="s">
        <v>48</v>
      </c>
      <c r="C838" s="38" t="s">
        <v>49</v>
      </c>
      <c r="D838" s="72" t="s">
        <v>49</v>
      </c>
      <c r="E838" s="14" t="s">
        <v>31</v>
      </c>
      <c r="F838" s="124" t="s">
        <v>49</v>
      </c>
      <c r="G838" s="72" t="s">
        <v>49</v>
      </c>
      <c r="H838" s="125" t="s">
        <v>857</v>
      </c>
      <c r="I838" s="13" t="s">
        <v>858</v>
      </c>
      <c r="J838" s="15" t="s">
        <v>859</v>
      </c>
      <c r="K838" s="67">
        <v>1961650</v>
      </c>
    </row>
    <row r="839" spans="1:11" ht="11.25">
      <c r="A839" s="54" t="s">
        <v>769</v>
      </c>
      <c r="B839" s="8" t="s">
        <v>48</v>
      </c>
      <c r="C839" s="38" t="s">
        <v>49</v>
      </c>
      <c r="D839" s="72" t="s">
        <v>49</v>
      </c>
      <c r="E839" s="14" t="s">
        <v>31</v>
      </c>
      <c r="F839" s="124" t="s">
        <v>49</v>
      </c>
      <c r="G839" s="72" t="s">
        <v>49</v>
      </c>
      <c r="H839" s="125" t="s">
        <v>860</v>
      </c>
      <c r="I839" s="13" t="s">
        <v>335</v>
      </c>
      <c r="J839" s="15" t="s">
        <v>336</v>
      </c>
      <c r="K839" s="67">
        <v>4760864</v>
      </c>
    </row>
    <row r="840" spans="1:11" ht="11.25">
      <c r="A840" s="83" t="s">
        <v>1681</v>
      </c>
      <c r="B840" s="12" t="s">
        <v>241</v>
      </c>
      <c r="C840" s="102" t="s">
        <v>49</v>
      </c>
      <c r="D840" s="103" t="s">
        <v>49</v>
      </c>
      <c r="E840" s="83" t="s">
        <v>39</v>
      </c>
      <c r="F840" s="77">
        <v>16170068</v>
      </c>
      <c r="G840" s="88">
        <v>42802</v>
      </c>
      <c r="H840" s="8" t="s">
        <v>351</v>
      </c>
      <c r="I840" s="12" t="s">
        <v>352</v>
      </c>
      <c r="J840" s="5" t="s">
        <v>353</v>
      </c>
      <c r="K840" s="9">
        <v>13925</v>
      </c>
    </row>
    <row r="841" spans="1:11" ht="22.5">
      <c r="A841" s="83" t="s">
        <v>1681</v>
      </c>
      <c r="B841" s="12" t="s">
        <v>241</v>
      </c>
      <c r="C841" s="102" t="s">
        <v>49</v>
      </c>
      <c r="D841" s="103" t="s">
        <v>49</v>
      </c>
      <c r="E841" s="83" t="s">
        <v>39</v>
      </c>
      <c r="F841" s="77">
        <v>16170069</v>
      </c>
      <c r="G841" s="88">
        <v>42802</v>
      </c>
      <c r="H841" s="8" t="s">
        <v>354</v>
      </c>
      <c r="I841" s="12" t="s">
        <v>355</v>
      </c>
      <c r="J841" s="5" t="s">
        <v>356</v>
      </c>
      <c r="K841" s="9">
        <v>244773</v>
      </c>
    </row>
    <row r="842" spans="1:11" ht="22.5">
      <c r="A842" s="83" t="s">
        <v>1681</v>
      </c>
      <c r="B842" s="12" t="s">
        <v>241</v>
      </c>
      <c r="C842" s="102" t="s">
        <v>49</v>
      </c>
      <c r="D842" s="103" t="s">
        <v>49</v>
      </c>
      <c r="E842" s="83" t="s">
        <v>39</v>
      </c>
      <c r="F842" s="77">
        <v>16170070</v>
      </c>
      <c r="G842" s="88">
        <v>42802</v>
      </c>
      <c r="H842" s="8" t="s">
        <v>357</v>
      </c>
      <c r="I842" s="12" t="s">
        <v>358</v>
      </c>
      <c r="J842" s="5" t="s">
        <v>359</v>
      </c>
      <c r="K842" s="9">
        <v>113699</v>
      </c>
    </row>
    <row r="843" spans="1:11" ht="22.5">
      <c r="A843" s="83" t="s">
        <v>1681</v>
      </c>
      <c r="B843" s="31" t="s">
        <v>157</v>
      </c>
      <c r="C843" s="8" t="s">
        <v>350</v>
      </c>
      <c r="D843" s="126">
        <v>42727</v>
      </c>
      <c r="E843" s="83" t="s">
        <v>39</v>
      </c>
      <c r="F843" s="77">
        <v>16170071</v>
      </c>
      <c r="G843" s="88">
        <v>42802</v>
      </c>
      <c r="H843" s="8" t="s">
        <v>360</v>
      </c>
      <c r="I843" s="12" t="s">
        <v>361</v>
      </c>
      <c r="J843" s="5" t="s">
        <v>362</v>
      </c>
      <c r="K843" s="9">
        <v>129499</v>
      </c>
    </row>
    <row r="844" spans="1:11" ht="22.5">
      <c r="A844" s="83" t="s">
        <v>1681</v>
      </c>
      <c r="B844" s="12" t="s">
        <v>241</v>
      </c>
      <c r="C844" s="102" t="s">
        <v>49</v>
      </c>
      <c r="D844" s="103" t="s">
        <v>49</v>
      </c>
      <c r="E844" s="83" t="s">
        <v>39</v>
      </c>
      <c r="F844" s="77">
        <v>16170072</v>
      </c>
      <c r="G844" s="88">
        <v>42802</v>
      </c>
      <c r="H844" s="8" t="s">
        <v>363</v>
      </c>
      <c r="I844" s="12" t="s">
        <v>364</v>
      </c>
      <c r="J844" s="5" t="s">
        <v>359</v>
      </c>
      <c r="K844" s="9">
        <v>287456</v>
      </c>
    </row>
    <row r="845" spans="1:11" ht="22.5">
      <c r="A845" s="83" t="s">
        <v>1681</v>
      </c>
      <c r="B845" s="12" t="s">
        <v>241</v>
      </c>
      <c r="C845" s="102" t="s">
        <v>49</v>
      </c>
      <c r="D845" s="103" t="s">
        <v>49</v>
      </c>
      <c r="E845" s="83" t="s">
        <v>39</v>
      </c>
      <c r="F845" s="77">
        <v>16170074</v>
      </c>
      <c r="G845" s="88">
        <v>42802</v>
      </c>
      <c r="H845" s="8" t="s">
        <v>365</v>
      </c>
      <c r="I845" s="12" t="s">
        <v>358</v>
      </c>
      <c r="J845" s="5" t="s">
        <v>359</v>
      </c>
      <c r="K845" s="9">
        <v>258403</v>
      </c>
    </row>
    <row r="846" spans="1:11" ht="33.75">
      <c r="A846" s="83" t="s">
        <v>1681</v>
      </c>
      <c r="B846" s="12" t="s">
        <v>241</v>
      </c>
      <c r="C846" s="102" t="s">
        <v>49</v>
      </c>
      <c r="D846" s="103" t="s">
        <v>49</v>
      </c>
      <c r="E846" s="83" t="s">
        <v>39</v>
      </c>
      <c r="F846" s="77">
        <v>16170075</v>
      </c>
      <c r="G846" s="88">
        <v>42803</v>
      </c>
      <c r="H846" s="8" t="s">
        <v>366</v>
      </c>
      <c r="I846" s="12" t="s">
        <v>367</v>
      </c>
      <c r="J846" s="5" t="s">
        <v>368</v>
      </c>
      <c r="K846" s="9">
        <v>164434</v>
      </c>
    </row>
    <row r="847" spans="1:11" ht="33.75">
      <c r="A847" s="83" t="s">
        <v>1681</v>
      </c>
      <c r="B847" s="12" t="s">
        <v>241</v>
      </c>
      <c r="C847" s="102" t="s">
        <v>49</v>
      </c>
      <c r="D847" s="103" t="s">
        <v>49</v>
      </c>
      <c r="E847" s="83" t="s">
        <v>39</v>
      </c>
      <c r="F847" s="77">
        <v>16170076</v>
      </c>
      <c r="G847" s="88">
        <v>42803</v>
      </c>
      <c r="H847" s="8" t="s">
        <v>369</v>
      </c>
      <c r="I847" s="12" t="s">
        <v>367</v>
      </c>
      <c r="J847" s="5" t="s">
        <v>368</v>
      </c>
      <c r="K847" s="9">
        <v>139944</v>
      </c>
    </row>
    <row r="848" spans="1:11" ht="22.5">
      <c r="A848" s="83" t="s">
        <v>1681</v>
      </c>
      <c r="B848" s="8" t="s">
        <v>25</v>
      </c>
      <c r="C848" s="8" t="s">
        <v>370</v>
      </c>
      <c r="D848" s="126" t="s">
        <v>370</v>
      </c>
      <c r="E848" s="52" t="s">
        <v>40</v>
      </c>
      <c r="F848" s="77">
        <v>16170077</v>
      </c>
      <c r="G848" s="88">
        <v>42803</v>
      </c>
      <c r="H848" s="8" t="s">
        <v>371</v>
      </c>
      <c r="I848" s="12" t="s">
        <v>372</v>
      </c>
      <c r="J848" s="5" t="s">
        <v>373</v>
      </c>
      <c r="K848" s="9">
        <v>297500</v>
      </c>
    </row>
    <row r="849" spans="1:11" ht="22.5">
      <c r="A849" s="83" t="s">
        <v>1681</v>
      </c>
      <c r="B849" s="8" t="s">
        <v>25</v>
      </c>
      <c r="C849" s="8" t="s">
        <v>370</v>
      </c>
      <c r="D849" s="126" t="s">
        <v>370</v>
      </c>
      <c r="E849" s="52" t="s">
        <v>40</v>
      </c>
      <c r="F849" s="77">
        <v>16170078</v>
      </c>
      <c r="G849" s="88">
        <v>42803</v>
      </c>
      <c r="H849" s="8" t="s">
        <v>374</v>
      </c>
      <c r="I849" s="12" t="s">
        <v>375</v>
      </c>
      <c r="J849" s="5" t="s">
        <v>376</v>
      </c>
      <c r="K849" s="9">
        <v>27220</v>
      </c>
    </row>
    <row r="850" spans="1:11" ht="22.5">
      <c r="A850" s="83" t="s">
        <v>1681</v>
      </c>
      <c r="B850" s="31" t="s">
        <v>157</v>
      </c>
      <c r="C850" s="83" t="s">
        <v>49</v>
      </c>
      <c r="D850" s="84" t="s">
        <v>34</v>
      </c>
      <c r="E850" s="83" t="s">
        <v>39</v>
      </c>
      <c r="F850" s="77">
        <v>16170080</v>
      </c>
      <c r="G850" s="88">
        <v>42804</v>
      </c>
      <c r="H850" s="8" t="s">
        <v>377</v>
      </c>
      <c r="I850" s="12" t="s">
        <v>361</v>
      </c>
      <c r="J850" s="5" t="s">
        <v>362</v>
      </c>
      <c r="K850" s="9">
        <v>40700</v>
      </c>
    </row>
    <row r="851" spans="1:11" ht="22.5">
      <c r="A851" s="83" t="s">
        <v>1681</v>
      </c>
      <c r="B851" s="31" t="s">
        <v>157</v>
      </c>
      <c r="C851" s="83" t="s">
        <v>49</v>
      </c>
      <c r="D851" s="84" t="s">
        <v>34</v>
      </c>
      <c r="E851" s="83" t="s">
        <v>39</v>
      </c>
      <c r="F851" s="77">
        <v>16170081</v>
      </c>
      <c r="G851" s="88">
        <v>42804</v>
      </c>
      <c r="H851" s="8" t="s">
        <v>378</v>
      </c>
      <c r="I851" s="8" t="s">
        <v>379</v>
      </c>
      <c r="J851" s="5" t="s">
        <v>380</v>
      </c>
      <c r="K851" s="9">
        <v>47303</v>
      </c>
    </row>
    <row r="852" spans="1:11" ht="22.5">
      <c r="A852" s="83" t="s">
        <v>1681</v>
      </c>
      <c r="B852" s="12" t="s">
        <v>241</v>
      </c>
      <c r="C852" s="102" t="s">
        <v>49</v>
      </c>
      <c r="D852" s="103" t="s">
        <v>49</v>
      </c>
      <c r="E852" s="83" t="s">
        <v>39</v>
      </c>
      <c r="F852" s="77">
        <v>16170082</v>
      </c>
      <c r="G852" s="88">
        <v>42808</v>
      </c>
      <c r="H852" s="8" t="s">
        <v>381</v>
      </c>
      <c r="I852" s="12" t="s">
        <v>358</v>
      </c>
      <c r="J852" s="5" t="s">
        <v>359</v>
      </c>
      <c r="K852" s="9">
        <v>57180</v>
      </c>
    </row>
    <row r="853" spans="1:11" ht="22.5">
      <c r="A853" s="83" t="s">
        <v>1681</v>
      </c>
      <c r="B853" s="8" t="s">
        <v>24</v>
      </c>
      <c r="C853" s="8" t="s">
        <v>382</v>
      </c>
      <c r="D853" s="126">
        <v>42695</v>
      </c>
      <c r="E853" s="83" t="s">
        <v>39</v>
      </c>
      <c r="F853" s="77">
        <v>16170083</v>
      </c>
      <c r="G853" s="88">
        <v>42808</v>
      </c>
      <c r="H853" s="8" t="s">
        <v>383</v>
      </c>
      <c r="I853" s="12" t="s">
        <v>384</v>
      </c>
      <c r="J853" s="5" t="s">
        <v>385</v>
      </c>
      <c r="K853" s="9">
        <v>125616</v>
      </c>
    </row>
    <row r="854" spans="1:11" ht="22.5">
      <c r="A854" s="83" t="s">
        <v>1681</v>
      </c>
      <c r="B854" s="31" t="s">
        <v>157</v>
      </c>
      <c r="C854" s="8" t="s">
        <v>350</v>
      </c>
      <c r="D854" s="126">
        <v>42727</v>
      </c>
      <c r="E854" s="83" t="s">
        <v>39</v>
      </c>
      <c r="F854" s="77">
        <v>16170084</v>
      </c>
      <c r="G854" s="88">
        <v>42810</v>
      </c>
      <c r="H854" s="8" t="s">
        <v>377</v>
      </c>
      <c r="I854" s="12" t="s">
        <v>361</v>
      </c>
      <c r="J854" s="5" t="s">
        <v>362</v>
      </c>
      <c r="K854" s="9">
        <v>20350</v>
      </c>
    </row>
    <row r="855" spans="1:11" ht="33.75">
      <c r="A855" s="83" t="s">
        <v>1681</v>
      </c>
      <c r="B855" s="8" t="s">
        <v>25</v>
      </c>
      <c r="C855" s="8" t="s">
        <v>370</v>
      </c>
      <c r="D855" s="126" t="s">
        <v>370</v>
      </c>
      <c r="E855" s="52" t="s">
        <v>40</v>
      </c>
      <c r="F855" s="77">
        <v>16170085</v>
      </c>
      <c r="G855" s="88">
        <v>42810</v>
      </c>
      <c r="H855" s="8" t="s">
        <v>386</v>
      </c>
      <c r="I855" s="12" t="s">
        <v>387</v>
      </c>
      <c r="J855" s="5" t="s">
        <v>388</v>
      </c>
      <c r="K855" s="9">
        <v>221680</v>
      </c>
    </row>
    <row r="856" spans="1:11" ht="22.5">
      <c r="A856" s="83" t="s">
        <v>1681</v>
      </c>
      <c r="B856" s="8" t="s">
        <v>25</v>
      </c>
      <c r="C856" s="8" t="s">
        <v>370</v>
      </c>
      <c r="D856" s="126" t="s">
        <v>370</v>
      </c>
      <c r="E856" s="52" t="s">
        <v>40</v>
      </c>
      <c r="F856" s="127">
        <v>16170086</v>
      </c>
      <c r="G856" s="88">
        <v>42814</v>
      </c>
      <c r="H856" s="8" t="s">
        <v>389</v>
      </c>
      <c r="I856" s="12" t="s">
        <v>390</v>
      </c>
      <c r="J856" s="5" t="s">
        <v>391</v>
      </c>
      <c r="K856" s="9">
        <v>181060</v>
      </c>
    </row>
    <row r="857" spans="1:11" ht="22.5">
      <c r="A857" s="83" t="s">
        <v>1681</v>
      </c>
      <c r="B857" s="31" t="s">
        <v>157</v>
      </c>
      <c r="C857" s="83" t="s">
        <v>49</v>
      </c>
      <c r="D857" s="84" t="s">
        <v>34</v>
      </c>
      <c r="E857" s="83" t="s">
        <v>39</v>
      </c>
      <c r="F857" s="77">
        <v>16170088</v>
      </c>
      <c r="G857" s="88">
        <v>42814</v>
      </c>
      <c r="H857" s="8" t="s">
        <v>392</v>
      </c>
      <c r="I857" s="12" t="s">
        <v>361</v>
      </c>
      <c r="J857" s="5" t="s">
        <v>362</v>
      </c>
      <c r="K857" s="9">
        <v>68450</v>
      </c>
    </row>
    <row r="858" spans="1:11" ht="22.5">
      <c r="A858" s="83" t="s">
        <v>1681</v>
      </c>
      <c r="B858" s="31" t="s">
        <v>157</v>
      </c>
      <c r="C858" s="83" t="s">
        <v>49</v>
      </c>
      <c r="D858" s="84" t="s">
        <v>34</v>
      </c>
      <c r="E858" s="83" t="s">
        <v>39</v>
      </c>
      <c r="F858" s="77">
        <v>16170089</v>
      </c>
      <c r="G858" s="88">
        <v>42814</v>
      </c>
      <c r="H858" s="8" t="s">
        <v>393</v>
      </c>
      <c r="I858" s="12" t="s">
        <v>394</v>
      </c>
      <c r="J858" s="5" t="s">
        <v>395</v>
      </c>
      <c r="K858" s="9">
        <v>22775</v>
      </c>
    </row>
    <row r="859" spans="1:11" ht="22.5">
      <c r="A859" s="83" t="s">
        <v>1681</v>
      </c>
      <c r="B859" s="31" t="s">
        <v>157</v>
      </c>
      <c r="C859" s="83" t="s">
        <v>49</v>
      </c>
      <c r="D859" s="84" t="s">
        <v>34</v>
      </c>
      <c r="E859" s="83" t="s">
        <v>39</v>
      </c>
      <c r="F859" s="77">
        <v>16170090</v>
      </c>
      <c r="G859" s="88">
        <v>42815</v>
      </c>
      <c r="H859" s="8" t="s">
        <v>396</v>
      </c>
      <c r="I859" s="12" t="s">
        <v>397</v>
      </c>
      <c r="J859" s="5" t="s">
        <v>398</v>
      </c>
      <c r="K859" s="9">
        <v>92820</v>
      </c>
    </row>
    <row r="860" spans="1:11" ht="22.5">
      <c r="A860" s="83" t="s">
        <v>1681</v>
      </c>
      <c r="B860" s="31" t="s">
        <v>157</v>
      </c>
      <c r="C860" s="83" t="s">
        <v>49</v>
      </c>
      <c r="D860" s="84" t="s">
        <v>34</v>
      </c>
      <c r="E860" s="52" t="s">
        <v>40</v>
      </c>
      <c r="F860" s="77">
        <v>16170091</v>
      </c>
      <c r="G860" s="88">
        <v>42815</v>
      </c>
      <c r="H860" s="8" t="s">
        <v>399</v>
      </c>
      <c r="I860" s="12" t="s">
        <v>375</v>
      </c>
      <c r="J860" s="5" t="s">
        <v>376</v>
      </c>
      <c r="K860" s="9">
        <v>27220</v>
      </c>
    </row>
    <row r="861" spans="1:11" ht="22.5">
      <c r="A861" s="83" t="s">
        <v>1681</v>
      </c>
      <c r="B861" s="31" t="s">
        <v>157</v>
      </c>
      <c r="C861" s="83" t="s">
        <v>49</v>
      </c>
      <c r="D861" s="84" t="s">
        <v>34</v>
      </c>
      <c r="E861" s="83" t="s">
        <v>39</v>
      </c>
      <c r="F861" s="77">
        <v>16170092</v>
      </c>
      <c r="G861" s="88">
        <v>42815</v>
      </c>
      <c r="H861" s="8" t="s">
        <v>400</v>
      </c>
      <c r="I861" s="12" t="s">
        <v>361</v>
      </c>
      <c r="J861" s="5" t="s">
        <v>362</v>
      </c>
      <c r="K861" s="9">
        <v>55500</v>
      </c>
    </row>
    <row r="862" spans="1:11" ht="33.75">
      <c r="A862" s="83" t="s">
        <v>1681</v>
      </c>
      <c r="B862" s="31" t="s">
        <v>157</v>
      </c>
      <c r="C862" s="83" t="s">
        <v>49</v>
      </c>
      <c r="D862" s="84" t="s">
        <v>34</v>
      </c>
      <c r="E862" s="83" t="s">
        <v>39</v>
      </c>
      <c r="F862" s="77">
        <v>16170093</v>
      </c>
      <c r="G862" s="88">
        <v>42816</v>
      </c>
      <c r="H862" s="8" t="s">
        <v>401</v>
      </c>
      <c r="I862" s="12" t="s">
        <v>402</v>
      </c>
      <c r="J862" s="5" t="s">
        <v>403</v>
      </c>
      <c r="K862" s="9">
        <v>13784</v>
      </c>
    </row>
    <row r="863" spans="1:11" ht="33.75">
      <c r="A863" s="83" t="s">
        <v>1681</v>
      </c>
      <c r="B863" s="31" t="s">
        <v>157</v>
      </c>
      <c r="C863" s="83" t="s">
        <v>49</v>
      </c>
      <c r="D863" s="84" t="s">
        <v>34</v>
      </c>
      <c r="E863" s="52" t="s">
        <v>40</v>
      </c>
      <c r="F863" s="77">
        <v>16170094</v>
      </c>
      <c r="G863" s="88">
        <v>42817</v>
      </c>
      <c r="H863" s="8" t="s">
        <v>404</v>
      </c>
      <c r="I863" s="12" t="s">
        <v>405</v>
      </c>
      <c r="J863" s="5" t="s">
        <v>406</v>
      </c>
      <c r="K863" s="9">
        <v>104244</v>
      </c>
    </row>
    <row r="864" spans="1:11" ht="33.75">
      <c r="A864" s="83" t="s">
        <v>1681</v>
      </c>
      <c r="B864" s="8" t="s">
        <v>25</v>
      </c>
      <c r="C864" s="8" t="s">
        <v>370</v>
      </c>
      <c r="D864" s="126" t="s">
        <v>370</v>
      </c>
      <c r="E864" s="52" t="s">
        <v>40</v>
      </c>
      <c r="F864" s="77">
        <v>16170095</v>
      </c>
      <c r="G864" s="88">
        <v>42817</v>
      </c>
      <c r="H864" s="8" t="s">
        <v>407</v>
      </c>
      <c r="I864" s="8" t="s">
        <v>408</v>
      </c>
      <c r="J864" s="5" t="s">
        <v>409</v>
      </c>
      <c r="K864" s="9">
        <v>2099160</v>
      </c>
    </row>
    <row r="865" spans="1:11" ht="22.5">
      <c r="A865" s="83" t="s">
        <v>1681</v>
      </c>
      <c r="B865" s="31" t="s">
        <v>157</v>
      </c>
      <c r="C865" s="83" t="s">
        <v>49</v>
      </c>
      <c r="D865" s="84" t="s">
        <v>34</v>
      </c>
      <c r="E865" s="52" t="s">
        <v>40</v>
      </c>
      <c r="F865" s="77">
        <v>16170096</v>
      </c>
      <c r="G865" s="88">
        <v>42817</v>
      </c>
      <c r="H865" s="8" t="s">
        <v>410</v>
      </c>
      <c r="I865" s="8" t="s">
        <v>408</v>
      </c>
      <c r="J865" s="5" t="s">
        <v>409</v>
      </c>
      <c r="K865" s="9">
        <v>928200</v>
      </c>
    </row>
    <row r="866" spans="1:11" ht="22.5">
      <c r="A866" s="83" t="s">
        <v>1681</v>
      </c>
      <c r="B866" s="31" t="s">
        <v>157</v>
      </c>
      <c r="C866" s="83" t="s">
        <v>49</v>
      </c>
      <c r="D866" s="84" t="s">
        <v>34</v>
      </c>
      <c r="E866" s="52" t="s">
        <v>40</v>
      </c>
      <c r="F866" s="77">
        <v>16170097</v>
      </c>
      <c r="G866" s="88">
        <v>42817</v>
      </c>
      <c r="H866" s="8" t="s">
        <v>411</v>
      </c>
      <c r="I866" s="8" t="s">
        <v>408</v>
      </c>
      <c r="J866" s="5" t="s">
        <v>409</v>
      </c>
      <c r="K866" s="9">
        <v>824670</v>
      </c>
    </row>
    <row r="867" spans="1:11" ht="22.5">
      <c r="A867" s="83" t="s">
        <v>1681</v>
      </c>
      <c r="B867" s="31" t="s">
        <v>157</v>
      </c>
      <c r="C867" s="83" t="s">
        <v>49</v>
      </c>
      <c r="D867" s="84" t="s">
        <v>34</v>
      </c>
      <c r="E867" s="52" t="s">
        <v>40</v>
      </c>
      <c r="F867" s="77">
        <v>16170098</v>
      </c>
      <c r="G867" s="88">
        <v>42817</v>
      </c>
      <c r="H867" s="8" t="s">
        <v>412</v>
      </c>
      <c r="I867" s="12" t="s">
        <v>413</v>
      </c>
      <c r="J867" s="5" t="s">
        <v>414</v>
      </c>
      <c r="K867" s="9">
        <v>120000</v>
      </c>
    </row>
    <row r="868" spans="1:11" ht="22.5">
      <c r="A868" s="83" t="s">
        <v>1681</v>
      </c>
      <c r="B868" s="31" t="s">
        <v>157</v>
      </c>
      <c r="C868" s="83" t="s">
        <v>49</v>
      </c>
      <c r="D868" s="84" t="s">
        <v>34</v>
      </c>
      <c r="E868" s="52" t="s">
        <v>40</v>
      </c>
      <c r="F868" s="77">
        <v>16170099</v>
      </c>
      <c r="G868" s="88">
        <v>42817</v>
      </c>
      <c r="H868" s="8" t="s">
        <v>415</v>
      </c>
      <c r="I868" s="12" t="s">
        <v>416</v>
      </c>
      <c r="J868" s="5" t="s">
        <v>417</v>
      </c>
      <c r="K868" s="9">
        <v>249000</v>
      </c>
    </row>
    <row r="869" spans="1:11" ht="22.5">
      <c r="A869" s="83" t="s">
        <v>1681</v>
      </c>
      <c r="B869" s="31" t="s">
        <v>157</v>
      </c>
      <c r="C869" s="83" t="s">
        <v>49</v>
      </c>
      <c r="D869" s="84" t="s">
        <v>34</v>
      </c>
      <c r="E869" s="83" t="s">
        <v>39</v>
      </c>
      <c r="F869" s="77">
        <v>16170100</v>
      </c>
      <c r="G869" s="88">
        <v>42817</v>
      </c>
      <c r="H869" s="8" t="s">
        <v>418</v>
      </c>
      <c r="I869" s="12" t="s">
        <v>419</v>
      </c>
      <c r="J869" s="5" t="s">
        <v>420</v>
      </c>
      <c r="K869" s="9">
        <v>249900</v>
      </c>
    </row>
    <row r="870" spans="1:11" ht="22.5">
      <c r="A870" s="83" t="s">
        <v>1681</v>
      </c>
      <c r="B870" s="8" t="s">
        <v>421</v>
      </c>
      <c r="C870" s="8" t="s">
        <v>370</v>
      </c>
      <c r="D870" s="88" t="s">
        <v>370</v>
      </c>
      <c r="E870" s="52" t="s">
        <v>40</v>
      </c>
      <c r="F870" s="77">
        <v>16170101</v>
      </c>
      <c r="G870" s="88">
        <v>42817</v>
      </c>
      <c r="H870" s="8" t="s">
        <v>422</v>
      </c>
      <c r="I870" s="12" t="s">
        <v>423</v>
      </c>
      <c r="J870" s="5" t="s">
        <v>424</v>
      </c>
      <c r="K870" s="9">
        <v>113050</v>
      </c>
    </row>
    <row r="871" spans="1:11" ht="22.5">
      <c r="A871" s="83" t="s">
        <v>1681</v>
      </c>
      <c r="B871" s="8" t="s">
        <v>421</v>
      </c>
      <c r="C871" s="8" t="s">
        <v>370</v>
      </c>
      <c r="D871" s="88" t="s">
        <v>370</v>
      </c>
      <c r="E871" s="52" t="s">
        <v>40</v>
      </c>
      <c r="F871" s="77">
        <v>16170102</v>
      </c>
      <c r="G871" s="88">
        <v>42818</v>
      </c>
      <c r="H871" s="8" t="s">
        <v>425</v>
      </c>
      <c r="I871" s="12" t="s">
        <v>426</v>
      </c>
      <c r="J871" s="5" t="s">
        <v>427</v>
      </c>
      <c r="K871" s="9">
        <v>396900</v>
      </c>
    </row>
    <row r="872" spans="1:11" ht="22.5">
      <c r="A872" s="83" t="s">
        <v>1681</v>
      </c>
      <c r="B872" s="83" t="s">
        <v>26</v>
      </c>
      <c r="C872" s="8" t="s">
        <v>370</v>
      </c>
      <c r="D872" s="88" t="s">
        <v>370</v>
      </c>
      <c r="E872" s="83" t="s">
        <v>39</v>
      </c>
      <c r="F872" s="77">
        <v>16170104</v>
      </c>
      <c r="G872" s="88">
        <v>42823</v>
      </c>
      <c r="H872" s="8" t="s">
        <v>428</v>
      </c>
      <c r="I872" s="12" t="s">
        <v>429</v>
      </c>
      <c r="J872" s="5" t="s">
        <v>430</v>
      </c>
      <c r="K872" s="9">
        <v>210000</v>
      </c>
    </row>
    <row r="873" spans="1:11" ht="22.5">
      <c r="A873" s="83" t="s">
        <v>1681</v>
      </c>
      <c r="B873" s="31" t="s">
        <v>157</v>
      </c>
      <c r="C873" s="83" t="s">
        <v>49</v>
      </c>
      <c r="D873" s="84" t="s">
        <v>34</v>
      </c>
      <c r="E873" s="83" t="s">
        <v>39</v>
      </c>
      <c r="F873" s="77">
        <v>16170106</v>
      </c>
      <c r="G873" s="88">
        <v>42823</v>
      </c>
      <c r="H873" s="8" t="s">
        <v>378</v>
      </c>
      <c r="I873" s="8" t="s">
        <v>379</v>
      </c>
      <c r="J873" s="5" t="s">
        <v>380</v>
      </c>
      <c r="K873" s="9">
        <v>15759</v>
      </c>
    </row>
    <row r="874" spans="1:11" ht="22.5">
      <c r="A874" s="83" t="s">
        <v>1681</v>
      </c>
      <c r="B874" s="31" t="s">
        <v>157</v>
      </c>
      <c r="C874" s="83" t="s">
        <v>49</v>
      </c>
      <c r="D874" s="84" t="s">
        <v>34</v>
      </c>
      <c r="E874" s="83" t="s">
        <v>39</v>
      </c>
      <c r="F874" s="77">
        <v>16170107</v>
      </c>
      <c r="G874" s="88">
        <v>42824</v>
      </c>
      <c r="H874" s="8" t="s">
        <v>431</v>
      </c>
      <c r="I874" s="12" t="s">
        <v>361</v>
      </c>
      <c r="J874" s="5" t="s">
        <v>362</v>
      </c>
      <c r="K874" s="9">
        <v>129499</v>
      </c>
    </row>
    <row r="875" spans="1:11" ht="22.5">
      <c r="A875" s="83" t="s">
        <v>1681</v>
      </c>
      <c r="B875" s="31" t="s">
        <v>157</v>
      </c>
      <c r="C875" s="83" t="s">
        <v>49</v>
      </c>
      <c r="D875" s="84" t="s">
        <v>34</v>
      </c>
      <c r="E875" s="83" t="s">
        <v>39</v>
      </c>
      <c r="F875" s="77">
        <v>16170108</v>
      </c>
      <c r="G875" s="88">
        <v>42824</v>
      </c>
      <c r="H875" s="8" t="s">
        <v>432</v>
      </c>
      <c r="I875" s="12" t="s">
        <v>361</v>
      </c>
      <c r="J875" s="5" t="s">
        <v>362</v>
      </c>
      <c r="K875" s="9">
        <v>5550</v>
      </c>
    </row>
    <row r="876" spans="1:11" ht="22.5">
      <c r="A876" s="83" t="s">
        <v>1681</v>
      </c>
      <c r="B876" s="31" t="s">
        <v>157</v>
      </c>
      <c r="C876" s="83" t="s">
        <v>49</v>
      </c>
      <c r="D876" s="84" t="s">
        <v>34</v>
      </c>
      <c r="E876" s="83" t="s">
        <v>39</v>
      </c>
      <c r="F876" s="70">
        <v>16170111</v>
      </c>
      <c r="G876" s="123">
        <v>42825</v>
      </c>
      <c r="H876" s="8" t="s">
        <v>433</v>
      </c>
      <c r="I876" s="12" t="s">
        <v>361</v>
      </c>
      <c r="J876" s="5" t="s">
        <v>362</v>
      </c>
      <c r="K876" s="9">
        <v>33300</v>
      </c>
    </row>
    <row r="877" spans="1:11" ht="33.75">
      <c r="A877" s="83" t="s">
        <v>1681</v>
      </c>
      <c r="B877" s="31" t="s">
        <v>157</v>
      </c>
      <c r="C877" s="83" t="s">
        <v>49</v>
      </c>
      <c r="D877" s="84" t="s">
        <v>34</v>
      </c>
      <c r="E877" s="52" t="s">
        <v>40</v>
      </c>
      <c r="F877" s="70">
        <v>16170112</v>
      </c>
      <c r="G877" s="123">
        <v>42825</v>
      </c>
      <c r="H877" s="10" t="s">
        <v>434</v>
      </c>
      <c r="I877" s="12" t="s">
        <v>435</v>
      </c>
      <c r="J877" s="5" t="s">
        <v>436</v>
      </c>
      <c r="K877" s="9">
        <v>107100</v>
      </c>
    </row>
    <row r="878" spans="1:11" ht="22.5">
      <c r="A878" s="83" t="s">
        <v>1681</v>
      </c>
      <c r="B878" s="31" t="s">
        <v>157</v>
      </c>
      <c r="C878" s="83" t="s">
        <v>49</v>
      </c>
      <c r="D878" s="84" t="s">
        <v>34</v>
      </c>
      <c r="E878" s="83" t="s">
        <v>39</v>
      </c>
      <c r="F878" s="70">
        <v>16170113</v>
      </c>
      <c r="G878" s="123">
        <v>42825</v>
      </c>
      <c r="H878" s="10" t="s">
        <v>437</v>
      </c>
      <c r="I878" s="12" t="s">
        <v>438</v>
      </c>
      <c r="J878" s="5" t="s">
        <v>439</v>
      </c>
      <c r="K878" s="9">
        <v>322555</v>
      </c>
    </row>
    <row r="879" spans="1:11" ht="22.5">
      <c r="A879" s="83" t="s">
        <v>1681</v>
      </c>
      <c r="B879" s="31" t="s">
        <v>157</v>
      </c>
      <c r="C879" s="83" t="s">
        <v>49</v>
      </c>
      <c r="D879" s="84" t="s">
        <v>34</v>
      </c>
      <c r="E879" s="83" t="s">
        <v>39</v>
      </c>
      <c r="F879" s="70">
        <v>16170114</v>
      </c>
      <c r="G879" s="123">
        <v>42825</v>
      </c>
      <c r="H879" s="10" t="s">
        <v>378</v>
      </c>
      <c r="I879" s="8" t="s">
        <v>379</v>
      </c>
      <c r="J879" s="5" t="s">
        <v>380</v>
      </c>
      <c r="K879" s="9">
        <v>15768</v>
      </c>
    </row>
    <row r="880" spans="1:11" ht="22.5">
      <c r="A880" s="83" t="s">
        <v>1681</v>
      </c>
      <c r="B880" s="8" t="s">
        <v>48</v>
      </c>
      <c r="C880" s="54" t="s">
        <v>370</v>
      </c>
      <c r="D880" s="100" t="s">
        <v>370</v>
      </c>
      <c r="E880" s="83" t="s">
        <v>39</v>
      </c>
      <c r="F880" s="12">
        <v>17115336</v>
      </c>
      <c r="G880" s="71">
        <v>42795</v>
      </c>
      <c r="H880" s="54" t="s">
        <v>440</v>
      </c>
      <c r="I880" s="12" t="s">
        <v>335</v>
      </c>
      <c r="J880" s="11" t="s">
        <v>336</v>
      </c>
      <c r="K880" s="9">
        <v>4350452</v>
      </c>
    </row>
    <row r="881" spans="1:11" ht="22.5">
      <c r="A881" s="83" t="s">
        <v>1681</v>
      </c>
      <c r="B881" s="8" t="s">
        <v>48</v>
      </c>
      <c r="C881" s="54" t="s">
        <v>370</v>
      </c>
      <c r="D881" s="100" t="s">
        <v>370</v>
      </c>
      <c r="E881" s="83" t="s">
        <v>39</v>
      </c>
      <c r="F881" s="12">
        <v>8738891</v>
      </c>
      <c r="G881" s="71">
        <v>42796</v>
      </c>
      <c r="H881" s="54" t="s">
        <v>441</v>
      </c>
      <c r="I881" s="12" t="s">
        <v>442</v>
      </c>
      <c r="J881" s="11" t="s">
        <v>443</v>
      </c>
      <c r="K881" s="9">
        <v>1888000</v>
      </c>
    </row>
    <row r="882" spans="1:11" ht="22.5">
      <c r="A882" s="83" t="s">
        <v>1681</v>
      </c>
      <c r="B882" s="8" t="s">
        <v>48</v>
      </c>
      <c r="C882" s="54" t="s">
        <v>370</v>
      </c>
      <c r="D882" s="100" t="s">
        <v>370</v>
      </c>
      <c r="E882" s="83" t="s">
        <v>39</v>
      </c>
      <c r="F882" s="12">
        <v>8738892</v>
      </c>
      <c r="G882" s="71">
        <v>42796</v>
      </c>
      <c r="H882" s="54" t="s">
        <v>444</v>
      </c>
      <c r="I882" s="12" t="s">
        <v>442</v>
      </c>
      <c r="J882" s="11" t="s">
        <v>443</v>
      </c>
      <c r="K882" s="9">
        <v>457000</v>
      </c>
    </row>
    <row r="883" spans="1:11" ht="22.5">
      <c r="A883" s="83" t="s">
        <v>1681</v>
      </c>
      <c r="B883" s="8" t="s">
        <v>48</v>
      </c>
      <c r="C883" s="54" t="s">
        <v>370</v>
      </c>
      <c r="D883" s="100" t="s">
        <v>370</v>
      </c>
      <c r="E883" s="83" t="s">
        <v>39</v>
      </c>
      <c r="F883" s="12">
        <v>160182862</v>
      </c>
      <c r="G883" s="71">
        <v>42800</v>
      </c>
      <c r="H883" s="54" t="s">
        <v>445</v>
      </c>
      <c r="I883" s="12" t="s">
        <v>442</v>
      </c>
      <c r="J883" s="11" t="s">
        <v>443</v>
      </c>
      <c r="K883" s="9">
        <v>4000</v>
      </c>
    </row>
    <row r="884" spans="1:11" ht="22.5">
      <c r="A884" s="83" t="s">
        <v>1681</v>
      </c>
      <c r="B884" s="8" t="s">
        <v>48</v>
      </c>
      <c r="C884" s="54" t="s">
        <v>370</v>
      </c>
      <c r="D884" s="100" t="s">
        <v>370</v>
      </c>
      <c r="E884" s="83" t="s">
        <v>39</v>
      </c>
      <c r="F884" s="12">
        <v>99668541</v>
      </c>
      <c r="G884" s="71">
        <v>42797</v>
      </c>
      <c r="H884" s="54" t="s">
        <v>446</v>
      </c>
      <c r="I884" s="12" t="s">
        <v>447</v>
      </c>
      <c r="J884" s="11" t="s">
        <v>332</v>
      </c>
      <c r="K884" s="9">
        <v>157300</v>
      </c>
    </row>
    <row r="885" spans="1:11" ht="22.5">
      <c r="A885" s="83" t="s">
        <v>1681</v>
      </c>
      <c r="B885" s="8" t="s">
        <v>48</v>
      </c>
      <c r="C885" s="54" t="s">
        <v>370</v>
      </c>
      <c r="D885" s="100" t="s">
        <v>370</v>
      </c>
      <c r="E885" s="83" t="s">
        <v>39</v>
      </c>
      <c r="F885" s="12">
        <v>100589591</v>
      </c>
      <c r="G885" s="71">
        <v>42810</v>
      </c>
      <c r="H885" s="54" t="s">
        <v>448</v>
      </c>
      <c r="I885" s="12" t="s">
        <v>447</v>
      </c>
      <c r="J885" s="11" t="s">
        <v>332</v>
      </c>
      <c r="K885" s="9">
        <v>284650</v>
      </c>
    </row>
    <row r="886" spans="1:11" ht="22.5">
      <c r="A886" s="83" t="s">
        <v>1681</v>
      </c>
      <c r="B886" s="8" t="s">
        <v>48</v>
      </c>
      <c r="C886" s="54" t="s">
        <v>370</v>
      </c>
      <c r="D886" s="100" t="s">
        <v>370</v>
      </c>
      <c r="E886" s="83" t="s">
        <v>39</v>
      </c>
      <c r="F886" s="12">
        <v>100886024</v>
      </c>
      <c r="G886" s="71">
        <v>42815</v>
      </c>
      <c r="H886" s="54" t="s">
        <v>449</v>
      </c>
      <c r="I886" s="12" t="s">
        <v>447</v>
      </c>
      <c r="J886" s="11" t="s">
        <v>332</v>
      </c>
      <c r="K886" s="9">
        <v>50550</v>
      </c>
    </row>
    <row r="887" spans="1:11" ht="22.5">
      <c r="A887" s="83" t="s">
        <v>1681</v>
      </c>
      <c r="B887" s="8" t="s">
        <v>48</v>
      </c>
      <c r="C887" s="54" t="s">
        <v>370</v>
      </c>
      <c r="D887" s="71" t="s">
        <v>370</v>
      </c>
      <c r="E887" s="83" t="s">
        <v>39</v>
      </c>
      <c r="F887" s="12">
        <v>3088572</v>
      </c>
      <c r="G887" s="71">
        <v>42798</v>
      </c>
      <c r="H887" s="54" t="s">
        <v>450</v>
      </c>
      <c r="I887" s="12" t="s">
        <v>447</v>
      </c>
      <c r="J887" s="11" t="s">
        <v>332</v>
      </c>
      <c r="K887" s="9">
        <v>1013671</v>
      </c>
    </row>
    <row r="888" spans="1:11" ht="11.25">
      <c r="A888" s="83" t="s">
        <v>1694</v>
      </c>
      <c r="B888" s="12" t="s">
        <v>241</v>
      </c>
      <c r="C888" s="102" t="s">
        <v>49</v>
      </c>
      <c r="D888" s="103" t="s">
        <v>49</v>
      </c>
      <c r="E888" s="52" t="s">
        <v>40</v>
      </c>
      <c r="F888" s="83">
        <v>17170156</v>
      </c>
      <c r="G888" s="84">
        <v>42795</v>
      </c>
      <c r="H888" s="83" t="s">
        <v>1695</v>
      </c>
      <c r="I888" s="83" t="s">
        <v>1696</v>
      </c>
      <c r="J888" s="1" t="s">
        <v>1697</v>
      </c>
      <c r="K888" s="48">
        <v>6360000</v>
      </c>
    </row>
    <row r="889" spans="1:11" ht="11.25">
      <c r="A889" s="83" t="s">
        <v>1694</v>
      </c>
      <c r="B889" s="12" t="s">
        <v>241</v>
      </c>
      <c r="C889" s="102" t="s">
        <v>49</v>
      </c>
      <c r="D889" s="103" t="s">
        <v>49</v>
      </c>
      <c r="E889" s="52" t="s">
        <v>40</v>
      </c>
      <c r="F889" s="83">
        <v>17170157</v>
      </c>
      <c r="G889" s="84">
        <v>42796</v>
      </c>
      <c r="H889" s="83" t="s">
        <v>1698</v>
      </c>
      <c r="I889" s="83" t="s">
        <v>1699</v>
      </c>
      <c r="J889" s="1" t="s">
        <v>1700</v>
      </c>
      <c r="K889" s="48">
        <v>537868</v>
      </c>
    </row>
    <row r="890" spans="1:11" ht="11.25">
      <c r="A890" s="83" t="s">
        <v>1694</v>
      </c>
      <c r="B890" s="83" t="s">
        <v>421</v>
      </c>
      <c r="C890" s="83" t="s">
        <v>34</v>
      </c>
      <c r="D890" s="84" t="s">
        <v>34</v>
      </c>
      <c r="E890" s="83" t="s">
        <v>39</v>
      </c>
      <c r="F890" s="83">
        <v>17170044</v>
      </c>
      <c r="G890" s="84">
        <v>42796</v>
      </c>
      <c r="H890" s="83" t="s">
        <v>1701</v>
      </c>
      <c r="I890" s="83" t="s">
        <v>1702</v>
      </c>
      <c r="J890" s="1" t="s">
        <v>1703</v>
      </c>
      <c r="K890" s="48">
        <v>220150</v>
      </c>
    </row>
    <row r="891" spans="1:11" ht="11.25">
      <c r="A891" s="83" t="s">
        <v>1694</v>
      </c>
      <c r="B891" s="83" t="s">
        <v>22</v>
      </c>
      <c r="C891" s="83" t="s">
        <v>1704</v>
      </c>
      <c r="D891" s="84">
        <v>40053</v>
      </c>
      <c r="E891" s="52" t="s">
        <v>40</v>
      </c>
      <c r="F891" s="83">
        <v>17170158</v>
      </c>
      <c r="G891" s="84">
        <v>42796</v>
      </c>
      <c r="H891" s="83" t="s">
        <v>1705</v>
      </c>
      <c r="I891" s="83" t="s">
        <v>1706</v>
      </c>
      <c r="J891" s="1" t="s">
        <v>1707</v>
      </c>
      <c r="K891" s="48">
        <v>43230</v>
      </c>
    </row>
    <row r="892" spans="1:11" ht="11.25">
      <c r="A892" s="83" t="s">
        <v>1694</v>
      </c>
      <c r="B892" s="83" t="s">
        <v>22</v>
      </c>
      <c r="C892" s="83" t="s">
        <v>1704</v>
      </c>
      <c r="D892" s="84">
        <v>40053</v>
      </c>
      <c r="E892" s="52" t="s">
        <v>40</v>
      </c>
      <c r="F892" s="83">
        <v>17170159</v>
      </c>
      <c r="G892" s="84">
        <v>42796</v>
      </c>
      <c r="H892" s="83" t="s">
        <v>1708</v>
      </c>
      <c r="I892" s="83" t="s">
        <v>1709</v>
      </c>
      <c r="J892" s="1" t="s">
        <v>1710</v>
      </c>
      <c r="K892" s="48">
        <v>105500</v>
      </c>
    </row>
    <row r="893" spans="1:11" ht="11.25">
      <c r="A893" s="83" t="s">
        <v>1694</v>
      </c>
      <c r="B893" s="83" t="s">
        <v>22</v>
      </c>
      <c r="C893" s="83" t="s">
        <v>1711</v>
      </c>
      <c r="D893" s="84">
        <v>42747</v>
      </c>
      <c r="E893" s="52" t="s">
        <v>40</v>
      </c>
      <c r="F893" s="83">
        <v>17170160</v>
      </c>
      <c r="G893" s="84">
        <v>42796</v>
      </c>
      <c r="H893" s="83" t="s">
        <v>1712</v>
      </c>
      <c r="I893" s="83" t="s">
        <v>1388</v>
      </c>
      <c r="J893" s="1" t="s">
        <v>268</v>
      </c>
      <c r="K893" s="48">
        <v>205325</v>
      </c>
    </row>
    <row r="894" spans="1:11" ht="11.25">
      <c r="A894" s="83" t="s">
        <v>1694</v>
      </c>
      <c r="B894" s="83" t="s">
        <v>22</v>
      </c>
      <c r="C894" s="83" t="s">
        <v>1711</v>
      </c>
      <c r="D894" s="84">
        <v>42747</v>
      </c>
      <c r="E894" s="52" t="s">
        <v>40</v>
      </c>
      <c r="F894" s="83">
        <v>17170161</v>
      </c>
      <c r="G894" s="84">
        <v>42796</v>
      </c>
      <c r="H894" s="83" t="s">
        <v>1713</v>
      </c>
      <c r="I894" s="83" t="s">
        <v>1388</v>
      </c>
      <c r="J894" s="1" t="s">
        <v>268</v>
      </c>
      <c r="K894" s="48">
        <v>205332</v>
      </c>
    </row>
    <row r="895" spans="1:11" ht="11.25">
      <c r="A895" s="83" t="s">
        <v>1694</v>
      </c>
      <c r="B895" s="83" t="s">
        <v>22</v>
      </c>
      <c r="C895" s="83" t="s">
        <v>1711</v>
      </c>
      <c r="D895" s="84">
        <v>42747</v>
      </c>
      <c r="E895" s="52" t="s">
        <v>40</v>
      </c>
      <c r="F895" s="83">
        <v>17170162</v>
      </c>
      <c r="G895" s="84">
        <v>42797</v>
      </c>
      <c r="H895" s="83" t="s">
        <v>1714</v>
      </c>
      <c r="I895" s="83" t="s">
        <v>1388</v>
      </c>
      <c r="J895" s="1" t="s">
        <v>268</v>
      </c>
      <c r="K895" s="48">
        <v>225897</v>
      </c>
    </row>
    <row r="896" spans="1:11" ht="11.25">
      <c r="A896" s="83" t="s">
        <v>1694</v>
      </c>
      <c r="B896" s="83" t="s">
        <v>22</v>
      </c>
      <c r="C896" s="83" t="s">
        <v>1711</v>
      </c>
      <c r="D896" s="84">
        <v>42747</v>
      </c>
      <c r="E896" s="52" t="s">
        <v>40</v>
      </c>
      <c r="F896" s="83">
        <v>17170163</v>
      </c>
      <c r="G896" s="84">
        <v>42797</v>
      </c>
      <c r="H896" s="83" t="s">
        <v>1715</v>
      </c>
      <c r="I896" s="83" t="s">
        <v>1388</v>
      </c>
      <c r="J896" s="1" t="s">
        <v>268</v>
      </c>
      <c r="K896" s="48">
        <v>125643</v>
      </c>
    </row>
    <row r="897" spans="1:11" ht="11.25">
      <c r="A897" s="83" t="s">
        <v>1694</v>
      </c>
      <c r="B897" s="12" t="s">
        <v>241</v>
      </c>
      <c r="C897" s="102" t="s">
        <v>49</v>
      </c>
      <c r="D897" s="103" t="s">
        <v>49</v>
      </c>
      <c r="E897" s="52" t="s">
        <v>40</v>
      </c>
      <c r="F897" s="83">
        <v>17170170</v>
      </c>
      <c r="G897" s="84">
        <v>42800</v>
      </c>
      <c r="H897" s="83" t="s">
        <v>1716</v>
      </c>
      <c r="I897" s="83" t="s">
        <v>1717</v>
      </c>
      <c r="J897" s="1" t="s">
        <v>1718</v>
      </c>
      <c r="K897" s="48">
        <v>1532187</v>
      </c>
    </row>
    <row r="898" spans="1:11" ht="11.25">
      <c r="A898" s="83" t="s">
        <v>1694</v>
      </c>
      <c r="B898" s="12" t="s">
        <v>241</v>
      </c>
      <c r="C898" s="102" t="s">
        <v>49</v>
      </c>
      <c r="D898" s="103" t="s">
        <v>49</v>
      </c>
      <c r="E898" s="52" t="s">
        <v>40</v>
      </c>
      <c r="F898" s="83">
        <v>17170165</v>
      </c>
      <c r="G898" s="84">
        <v>42800</v>
      </c>
      <c r="H898" s="83" t="s">
        <v>1719</v>
      </c>
      <c r="I898" s="83" t="s">
        <v>1720</v>
      </c>
      <c r="J898" s="1" t="s">
        <v>1721</v>
      </c>
      <c r="K898" s="48">
        <v>166600</v>
      </c>
    </row>
    <row r="899" spans="1:11" ht="11.25">
      <c r="A899" s="83" t="s">
        <v>1694</v>
      </c>
      <c r="B899" s="83" t="s">
        <v>421</v>
      </c>
      <c r="C899" s="83" t="s">
        <v>34</v>
      </c>
      <c r="D899" s="84" t="s">
        <v>34</v>
      </c>
      <c r="E899" s="52" t="s">
        <v>40</v>
      </c>
      <c r="F899" s="83">
        <v>17170167</v>
      </c>
      <c r="G899" s="84">
        <v>42800</v>
      </c>
      <c r="H899" s="83" t="s">
        <v>1722</v>
      </c>
      <c r="I899" s="83" t="s">
        <v>1723</v>
      </c>
      <c r="J899" s="1" t="s">
        <v>1724</v>
      </c>
      <c r="K899" s="48">
        <v>320729</v>
      </c>
    </row>
    <row r="900" spans="1:11" ht="11.25">
      <c r="A900" s="83" t="s">
        <v>1694</v>
      </c>
      <c r="B900" s="12" t="s">
        <v>241</v>
      </c>
      <c r="C900" s="102" t="s">
        <v>49</v>
      </c>
      <c r="D900" s="103" t="s">
        <v>49</v>
      </c>
      <c r="E900" s="52" t="s">
        <v>40</v>
      </c>
      <c r="F900" s="83">
        <v>17170168</v>
      </c>
      <c r="G900" s="84">
        <v>42801</v>
      </c>
      <c r="H900" s="83" t="s">
        <v>1725</v>
      </c>
      <c r="I900" s="83" t="s">
        <v>1699</v>
      </c>
      <c r="J900" s="1" t="s">
        <v>1700</v>
      </c>
      <c r="K900" s="48">
        <v>289915</v>
      </c>
    </row>
    <row r="901" spans="1:11" ht="11.25">
      <c r="A901" s="83" t="s">
        <v>1694</v>
      </c>
      <c r="B901" s="12" t="s">
        <v>241</v>
      </c>
      <c r="C901" s="102" t="s">
        <v>49</v>
      </c>
      <c r="D901" s="103" t="s">
        <v>49</v>
      </c>
      <c r="E901" s="52" t="s">
        <v>40</v>
      </c>
      <c r="F901" s="83">
        <v>17170169</v>
      </c>
      <c r="G901" s="84">
        <v>42801</v>
      </c>
      <c r="H901" s="83" t="s">
        <v>1726</v>
      </c>
      <c r="I901" s="83" t="s">
        <v>1699</v>
      </c>
      <c r="J901" s="1" t="s">
        <v>1700</v>
      </c>
      <c r="K901" s="48">
        <v>133716</v>
      </c>
    </row>
    <row r="902" spans="1:11" ht="11.25">
      <c r="A902" s="83" t="s">
        <v>1694</v>
      </c>
      <c r="B902" s="83" t="s">
        <v>22</v>
      </c>
      <c r="C902" s="83" t="s">
        <v>1711</v>
      </c>
      <c r="D902" s="84">
        <v>42747</v>
      </c>
      <c r="E902" s="52" t="s">
        <v>40</v>
      </c>
      <c r="F902" s="83">
        <v>17170171</v>
      </c>
      <c r="G902" s="84">
        <v>42801</v>
      </c>
      <c r="H902" s="83" t="s">
        <v>1727</v>
      </c>
      <c r="I902" s="83" t="s">
        <v>1388</v>
      </c>
      <c r="J902" s="1" t="s">
        <v>268</v>
      </c>
      <c r="K902" s="48">
        <v>109911</v>
      </c>
    </row>
    <row r="903" spans="1:11" ht="11.25">
      <c r="A903" s="83" t="s">
        <v>1694</v>
      </c>
      <c r="B903" s="83" t="s">
        <v>22</v>
      </c>
      <c r="C903" s="83" t="s">
        <v>1711</v>
      </c>
      <c r="D903" s="84">
        <v>42747</v>
      </c>
      <c r="E903" s="52" t="s">
        <v>40</v>
      </c>
      <c r="F903" s="83">
        <v>17170173</v>
      </c>
      <c r="G903" s="84">
        <v>42801</v>
      </c>
      <c r="H903" s="83" t="s">
        <v>1728</v>
      </c>
      <c r="I903" s="83" t="s">
        <v>1388</v>
      </c>
      <c r="J903" s="1" t="s">
        <v>268</v>
      </c>
      <c r="K903" s="48">
        <v>109911</v>
      </c>
    </row>
    <row r="904" spans="1:11" ht="11.25">
      <c r="A904" s="83" t="s">
        <v>1694</v>
      </c>
      <c r="B904" s="83" t="s">
        <v>22</v>
      </c>
      <c r="C904" s="83" t="s">
        <v>1711</v>
      </c>
      <c r="D904" s="84">
        <v>42747</v>
      </c>
      <c r="E904" s="52" t="s">
        <v>40</v>
      </c>
      <c r="F904" s="83">
        <v>17170174</v>
      </c>
      <c r="G904" s="84">
        <v>42801</v>
      </c>
      <c r="H904" s="83" t="s">
        <v>1729</v>
      </c>
      <c r="I904" s="83" t="s">
        <v>1388</v>
      </c>
      <c r="J904" s="1" t="s">
        <v>268</v>
      </c>
      <c r="K904" s="48">
        <v>72607</v>
      </c>
    </row>
    <row r="905" spans="1:11" ht="11.25">
      <c r="A905" s="83" t="s">
        <v>1694</v>
      </c>
      <c r="B905" s="83" t="s">
        <v>22</v>
      </c>
      <c r="C905" s="83" t="s">
        <v>1711</v>
      </c>
      <c r="D905" s="84">
        <v>42747</v>
      </c>
      <c r="E905" s="52" t="s">
        <v>40</v>
      </c>
      <c r="F905" s="83">
        <v>17170175</v>
      </c>
      <c r="G905" s="84">
        <v>42801</v>
      </c>
      <c r="H905" s="83" t="s">
        <v>1730</v>
      </c>
      <c r="I905" s="83" t="s">
        <v>1388</v>
      </c>
      <c r="J905" s="1" t="s">
        <v>268</v>
      </c>
      <c r="K905" s="48">
        <v>96270</v>
      </c>
    </row>
    <row r="906" spans="1:11" ht="11.25">
      <c r="A906" s="83" t="s">
        <v>1694</v>
      </c>
      <c r="B906" s="83" t="s">
        <v>22</v>
      </c>
      <c r="C906" s="83" t="s">
        <v>1711</v>
      </c>
      <c r="D906" s="84">
        <v>42747</v>
      </c>
      <c r="E906" s="52" t="s">
        <v>40</v>
      </c>
      <c r="F906" s="83">
        <v>17170177</v>
      </c>
      <c r="G906" s="84">
        <v>42801</v>
      </c>
      <c r="H906" s="83" t="s">
        <v>1731</v>
      </c>
      <c r="I906" s="83" t="s">
        <v>1388</v>
      </c>
      <c r="J906" s="1" t="s">
        <v>268</v>
      </c>
      <c r="K906" s="48">
        <v>110847</v>
      </c>
    </row>
    <row r="907" spans="1:11" ht="11.25">
      <c r="A907" s="83" t="s">
        <v>1694</v>
      </c>
      <c r="B907" s="83" t="s">
        <v>22</v>
      </c>
      <c r="C907" s="83" t="s">
        <v>1732</v>
      </c>
      <c r="D907" s="84">
        <v>41799</v>
      </c>
      <c r="E907" s="52" t="s">
        <v>40</v>
      </c>
      <c r="F907" s="83">
        <v>17170172</v>
      </c>
      <c r="G907" s="84">
        <v>42801</v>
      </c>
      <c r="H907" s="83" t="s">
        <v>1733</v>
      </c>
      <c r="I907" s="83" t="s">
        <v>1734</v>
      </c>
      <c r="J907" s="1" t="s">
        <v>1735</v>
      </c>
      <c r="K907" s="48">
        <v>267960</v>
      </c>
    </row>
    <row r="908" spans="1:11" ht="11.25">
      <c r="A908" s="83" t="s">
        <v>1694</v>
      </c>
      <c r="B908" s="83" t="s">
        <v>22</v>
      </c>
      <c r="C908" s="83" t="s">
        <v>1711</v>
      </c>
      <c r="D908" s="84">
        <v>42747</v>
      </c>
      <c r="E908" s="52" t="s">
        <v>40</v>
      </c>
      <c r="F908" s="83">
        <v>17170178</v>
      </c>
      <c r="G908" s="84">
        <v>42801</v>
      </c>
      <c r="H908" s="83" t="s">
        <v>1736</v>
      </c>
      <c r="I908" s="83" t="s">
        <v>1388</v>
      </c>
      <c r="J908" s="1" t="s">
        <v>268</v>
      </c>
      <c r="K908" s="48">
        <v>208847</v>
      </c>
    </row>
    <row r="909" spans="1:11" ht="11.25">
      <c r="A909" s="83" t="s">
        <v>1694</v>
      </c>
      <c r="B909" s="83" t="s">
        <v>22</v>
      </c>
      <c r="C909" s="83" t="s">
        <v>1711</v>
      </c>
      <c r="D909" s="84">
        <v>42747</v>
      </c>
      <c r="E909" s="52" t="s">
        <v>40</v>
      </c>
      <c r="F909" s="83">
        <v>17170179</v>
      </c>
      <c r="G909" s="84">
        <v>42801</v>
      </c>
      <c r="H909" s="83" t="s">
        <v>1737</v>
      </c>
      <c r="I909" s="83" t="s">
        <v>1388</v>
      </c>
      <c r="J909" s="1" t="s">
        <v>268</v>
      </c>
      <c r="K909" s="48">
        <v>208847</v>
      </c>
    </row>
    <row r="910" spans="1:11" ht="11.25">
      <c r="A910" s="83" t="s">
        <v>1694</v>
      </c>
      <c r="B910" s="83" t="s">
        <v>22</v>
      </c>
      <c r="C910" s="83" t="s">
        <v>1711</v>
      </c>
      <c r="D910" s="84">
        <v>42747</v>
      </c>
      <c r="E910" s="52" t="s">
        <v>40</v>
      </c>
      <c r="F910" s="83">
        <v>17170180</v>
      </c>
      <c r="G910" s="84">
        <v>42801</v>
      </c>
      <c r="H910" s="83" t="s">
        <v>1738</v>
      </c>
      <c r="I910" s="83" t="s">
        <v>1388</v>
      </c>
      <c r="J910" s="1" t="s">
        <v>268</v>
      </c>
      <c r="K910" s="48">
        <v>135586</v>
      </c>
    </row>
    <row r="911" spans="1:11" ht="11.25">
      <c r="A911" s="83" t="s">
        <v>1694</v>
      </c>
      <c r="B911" s="83" t="s">
        <v>22</v>
      </c>
      <c r="C911" s="83" t="s">
        <v>1711</v>
      </c>
      <c r="D911" s="84">
        <v>42747</v>
      </c>
      <c r="E911" s="52" t="s">
        <v>40</v>
      </c>
      <c r="F911" s="83">
        <v>17170181</v>
      </c>
      <c r="G911" s="84">
        <v>42802</v>
      </c>
      <c r="H911" s="83" t="s">
        <v>1739</v>
      </c>
      <c r="I911" s="83" t="s">
        <v>1388</v>
      </c>
      <c r="J911" s="1" t="s">
        <v>268</v>
      </c>
      <c r="K911" s="48">
        <v>135586</v>
      </c>
    </row>
    <row r="912" spans="1:11" ht="11.25">
      <c r="A912" s="83" t="s">
        <v>1694</v>
      </c>
      <c r="B912" s="83" t="s">
        <v>22</v>
      </c>
      <c r="C912" s="83" t="s">
        <v>1711</v>
      </c>
      <c r="D912" s="84">
        <v>42747</v>
      </c>
      <c r="E912" s="52" t="s">
        <v>40</v>
      </c>
      <c r="F912" s="83">
        <v>17170182</v>
      </c>
      <c r="G912" s="84">
        <v>42802</v>
      </c>
      <c r="H912" s="83" t="s">
        <v>1740</v>
      </c>
      <c r="I912" s="83" t="s">
        <v>1388</v>
      </c>
      <c r="J912" s="1" t="s">
        <v>268</v>
      </c>
      <c r="K912" s="48">
        <v>101270</v>
      </c>
    </row>
    <row r="913" spans="1:11" ht="11.25">
      <c r="A913" s="83" t="s">
        <v>1694</v>
      </c>
      <c r="B913" s="12" t="s">
        <v>241</v>
      </c>
      <c r="C913" s="102" t="s">
        <v>49</v>
      </c>
      <c r="D913" s="103" t="s">
        <v>49</v>
      </c>
      <c r="E913" s="83" t="s">
        <v>39</v>
      </c>
      <c r="F913" s="83">
        <v>17170050</v>
      </c>
      <c r="G913" s="84">
        <v>42802</v>
      </c>
      <c r="H913" s="83" t="s">
        <v>1741</v>
      </c>
      <c r="I913" s="83" t="s">
        <v>1182</v>
      </c>
      <c r="J913" s="1" t="s">
        <v>714</v>
      </c>
      <c r="K913" s="48">
        <v>48490</v>
      </c>
    </row>
    <row r="914" spans="1:11" ht="11.25">
      <c r="A914" s="83" t="s">
        <v>1694</v>
      </c>
      <c r="B914" s="83" t="s">
        <v>22</v>
      </c>
      <c r="C914" s="83" t="s">
        <v>1711</v>
      </c>
      <c r="D914" s="84">
        <v>42747</v>
      </c>
      <c r="E914" s="52" t="s">
        <v>40</v>
      </c>
      <c r="F914" s="83">
        <v>17170183</v>
      </c>
      <c r="G914" s="84">
        <v>42803</v>
      </c>
      <c r="H914" s="83" t="s">
        <v>1742</v>
      </c>
      <c r="I914" s="83" t="s">
        <v>1388</v>
      </c>
      <c r="J914" s="1" t="s">
        <v>268</v>
      </c>
      <c r="K914" s="48">
        <v>127586</v>
      </c>
    </row>
    <row r="915" spans="1:11" ht="11.25">
      <c r="A915" s="83" t="s">
        <v>1694</v>
      </c>
      <c r="B915" s="12" t="s">
        <v>241</v>
      </c>
      <c r="C915" s="102" t="s">
        <v>49</v>
      </c>
      <c r="D915" s="103" t="s">
        <v>49</v>
      </c>
      <c r="E915" s="52" t="s">
        <v>40</v>
      </c>
      <c r="F915" s="83">
        <v>17170184</v>
      </c>
      <c r="G915" s="84">
        <v>42803</v>
      </c>
      <c r="H915" s="83" t="s">
        <v>1743</v>
      </c>
      <c r="I915" s="83" t="s">
        <v>1717</v>
      </c>
      <c r="J915" s="1" t="s">
        <v>1718</v>
      </c>
      <c r="K915" s="48">
        <v>240261</v>
      </c>
    </row>
    <row r="916" spans="1:11" ht="11.25">
      <c r="A916" s="83" t="s">
        <v>1694</v>
      </c>
      <c r="B916" s="12" t="s">
        <v>241</v>
      </c>
      <c r="C916" s="102" t="s">
        <v>49</v>
      </c>
      <c r="D916" s="103" t="s">
        <v>49</v>
      </c>
      <c r="E916" s="83" t="s">
        <v>39</v>
      </c>
      <c r="F916" s="83">
        <v>17170185</v>
      </c>
      <c r="G916" s="84">
        <v>42804</v>
      </c>
      <c r="H916" s="83" t="s">
        <v>1744</v>
      </c>
      <c r="I916" s="83" t="s">
        <v>1745</v>
      </c>
      <c r="J916" s="1" t="s">
        <v>1746</v>
      </c>
      <c r="K916" s="48">
        <v>2841499</v>
      </c>
    </row>
    <row r="917" spans="1:11" ht="22.5">
      <c r="A917" s="83" t="s">
        <v>1694</v>
      </c>
      <c r="B917" s="31" t="s">
        <v>157</v>
      </c>
      <c r="C917" s="83" t="s">
        <v>49</v>
      </c>
      <c r="D917" s="84" t="s">
        <v>34</v>
      </c>
      <c r="E917" s="52" t="s">
        <v>40</v>
      </c>
      <c r="F917" s="83">
        <v>17170186</v>
      </c>
      <c r="G917" s="84">
        <v>42804</v>
      </c>
      <c r="H917" s="83" t="s">
        <v>1747</v>
      </c>
      <c r="I917" s="83" t="s">
        <v>1748</v>
      </c>
      <c r="J917" s="1" t="s">
        <v>1749</v>
      </c>
      <c r="K917" s="48">
        <v>4444444</v>
      </c>
    </row>
    <row r="918" spans="1:11" ht="11.25">
      <c r="A918" s="83" t="s">
        <v>1694</v>
      </c>
      <c r="B918" s="83" t="s">
        <v>22</v>
      </c>
      <c r="C918" s="83" t="s">
        <v>1711</v>
      </c>
      <c r="D918" s="84">
        <v>42747</v>
      </c>
      <c r="E918" s="52" t="s">
        <v>40</v>
      </c>
      <c r="F918" s="83">
        <v>17170187</v>
      </c>
      <c r="G918" s="84">
        <v>42804</v>
      </c>
      <c r="H918" s="83" t="s">
        <v>1872</v>
      </c>
      <c r="I918" s="83" t="s">
        <v>1388</v>
      </c>
      <c r="J918" s="1" t="s">
        <v>268</v>
      </c>
      <c r="K918" s="48">
        <v>135586</v>
      </c>
    </row>
    <row r="919" spans="1:11" ht="11.25">
      <c r="A919" s="83" t="s">
        <v>1694</v>
      </c>
      <c r="B919" s="83" t="s">
        <v>22</v>
      </c>
      <c r="C919" s="83" t="s">
        <v>1711</v>
      </c>
      <c r="D919" s="84">
        <v>42747</v>
      </c>
      <c r="E919" s="52" t="s">
        <v>40</v>
      </c>
      <c r="F919" s="83">
        <v>17170188</v>
      </c>
      <c r="G919" s="84">
        <v>42804</v>
      </c>
      <c r="H919" s="83" t="s">
        <v>1750</v>
      </c>
      <c r="I919" s="83" t="s">
        <v>1388</v>
      </c>
      <c r="J919" s="1" t="s">
        <v>268</v>
      </c>
      <c r="K919" s="48">
        <v>135586</v>
      </c>
    </row>
    <row r="920" spans="1:11" ht="11.25">
      <c r="A920" s="83" t="s">
        <v>1694</v>
      </c>
      <c r="B920" s="83" t="s">
        <v>22</v>
      </c>
      <c r="C920" s="83" t="s">
        <v>1711</v>
      </c>
      <c r="D920" s="84">
        <v>42747</v>
      </c>
      <c r="E920" s="52" t="s">
        <v>40</v>
      </c>
      <c r="F920" s="83">
        <v>17170189</v>
      </c>
      <c r="G920" s="84">
        <v>42807</v>
      </c>
      <c r="H920" s="83" t="s">
        <v>1751</v>
      </c>
      <c r="I920" s="83" t="s">
        <v>1388</v>
      </c>
      <c r="J920" s="1" t="s">
        <v>268</v>
      </c>
      <c r="K920" s="48">
        <v>397586</v>
      </c>
    </row>
    <row r="921" spans="1:11" ht="11.25">
      <c r="A921" s="83" t="s">
        <v>1694</v>
      </c>
      <c r="B921" s="83" t="s">
        <v>22</v>
      </c>
      <c r="C921" s="83" t="s">
        <v>1711</v>
      </c>
      <c r="D921" s="84">
        <v>42747</v>
      </c>
      <c r="E921" s="52" t="s">
        <v>40</v>
      </c>
      <c r="F921" s="83">
        <v>17170196</v>
      </c>
      <c r="G921" s="84">
        <v>42807</v>
      </c>
      <c r="H921" s="83" t="s">
        <v>1752</v>
      </c>
      <c r="I921" s="83" t="s">
        <v>1388</v>
      </c>
      <c r="J921" s="1" t="s">
        <v>268</v>
      </c>
      <c r="K921" s="48">
        <v>331086</v>
      </c>
    </row>
    <row r="922" spans="1:11" ht="11.25">
      <c r="A922" s="83" t="s">
        <v>1694</v>
      </c>
      <c r="B922" s="83" t="s">
        <v>22</v>
      </c>
      <c r="C922" s="83" t="s">
        <v>1711</v>
      </c>
      <c r="D922" s="84">
        <v>42747</v>
      </c>
      <c r="E922" s="52" t="s">
        <v>40</v>
      </c>
      <c r="F922" s="83">
        <v>17170197</v>
      </c>
      <c r="G922" s="84">
        <v>42807</v>
      </c>
      <c r="H922" s="83" t="s">
        <v>1753</v>
      </c>
      <c r="I922" s="83" t="s">
        <v>1388</v>
      </c>
      <c r="J922" s="1" t="s">
        <v>268</v>
      </c>
      <c r="K922" s="48">
        <v>331086</v>
      </c>
    </row>
    <row r="923" spans="1:11" ht="11.25">
      <c r="A923" s="83" t="s">
        <v>1694</v>
      </c>
      <c r="B923" s="83" t="s">
        <v>421</v>
      </c>
      <c r="C923" s="83" t="s">
        <v>34</v>
      </c>
      <c r="D923" s="84" t="s">
        <v>34</v>
      </c>
      <c r="E923" s="52" t="s">
        <v>40</v>
      </c>
      <c r="F923" s="83">
        <v>1717051</v>
      </c>
      <c r="G923" s="84">
        <v>42807</v>
      </c>
      <c r="H923" s="83" t="s">
        <v>1754</v>
      </c>
      <c r="I923" s="83" t="s">
        <v>1182</v>
      </c>
      <c r="J923" s="1" t="s">
        <v>714</v>
      </c>
      <c r="K923" s="48">
        <v>13298</v>
      </c>
    </row>
    <row r="924" spans="1:11" ht="11.25">
      <c r="A924" s="83" t="s">
        <v>1694</v>
      </c>
      <c r="B924" s="83" t="s">
        <v>22</v>
      </c>
      <c r="C924" s="83" t="s">
        <v>1704</v>
      </c>
      <c r="D924" s="84">
        <v>40053</v>
      </c>
      <c r="E924" s="52" t="s">
        <v>40</v>
      </c>
      <c r="F924" s="83">
        <v>17170192</v>
      </c>
      <c r="G924" s="84">
        <v>42807</v>
      </c>
      <c r="H924" s="83" t="s">
        <v>1755</v>
      </c>
      <c r="I924" s="83" t="s">
        <v>1709</v>
      </c>
      <c r="J924" s="1" t="s">
        <v>1710</v>
      </c>
      <c r="K924" s="48">
        <v>265000</v>
      </c>
    </row>
    <row r="925" spans="1:11" ht="11.25">
      <c r="A925" s="83" t="s">
        <v>1694</v>
      </c>
      <c r="B925" s="83" t="s">
        <v>22</v>
      </c>
      <c r="C925" s="83" t="s">
        <v>1732</v>
      </c>
      <c r="D925" s="84">
        <v>41799</v>
      </c>
      <c r="E925" s="52" t="s">
        <v>40</v>
      </c>
      <c r="F925" s="83">
        <v>17170193</v>
      </c>
      <c r="G925" s="84">
        <v>42807</v>
      </c>
      <c r="H925" s="83" t="s">
        <v>1756</v>
      </c>
      <c r="I925" s="83" t="s">
        <v>1734</v>
      </c>
      <c r="J925" s="1" t="s">
        <v>1735</v>
      </c>
      <c r="K925" s="48">
        <v>30206</v>
      </c>
    </row>
    <row r="926" spans="1:11" ht="11.25">
      <c r="A926" s="83" t="s">
        <v>1694</v>
      </c>
      <c r="B926" s="83" t="s">
        <v>22</v>
      </c>
      <c r="C926" s="83" t="s">
        <v>1732</v>
      </c>
      <c r="D926" s="84">
        <v>41799</v>
      </c>
      <c r="E926" s="52" t="s">
        <v>40</v>
      </c>
      <c r="F926" s="83">
        <v>17170194</v>
      </c>
      <c r="G926" s="84">
        <v>42807</v>
      </c>
      <c r="H926" s="83" t="s">
        <v>1757</v>
      </c>
      <c r="I926" s="83" t="s">
        <v>1734</v>
      </c>
      <c r="J926" s="1" t="s">
        <v>1735</v>
      </c>
      <c r="K926" s="48">
        <v>81543</v>
      </c>
    </row>
    <row r="927" spans="1:11" ht="11.25">
      <c r="A927" s="83" t="s">
        <v>1694</v>
      </c>
      <c r="B927" s="12" t="s">
        <v>241</v>
      </c>
      <c r="C927" s="102" t="s">
        <v>49</v>
      </c>
      <c r="D927" s="103" t="s">
        <v>49</v>
      </c>
      <c r="E927" s="52" t="s">
        <v>40</v>
      </c>
      <c r="F927" s="83">
        <v>17170195</v>
      </c>
      <c r="G927" s="84">
        <v>42807</v>
      </c>
      <c r="H927" s="83" t="s">
        <v>1758</v>
      </c>
      <c r="I927" s="83" t="s">
        <v>1759</v>
      </c>
      <c r="J927" s="1" t="s">
        <v>1760</v>
      </c>
      <c r="K927" s="48">
        <v>310547</v>
      </c>
    </row>
    <row r="928" spans="1:11" ht="11.25">
      <c r="A928" s="83" t="s">
        <v>1694</v>
      </c>
      <c r="B928" s="12" t="s">
        <v>241</v>
      </c>
      <c r="C928" s="102" t="s">
        <v>49</v>
      </c>
      <c r="D928" s="103" t="s">
        <v>49</v>
      </c>
      <c r="E928" s="52" t="s">
        <v>40</v>
      </c>
      <c r="F928" s="83">
        <v>17170198</v>
      </c>
      <c r="G928" s="84">
        <v>42808</v>
      </c>
      <c r="H928" s="83" t="s">
        <v>1761</v>
      </c>
      <c r="I928" s="83" t="s">
        <v>1762</v>
      </c>
      <c r="J928" s="1" t="s">
        <v>291</v>
      </c>
      <c r="K928" s="48">
        <v>118500</v>
      </c>
    </row>
    <row r="929" spans="1:11" ht="11.25">
      <c r="A929" s="83" t="s">
        <v>1694</v>
      </c>
      <c r="B929" s="12" t="s">
        <v>241</v>
      </c>
      <c r="C929" s="102" t="s">
        <v>49</v>
      </c>
      <c r="D929" s="103" t="s">
        <v>49</v>
      </c>
      <c r="E929" s="52" t="s">
        <v>40</v>
      </c>
      <c r="F929" s="83">
        <v>17170199</v>
      </c>
      <c r="G929" s="84">
        <v>42809</v>
      </c>
      <c r="H929" s="83" t="s">
        <v>1763</v>
      </c>
      <c r="I929" s="83" t="s">
        <v>1764</v>
      </c>
      <c r="J929" s="1" t="s">
        <v>1765</v>
      </c>
      <c r="K929" s="48">
        <v>11710880</v>
      </c>
    </row>
    <row r="930" spans="1:11" ht="11.25">
      <c r="A930" s="83" t="s">
        <v>1694</v>
      </c>
      <c r="B930" s="83" t="s">
        <v>22</v>
      </c>
      <c r="C930" s="83" t="s">
        <v>1711</v>
      </c>
      <c r="D930" s="84">
        <v>42747</v>
      </c>
      <c r="E930" s="52" t="s">
        <v>40</v>
      </c>
      <c r="F930" s="83">
        <v>17170200</v>
      </c>
      <c r="G930" s="84">
        <v>42809</v>
      </c>
      <c r="H930" s="83" t="s">
        <v>1766</v>
      </c>
      <c r="I930" s="83" t="s">
        <v>1388</v>
      </c>
      <c r="J930" s="1" t="s">
        <v>268</v>
      </c>
      <c r="K930" s="48">
        <v>74316</v>
      </c>
    </row>
    <row r="931" spans="1:11" ht="11.25">
      <c r="A931" s="83" t="s">
        <v>1694</v>
      </c>
      <c r="B931" s="83" t="s">
        <v>22</v>
      </c>
      <c r="C931" s="83" t="s">
        <v>1711</v>
      </c>
      <c r="D931" s="84">
        <v>42747</v>
      </c>
      <c r="E931" s="52" t="s">
        <v>40</v>
      </c>
      <c r="F931" s="83">
        <v>17170201</v>
      </c>
      <c r="G931" s="84">
        <v>42809</v>
      </c>
      <c r="H931" s="83" t="s">
        <v>1767</v>
      </c>
      <c r="I931" s="83" t="s">
        <v>1388</v>
      </c>
      <c r="J931" s="1" t="s">
        <v>268</v>
      </c>
      <c r="K931" s="48">
        <v>533133</v>
      </c>
    </row>
    <row r="932" spans="1:11" ht="11.25">
      <c r="A932" s="83" t="s">
        <v>1694</v>
      </c>
      <c r="B932" s="83" t="s">
        <v>22</v>
      </c>
      <c r="C932" s="83" t="s">
        <v>1704</v>
      </c>
      <c r="D932" s="84">
        <v>40053</v>
      </c>
      <c r="E932" s="52" t="s">
        <v>40</v>
      </c>
      <c r="F932" s="83">
        <v>17170202</v>
      </c>
      <c r="G932" s="84">
        <v>42809</v>
      </c>
      <c r="H932" s="83" t="s">
        <v>1768</v>
      </c>
      <c r="I932" s="83" t="s">
        <v>1706</v>
      </c>
      <c r="J932" s="1" t="s">
        <v>1707</v>
      </c>
      <c r="K932" s="48">
        <v>39180</v>
      </c>
    </row>
    <row r="933" spans="1:11" ht="11.25">
      <c r="A933" s="83" t="s">
        <v>1694</v>
      </c>
      <c r="B933" s="12" t="s">
        <v>241</v>
      </c>
      <c r="C933" s="102" t="s">
        <v>49</v>
      </c>
      <c r="D933" s="103" t="s">
        <v>49</v>
      </c>
      <c r="E933" s="52" t="s">
        <v>40</v>
      </c>
      <c r="F933" s="83">
        <v>17170203</v>
      </c>
      <c r="G933" s="84">
        <v>42809</v>
      </c>
      <c r="H933" s="83" t="s">
        <v>1769</v>
      </c>
      <c r="I933" s="83" t="s">
        <v>1759</v>
      </c>
      <c r="J933" s="1" t="s">
        <v>1760</v>
      </c>
      <c r="K933" s="48">
        <v>507763</v>
      </c>
    </row>
    <row r="934" spans="1:11" ht="11.25">
      <c r="A934" s="83" t="s">
        <v>1694</v>
      </c>
      <c r="B934" s="12" t="s">
        <v>241</v>
      </c>
      <c r="C934" s="102" t="s">
        <v>49</v>
      </c>
      <c r="D934" s="103" t="s">
        <v>49</v>
      </c>
      <c r="E934" s="52" t="s">
        <v>40</v>
      </c>
      <c r="F934" s="83">
        <v>17170204</v>
      </c>
      <c r="G934" s="84">
        <v>42809</v>
      </c>
      <c r="H934" s="83" t="s">
        <v>1770</v>
      </c>
      <c r="I934" s="83" t="s">
        <v>1759</v>
      </c>
      <c r="J934" s="1" t="s">
        <v>1760</v>
      </c>
      <c r="K934" s="48">
        <v>584085</v>
      </c>
    </row>
    <row r="935" spans="1:11" ht="11.25">
      <c r="A935" s="83" t="s">
        <v>1694</v>
      </c>
      <c r="B935" s="83" t="s">
        <v>22</v>
      </c>
      <c r="C935" s="83" t="s">
        <v>1711</v>
      </c>
      <c r="D935" s="84">
        <v>42747</v>
      </c>
      <c r="E935" s="52" t="s">
        <v>40</v>
      </c>
      <c r="F935" s="83">
        <v>17170205</v>
      </c>
      <c r="G935" s="84">
        <v>42810</v>
      </c>
      <c r="H935" s="83" t="s">
        <v>1771</v>
      </c>
      <c r="I935" s="83" t="s">
        <v>1388</v>
      </c>
      <c r="J935" s="1" t="s">
        <v>268</v>
      </c>
      <c r="K935" s="48">
        <v>37000</v>
      </c>
    </row>
    <row r="936" spans="1:11" ht="11.25">
      <c r="A936" s="83" t="s">
        <v>1694</v>
      </c>
      <c r="B936" s="12" t="s">
        <v>241</v>
      </c>
      <c r="C936" s="102" t="s">
        <v>49</v>
      </c>
      <c r="D936" s="103" t="s">
        <v>49</v>
      </c>
      <c r="E936" s="52" t="s">
        <v>40</v>
      </c>
      <c r="F936" s="83">
        <v>17170206</v>
      </c>
      <c r="G936" s="84">
        <v>42810</v>
      </c>
      <c r="H936" s="83" t="s">
        <v>1772</v>
      </c>
      <c r="I936" s="83" t="s">
        <v>1773</v>
      </c>
      <c r="J936" s="1" t="s">
        <v>1774</v>
      </c>
      <c r="K936" s="48">
        <v>4006800</v>
      </c>
    </row>
    <row r="937" spans="1:11" ht="11.25">
      <c r="A937" s="83" t="s">
        <v>1694</v>
      </c>
      <c r="B937" s="12" t="s">
        <v>241</v>
      </c>
      <c r="C937" s="102" t="s">
        <v>49</v>
      </c>
      <c r="D937" s="103" t="s">
        <v>49</v>
      </c>
      <c r="E937" s="52" t="s">
        <v>40</v>
      </c>
      <c r="F937" s="83">
        <v>17170207</v>
      </c>
      <c r="G937" s="84">
        <v>42810</v>
      </c>
      <c r="H937" s="83" t="s">
        <v>1775</v>
      </c>
      <c r="I937" s="83" t="s">
        <v>1759</v>
      </c>
      <c r="J937" s="1" t="s">
        <v>1760</v>
      </c>
      <c r="K937" s="48">
        <v>288493</v>
      </c>
    </row>
    <row r="938" spans="1:11" ht="11.25">
      <c r="A938" s="83" t="s">
        <v>1694</v>
      </c>
      <c r="B938" s="12" t="s">
        <v>241</v>
      </c>
      <c r="C938" s="102" t="s">
        <v>49</v>
      </c>
      <c r="D938" s="103" t="s">
        <v>49</v>
      </c>
      <c r="E938" s="52" t="s">
        <v>40</v>
      </c>
      <c r="F938" s="83">
        <v>1717208</v>
      </c>
      <c r="G938" s="84">
        <v>42811</v>
      </c>
      <c r="H938" s="83" t="s">
        <v>1776</v>
      </c>
      <c r="I938" s="83" t="s">
        <v>1764</v>
      </c>
      <c r="J938" s="1" t="s">
        <v>1765</v>
      </c>
      <c r="K938" s="48">
        <v>23175840</v>
      </c>
    </row>
    <row r="939" spans="1:11" ht="11.25">
      <c r="A939" s="83" t="s">
        <v>1694</v>
      </c>
      <c r="B939" s="83" t="s">
        <v>22</v>
      </c>
      <c r="C939" s="83" t="s">
        <v>1711</v>
      </c>
      <c r="D939" s="84">
        <v>42747</v>
      </c>
      <c r="E939" s="52" t="s">
        <v>40</v>
      </c>
      <c r="F939" s="83">
        <v>17170209</v>
      </c>
      <c r="G939" s="84">
        <v>42811</v>
      </c>
      <c r="H939" s="83" t="s">
        <v>1777</v>
      </c>
      <c r="I939" s="83" t="s">
        <v>1388</v>
      </c>
      <c r="J939" s="1" t="s">
        <v>268</v>
      </c>
      <c r="K939" s="48">
        <v>157586</v>
      </c>
    </row>
    <row r="940" spans="1:11" ht="11.25">
      <c r="A940" s="83" t="s">
        <v>1694</v>
      </c>
      <c r="B940" s="12" t="s">
        <v>241</v>
      </c>
      <c r="C940" s="102" t="s">
        <v>49</v>
      </c>
      <c r="D940" s="103" t="s">
        <v>49</v>
      </c>
      <c r="E940" s="52" t="s">
        <v>40</v>
      </c>
      <c r="F940" s="83">
        <v>17170210</v>
      </c>
      <c r="G940" s="84">
        <v>42811</v>
      </c>
      <c r="H940" s="83" t="s">
        <v>1778</v>
      </c>
      <c r="I940" s="83" t="s">
        <v>1779</v>
      </c>
      <c r="J940" s="1" t="s">
        <v>291</v>
      </c>
      <c r="K940" s="48">
        <v>992529</v>
      </c>
    </row>
    <row r="941" spans="1:11" ht="22.5">
      <c r="A941" s="83" t="s">
        <v>1694</v>
      </c>
      <c r="B941" s="31" t="s">
        <v>157</v>
      </c>
      <c r="C941" s="83" t="s">
        <v>49</v>
      </c>
      <c r="D941" s="84" t="s">
        <v>34</v>
      </c>
      <c r="E941" s="83" t="s">
        <v>39</v>
      </c>
      <c r="F941" s="83">
        <v>17170052</v>
      </c>
      <c r="G941" s="84">
        <v>42814</v>
      </c>
      <c r="H941" s="83" t="s">
        <v>1780</v>
      </c>
      <c r="I941" s="83" t="s">
        <v>1781</v>
      </c>
      <c r="J941" s="1" t="s">
        <v>1185</v>
      </c>
      <c r="K941" s="48">
        <v>178204</v>
      </c>
    </row>
    <row r="942" spans="1:11" ht="22.5">
      <c r="A942" s="83" t="s">
        <v>1694</v>
      </c>
      <c r="B942" s="31" t="s">
        <v>157</v>
      </c>
      <c r="C942" s="83" t="s">
        <v>49</v>
      </c>
      <c r="D942" s="84" t="s">
        <v>34</v>
      </c>
      <c r="E942" s="83" t="s">
        <v>39</v>
      </c>
      <c r="F942" s="83">
        <v>17170053</v>
      </c>
      <c r="G942" s="84">
        <v>42814</v>
      </c>
      <c r="H942" s="83" t="s">
        <v>1782</v>
      </c>
      <c r="I942" s="83" t="s">
        <v>1781</v>
      </c>
      <c r="J942" s="1" t="s">
        <v>1185</v>
      </c>
      <c r="K942" s="48">
        <v>17000</v>
      </c>
    </row>
    <row r="943" spans="1:11" ht="11.25">
      <c r="A943" s="83" t="s">
        <v>1694</v>
      </c>
      <c r="B943" s="83" t="s">
        <v>22</v>
      </c>
      <c r="C943" s="83" t="s">
        <v>1711</v>
      </c>
      <c r="D943" s="84">
        <v>42747</v>
      </c>
      <c r="E943" s="52" t="s">
        <v>40</v>
      </c>
      <c r="F943" s="83">
        <v>17170211</v>
      </c>
      <c r="G943" s="84">
        <v>42814</v>
      </c>
      <c r="H943" s="83" t="s">
        <v>1783</v>
      </c>
      <c r="I943" s="83" t="s">
        <v>1388</v>
      </c>
      <c r="J943" s="1" t="s">
        <v>268</v>
      </c>
      <c r="K943" s="48">
        <v>70000</v>
      </c>
    </row>
    <row r="944" spans="1:11" ht="11.25">
      <c r="A944" s="83" t="s">
        <v>1694</v>
      </c>
      <c r="B944" s="83" t="s">
        <v>22</v>
      </c>
      <c r="C944" s="83" t="s">
        <v>1711</v>
      </c>
      <c r="D944" s="84">
        <v>42747</v>
      </c>
      <c r="E944" s="52" t="s">
        <v>40</v>
      </c>
      <c r="F944" s="83">
        <v>17170212</v>
      </c>
      <c r="G944" s="84">
        <v>42814</v>
      </c>
      <c r="H944" s="83" t="s">
        <v>1784</v>
      </c>
      <c r="I944" s="83" t="s">
        <v>1388</v>
      </c>
      <c r="J944" s="1" t="s">
        <v>268</v>
      </c>
      <c r="K944" s="48">
        <v>70000</v>
      </c>
    </row>
    <row r="945" spans="1:11" ht="11.25">
      <c r="A945" s="83" t="s">
        <v>1694</v>
      </c>
      <c r="B945" s="12" t="s">
        <v>241</v>
      </c>
      <c r="C945" s="102" t="s">
        <v>49</v>
      </c>
      <c r="D945" s="103" t="s">
        <v>49</v>
      </c>
      <c r="E945" s="52" t="s">
        <v>40</v>
      </c>
      <c r="F945" s="83">
        <v>17170213</v>
      </c>
      <c r="G945" s="84">
        <v>42814</v>
      </c>
      <c r="H945" s="83" t="s">
        <v>1785</v>
      </c>
      <c r="I945" s="83" t="s">
        <v>1786</v>
      </c>
      <c r="J945" s="1" t="s">
        <v>1787</v>
      </c>
      <c r="K945" s="48">
        <v>362282</v>
      </c>
    </row>
    <row r="946" spans="1:11" ht="11.25">
      <c r="A946" s="83" t="s">
        <v>1694</v>
      </c>
      <c r="B946" s="12" t="s">
        <v>241</v>
      </c>
      <c r="C946" s="102" t="s">
        <v>49</v>
      </c>
      <c r="D946" s="103" t="s">
        <v>49</v>
      </c>
      <c r="E946" s="52" t="s">
        <v>40</v>
      </c>
      <c r="F946" s="83">
        <v>17170214</v>
      </c>
      <c r="G946" s="84">
        <v>42814</v>
      </c>
      <c r="H946" s="83" t="s">
        <v>1788</v>
      </c>
      <c r="I946" s="83" t="s">
        <v>1720</v>
      </c>
      <c r="J946" s="1" t="s">
        <v>1721</v>
      </c>
      <c r="K946" s="48">
        <v>169575</v>
      </c>
    </row>
    <row r="947" spans="1:11" ht="11.25">
      <c r="A947" s="83" t="s">
        <v>1694</v>
      </c>
      <c r="B947" s="83" t="s">
        <v>421</v>
      </c>
      <c r="C947" s="83" t="s">
        <v>34</v>
      </c>
      <c r="D947" s="84" t="s">
        <v>34</v>
      </c>
      <c r="E947" s="52" t="s">
        <v>40</v>
      </c>
      <c r="F947" s="83">
        <v>17170215</v>
      </c>
      <c r="G947" s="84">
        <v>42815</v>
      </c>
      <c r="H947" s="83" t="s">
        <v>1789</v>
      </c>
      <c r="I947" s="83" t="s">
        <v>1790</v>
      </c>
      <c r="J947" s="1" t="s">
        <v>1791</v>
      </c>
      <c r="K947" s="48">
        <v>46001</v>
      </c>
    </row>
    <row r="948" spans="1:11" ht="11.25">
      <c r="A948" s="83" t="s">
        <v>1694</v>
      </c>
      <c r="B948" s="12" t="s">
        <v>241</v>
      </c>
      <c r="C948" s="102" t="s">
        <v>49</v>
      </c>
      <c r="D948" s="103" t="s">
        <v>49</v>
      </c>
      <c r="E948" s="52" t="s">
        <v>40</v>
      </c>
      <c r="F948" s="83">
        <v>17170216</v>
      </c>
      <c r="G948" s="84">
        <v>42815</v>
      </c>
      <c r="H948" s="83" t="s">
        <v>1792</v>
      </c>
      <c r="I948" s="83" t="s">
        <v>1717</v>
      </c>
      <c r="J948" s="1" t="s">
        <v>1718</v>
      </c>
      <c r="K948" s="48">
        <v>1944433</v>
      </c>
    </row>
    <row r="949" spans="1:11" ht="22.5">
      <c r="A949" s="83" t="s">
        <v>1694</v>
      </c>
      <c r="B949" s="31" t="s">
        <v>157</v>
      </c>
      <c r="C949" s="83" t="s">
        <v>49</v>
      </c>
      <c r="D949" s="84" t="s">
        <v>34</v>
      </c>
      <c r="E949" s="52" t="s">
        <v>40</v>
      </c>
      <c r="F949" s="83">
        <v>17170217</v>
      </c>
      <c r="G949" s="84">
        <v>42817</v>
      </c>
      <c r="H949" s="83" t="s">
        <v>1793</v>
      </c>
      <c r="I949" s="83" t="s">
        <v>1794</v>
      </c>
      <c r="J949" s="1" t="s">
        <v>1795</v>
      </c>
      <c r="K949" s="48">
        <v>4000000</v>
      </c>
    </row>
    <row r="950" spans="1:11" ht="11.25">
      <c r="A950" s="83" t="s">
        <v>1694</v>
      </c>
      <c r="B950" s="12" t="s">
        <v>241</v>
      </c>
      <c r="C950" s="102" t="s">
        <v>49</v>
      </c>
      <c r="D950" s="103" t="s">
        <v>49</v>
      </c>
      <c r="E950" s="52" t="s">
        <v>40</v>
      </c>
      <c r="F950" s="83">
        <v>17170219</v>
      </c>
      <c r="G950" s="84">
        <v>42817</v>
      </c>
      <c r="H950" s="83" t="s">
        <v>1796</v>
      </c>
      <c r="I950" s="83" t="s">
        <v>1797</v>
      </c>
      <c r="J950" s="1" t="s">
        <v>1798</v>
      </c>
      <c r="K950" s="48">
        <v>2165371</v>
      </c>
    </row>
    <row r="951" spans="1:11" ht="11.25">
      <c r="A951" s="83" t="s">
        <v>1694</v>
      </c>
      <c r="B951" s="12" t="s">
        <v>241</v>
      </c>
      <c r="C951" s="102" t="s">
        <v>49</v>
      </c>
      <c r="D951" s="103" t="s">
        <v>49</v>
      </c>
      <c r="E951" s="52" t="s">
        <v>40</v>
      </c>
      <c r="F951" s="83">
        <v>17170218</v>
      </c>
      <c r="G951" s="84">
        <v>42817</v>
      </c>
      <c r="H951" s="83" t="s">
        <v>1799</v>
      </c>
      <c r="I951" s="83" t="s">
        <v>1762</v>
      </c>
      <c r="J951" s="1" t="s">
        <v>291</v>
      </c>
      <c r="K951" s="48">
        <v>118500</v>
      </c>
    </row>
    <row r="952" spans="1:11" ht="11.25">
      <c r="A952" s="83" t="s">
        <v>1694</v>
      </c>
      <c r="B952" s="83" t="s">
        <v>22</v>
      </c>
      <c r="C952" s="83" t="s">
        <v>1711</v>
      </c>
      <c r="D952" s="84">
        <v>42747</v>
      </c>
      <c r="E952" s="52" t="s">
        <v>40</v>
      </c>
      <c r="F952" s="83">
        <v>17170220</v>
      </c>
      <c r="G952" s="84">
        <v>42817</v>
      </c>
      <c r="H952" s="83" t="s">
        <v>1800</v>
      </c>
      <c r="I952" s="83" t="s">
        <v>1388</v>
      </c>
      <c r="J952" s="1" t="s">
        <v>268</v>
      </c>
      <c r="K952" s="48">
        <v>203484</v>
      </c>
    </row>
    <row r="953" spans="1:11" ht="11.25">
      <c r="A953" s="83" t="s">
        <v>1694</v>
      </c>
      <c r="B953" s="83" t="s">
        <v>22</v>
      </c>
      <c r="C953" s="83" t="s">
        <v>1732</v>
      </c>
      <c r="D953" s="84">
        <v>41799</v>
      </c>
      <c r="E953" s="52" t="s">
        <v>40</v>
      </c>
      <c r="F953" s="83">
        <v>17170221</v>
      </c>
      <c r="G953" s="84">
        <v>42818</v>
      </c>
      <c r="H953" s="83" t="s">
        <v>1801</v>
      </c>
      <c r="I953" s="83" t="s">
        <v>1802</v>
      </c>
      <c r="J953" s="1" t="s">
        <v>1803</v>
      </c>
      <c r="K953" s="48">
        <v>139900</v>
      </c>
    </row>
    <row r="954" spans="1:11" ht="11.25">
      <c r="A954" s="83" t="s">
        <v>1694</v>
      </c>
      <c r="B954" s="83" t="s">
        <v>22</v>
      </c>
      <c r="C954" s="83" t="s">
        <v>1711</v>
      </c>
      <c r="D954" s="84">
        <v>42747</v>
      </c>
      <c r="E954" s="52" t="s">
        <v>40</v>
      </c>
      <c r="F954" s="83">
        <v>17170222</v>
      </c>
      <c r="G954" s="84">
        <v>42818</v>
      </c>
      <c r="H954" s="83" t="s">
        <v>1804</v>
      </c>
      <c r="I954" s="83" t="s">
        <v>1388</v>
      </c>
      <c r="J954" s="1" t="s">
        <v>268</v>
      </c>
      <c r="K954" s="48">
        <v>192535</v>
      </c>
    </row>
    <row r="955" spans="1:11" ht="11.25">
      <c r="A955" s="83" t="s">
        <v>1694</v>
      </c>
      <c r="B955" s="83" t="s">
        <v>22</v>
      </c>
      <c r="C955" s="83" t="s">
        <v>1711</v>
      </c>
      <c r="D955" s="84">
        <v>42747</v>
      </c>
      <c r="E955" s="52" t="s">
        <v>40</v>
      </c>
      <c r="F955" s="83">
        <v>17170223</v>
      </c>
      <c r="G955" s="84">
        <v>42818</v>
      </c>
      <c r="H955" s="83" t="s">
        <v>1805</v>
      </c>
      <c r="I955" s="83" t="s">
        <v>1388</v>
      </c>
      <c r="J955" s="1" t="s">
        <v>268</v>
      </c>
      <c r="K955" s="48">
        <v>141507</v>
      </c>
    </row>
    <row r="956" spans="1:11" ht="22.5">
      <c r="A956" s="83" t="s">
        <v>1694</v>
      </c>
      <c r="B956" s="31" t="s">
        <v>157</v>
      </c>
      <c r="C956" s="83" t="s">
        <v>49</v>
      </c>
      <c r="D956" s="84" t="s">
        <v>34</v>
      </c>
      <c r="E956" s="52" t="s">
        <v>40</v>
      </c>
      <c r="F956" s="83">
        <v>17170224</v>
      </c>
      <c r="G956" s="84">
        <v>42818</v>
      </c>
      <c r="H956" s="83" t="s">
        <v>1806</v>
      </c>
      <c r="I956" s="83" t="s">
        <v>1807</v>
      </c>
      <c r="J956" s="1" t="s">
        <v>1808</v>
      </c>
      <c r="K956" s="48">
        <v>542664</v>
      </c>
    </row>
    <row r="957" spans="1:11" ht="11.25">
      <c r="A957" s="83" t="s">
        <v>1694</v>
      </c>
      <c r="B957" s="12" t="s">
        <v>241</v>
      </c>
      <c r="C957" s="102" t="s">
        <v>49</v>
      </c>
      <c r="D957" s="103" t="s">
        <v>49</v>
      </c>
      <c r="E957" s="52" t="s">
        <v>40</v>
      </c>
      <c r="F957" s="83">
        <v>17170226</v>
      </c>
      <c r="G957" s="84">
        <v>42818</v>
      </c>
      <c r="H957" s="83" t="s">
        <v>1809</v>
      </c>
      <c r="I957" s="83" t="s">
        <v>1717</v>
      </c>
      <c r="J957" s="1" t="s">
        <v>1718</v>
      </c>
      <c r="K957" s="48">
        <v>405137</v>
      </c>
    </row>
    <row r="958" spans="1:11" ht="11.25">
      <c r="A958" s="83" t="s">
        <v>1694</v>
      </c>
      <c r="B958" s="83" t="s">
        <v>22</v>
      </c>
      <c r="C958" s="83" t="s">
        <v>1711</v>
      </c>
      <c r="D958" s="84">
        <v>42747</v>
      </c>
      <c r="E958" s="52" t="s">
        <v>40</v>
      </c>
      <c r="F958" s="83">
        <v>17170229</v>
      </c>
      <c r="G958" s="84">
        <v>42818</v>
      </c>
      <c r="H958" s="83" t="s">
        <v>1810</v>
      </c>
      <c r="I958" s="83" t="s">
        <v>1388</v>
      </c>
      <c r="J958" s="1" t="s">
        <v>268</v>
      </c>
      <c r="K958" s="48">
        <v>1007045</v>
      </c>
    </row>
    <row r="959" spans="1:11" ht="11.25">
      <c r="A959" s="83" t="s">
        <v>1694</v>
      </c>
      <c r="B959" s="12" t="s">
        <v>241</v>
      </c>
      <c r="C959" s="102" t="s">
        <v>49</v>
      </c>
      <c r="D959" s="103" t="s">
        <v>49</v>
      </c>
      <c r="E959" s="52" t="s">
        <v>40</v>
      </c>
      <c r="F959" s="83">
        <v>17170230</v>
      </c>
      <c r="G959" s="84">
        <v>42821</v>
      </c>
      <c r="H959" s="83" t="s">
        <v>1811</v>
      </c>
      <c r="I959" s="83" t="s">
        <v>1717</v>
      </c>
      <c r="J959" s="1" t="s">
        <v>1718</v>
      </c>
      <c r="K959" s="48">
        <v>126183</v>
      </c>
    </row>
    <row r="960" spans="1:11" ht="11.25">
      <c r="A960" s="83" t="s">
        <v>1694</v>
      </c>
      <c r="B960" s="83" t="s">
        <v>22</v>
      </c>
      <c r="C960" s="83" t="s">
        <v>1711</v>
      </c>
      <c r="D960" s="84">
        <v>42747</v>
      </c>
      <c r="E960" s="52" t="s">
        <v>40</v>
      </c>
      <c r="F960" s="83">
        <v>17170231</v>
      </c>
      <c r="G960" s="84">
        <v>42821</v>
      </c>
      <c r="H960" s="83" t="s">
        <v>1812</v>
      </c>
      <c r="I960" s="83" t="s">
        <v>1388</v>
      </c>
      <c r="J960" s="1" t="s">
        <v>268</v>
      </c>
      <c r="K960" s="48">
        <v>156566</v>
      </c>
    </row>
    <row r="961" spans="1:11" ht="11.25">
      <c r="A961" s="83" t="s">
        <v>1694</v>
      </c>
      <c r="B961" s="83" t="s">
        <v>22</v>
      </c>
      <c r="C961" s="83" t="s">
        <v>1711</v>
      </c>
      <c r="D961" s="84">
        <v>42747</v>
      </c>
      <c r="E961" s="52" t="s">
        <v>40</v>
      </c>
      <c r="F961" s="83">
        <v>17170232</v>
      </c>
      <c r="G961" s="84">
        <v>42822</v>
      </c>
      <c r="H961" s="83" t="s">
        <v>1813</v>
      </c>
      <c r="I961" s="83" t="s">
        <v>1388</v>
      </c>
      <c r="J961" s="1" t="s">
        <v>268</v>
      </c>
      <c r="K961" s="48">
        <v>138507</v>
      </c>
    </row>
    <row r="962" spans="1:11" ht="11.25">
      <c r="A962" s="83" t="s">
        <v>1694</v>
      </c>
      <c r="B962" s="83" t="s">
        <v>22</v>
      </c>
      <c r="C962" s="83" t="s">
        <v>1711</v>
      </c>
      <c r="D962" s="84">
        <v>42747</v>
      </c>
      <c r="E962" s="52" t="s">
        <v>40</v>
      </c>
      <c r="F962" s="83">
        <v>17170233</v>
      </c>
      <c r="G962" s="84">
        <v>42822</v>
      </c>
      <c r="H962" s="83" t="s">
        <v>1814</v>
      </c>
      <c r="I962" s="83" t="s">
        <v>1388</v>
      </c>
      <c r="J962" s="1" t="s">
        <v>268</v>
      </c>
      <c r="K962" s="48">
        <v>60566</v>
      </c>
    </row>
    <row r="963" spans="1:11" ht="22.5">
      <c r="A963" s="83" t="s">
        <v>1694</v>
      </c>
      <c r="B963" s="31" t="s">
        <v>157</v>
      </c>
      <c r="C963" s="83" t="s">
        <v>49</v>
      </c>
      <c r="D963" s="84" t="s">
        <v>34</v>
      </c>
      <c r="E963" s="52" t="s">
        <v>40</v>
      </c>
      <c r="F963" s="83">
        <v>17170234</v>
      </c>
      <c r="G963" s="84">
        <v>42822</v>
      </c>
      <c r="H963" s="83" t="s">
        <v>1815</v>
      </c>
      <c r="I963" s="83" t="s">
        <v>1816</v>
      </c>
      <c r="J963" s="1" t="s">
        <v>1817</v>
      </c>
      <c r="K963" s="48">
        <v>155556</v>
      </c>
    </row>
    <row r="964" spans="1:11" ht="11.25">
      <c r="A964" s="83" t="s">
        <v>1694</v>
      </c>
      <c r="B964" s="12" t="s">
        <v>241</v>
      </c>
      <c r="C964" s="102" t="s">
        <v>49</v>
      </c>
      <c r="D964" s="103" t="s">
        <v>49</v>
      </c>
      <c r="E964" s="52" t="s">
        <v>40</v>
      </c>
      <c r="F964" s="83">
        <v>17170235</v>
      </c>
      <c r="G964" s="84">
        <v>42823</v>
      </c>
      <c r="H964" s="83" t="s">
        <v>1818</v>
      </c>
      <c r="I964" s="83" t="s">
        <v>1819</v>
      </c>
      <c r="J964" s="1" t="s">
        <v>1820</v>
      </c>
      <c r="K964" s="48">
        <v>12000000</v>
      </c>
    </row>
    <row r="965" spans="1:11" ht="22.5">
      <c r="A965" s="83" t="s">
        <v>1694</v>
      </c>
      <c r="B965" s="31" t="s">
        <v>157</v>
      </c>
      <c r="C965" s="83" t="s">
        <v>49</v>
      </c>
      <c r="D965" s="84" t="s">
        <v>34</v>
      </c>
      <c r="E965" s="52" t="s">
        <v>40</v>
      </c>
      <c r="F965" s="83">
        <v>17170237</v>
      </c>
      <c r="G965" s="84">
        <v>42823</v>
      </c>
      <c r="H965" s="83" t="s">
        <v>1821</v>
      </c>
      <c r="I965" s="83" t="s">
        <v>1794</v>
      </c>
      <c r="J965" s="1" t="s">
        <v>1795</v>
      </c>
      <c r="K965" s="48">
        <v>120000</v>
      </c>
    </row>
    <row r="966" spans="1:11" ht="11.25">
      <c r="A966" s="83" t="s">
        <v>1694</v>
      </c>
      <c r="B966" s="83" t="s">
        <v>22</v>
      </c>
      <c r="C966" s="83" t="s">
        <v>1711</v>
      </c>
      <c r="D966" s="84">
        <v>42747</v>
      </c>
      <c r="E966" s="52" t="s">
        <v>40</v>
      </c>
      <c r="F966" s="83">
        <v>17170238</v>
      </c>
      <c r="G966" s="84">
        <v>42823</v>
      </c>
      <c r="H966" s="83" t="s">
        <v>1822</v>
      </c>
      <c r="I966" s="83" t="s">
        <v>1388</v>
      </c>
      <c r="J966" s="1" t="s">
        <v>268</v>
      </c>
      <c r="K966" s="48">
        <v>202566</v>
      </c>
    </row>
    <row r="967" spans="1:11" ht="22.5">
      <c r="A967" s="83" t="s">
        <v>1694</v>
      </c>
      <c r="B967" s="31" t="s">
        <v>157</v>
      </c>
      <c r="C967" s="83" t="s">
        <v>49</v>
      </c>
      <c r="D967" s="84" t="s">
        <v>34</v>
      </c>
      <c r="E967" s="52" t="s">
        <v>40</v>
      </c>
      <c r="F967" s="83">
        <v>17170239</v>
      </c>
      <c r="G967" s="84">
        <v>42823</v>
      </c>
      <c r="H967" s="83" t="s">
        <v>1823</v>
      </c>
      <c r="I967" s="83" t="s">
        <v>1824</v>
      </c>
      <c r="J967" s="1" t="s">
        <v>1825</v>
      </c>
      <c r="K967" s="48">
        <v>112000</v>
      </c>
    </row>
    <row r="968" spans="1:11" ht="22.5">
      <c r="A968" s="83" t="s">
        <v>1694</v>
      </c>
      <c r="B968" s="31" t="s">
        <v>157</v>
      </c>
      <c r="C968" s="83" t="s">
        <v>49</v>
      </c>
      <c r="D968" s="84" t="s">
        <v>34</v>
      </c>
      <c r="E968" s="52" t="s">
        <v>40</v>
      </c>
      <c r="F968" s="83">
        <v>17170240</v>
      </c>
      <c r="G968" s="84">
        <v>42823</v>
      </c>
      <c r="H968" s="83" t="s">
        <v>1826</v>
      </c>
      <c r="I968" s="83" t="s">
        <v>1827</v>
      </c>
      <c r="J968" s="1" t="s">
        <v>1828</v>
      </c>
      <c r="K968" s="48">
        <v>224910</v>
      </c>
    </row>
    <row r="969" spans="1:11" ht="11.25">
      <c r="A969" s="83" t="s">
        <v>1694</v>
      </c>
      <c r="B969" s="83" t="s">
        <v>22</v>
      </c>
      <c r="C969" s="83" t="s">
        <v>1704</v>
      </c>
      <c r="D969" s="84">
        <v>40053</v>
      </c>
      <c r="E969" s="52" t="s">
        <v>40</v>
      </c>
      <c r="F969" s="83">
        <v>17170243</v>
      </c>
      <c r="G969" s="84">
        <v>42824</v>
      </c>
      <c r="H969" s="83" t="s">
        <v>1829</v>
      </c>
      <c r="I969" s="83" t="s">
        <v>1709</v>
      </c>
      <c r="J969" s="1" t="s">
        <v>1710</v>
      </c>
      <c r="K969" s="48">
        <v>312500</v>
      </c>
    </row>
    <row r="970" spans="1:11" ht="11.25">
      <c r="A970" s="83" t="s">
        <v>1694</v>
      </c>
      <c r="B970" s="83" t="s">
        <v>22</v>
      </c>
      <c r="C970" s="83" t="s">
        <v>1704</v>
      </c>
      <c r="D970" s="84">
        <v>40053</v>
      </c>
      <c r="E970" s="52" t="s">
        <v>40</v>
      </c>
      <c r="F970" s="83">
        <v>17170244</v>
      </c>
      <c r="G970" s="84">
        <v>42824</v>
      </c>
      <c r="H970" s="83" t="s">
        <v>1830</v>
      </c>
      <c r="I970" s="83" t="s">
        <v>1709</v>
      </c>
      <c r="J970" s="1" t="s">
        <v>1710</v>
      </c>
      <c r="K970" s="48">
        <v>285500</v>
      </c>
    </row>
    <row r="971" spans="1:11" ht="11.25">
      <c r="A971" s="83" t="s">
        <v>1694</v>
      </c>
      <c r="B971" s="12" t="s">
        <v>241</v>
      </c>
      <c r="C971" s="102" t="s">
        <v>49</v>
      </c>
      <c r="D971" s="103" t="s">
        <v>49</v>
      </c>
      <c r="E971" s="83" t="s">
        <v>39</v>
      </c>
      <c r="F971" s="83">
        <v>17170055</v>
      </c>
      <c r="G971" s="84">
        <v>42824</v>
      </c>
      <c r="H971" s="83" t="s">
        <v>1831</v>
      </c>
      <c r="I971" s="83" t="s">
        <v>1832</v>
      </c>
      <c r="J971" s="1" t="s">
        <v>1833</v>
      </c>
      <c r="K971" s="48">
        <v>317016</v>
      </c>
    </row>
    <row r="972" spans="1:11" ht="11.25">
      <c r="A972" s="83" t="s">
        <v>1694</v>
      </c>
      <c r="B972" s="12" t="s">
        <v>241</v>
      </c>
      <c r="C972" s="102" t="s">
        <v>49</v>
      </c>
      <c r="D972" s="103" t="s">
        <v>49</v>
      </c>
      <c r="E972" s="52" t="s">
        <v>40</v>
      </c>
      <c r="F972" s="83">
        <v>1717246</v>
      </c>
      <c r="G972" s="84">
        <v>42825</v>
      </c>
      <c r="H972" s="83" t="s">
        <v>1834</v>
      </c>
      <c r="I972" s="83" t="s">
        <v>1786</v>
      </c>
      <c r="J972" s="1" t="s">
        <v>1835</v>
      </c>
      <c r="K972" s="48">
        <v>319034</v>
      </c>
    </row>
    <row r="973" spans="1:11" ht="11.25">
      <c r="A973" s="83" t="s">
        <v>1694</v>
      </c>
      <c r="B973" s="12" t="s">
        <v>241</v>
      </c>
      <c r="C973" s="102" t="s">
        <v>49</v>
      </c>
      <c r="D973" s="103" t="s">
        <v>49</v>
      </c>
      <c r="E973" s="52" t="s">
        <v>40</v>
      </c>
      <c r="F973" s="83">
        <v>1717245</v>
      </c>
      <c r="G973" s="84">
        <v>42825</v>
      </c>
      <c r="H973" s="83" t="s">
        <v>1836</v>
      </c>
      <c r="I973" s="83" t="s">
        <v>1837</v>
      </c>
      <c r="J973" s="1" t="s">
        <v>1838</v>
      </c>
      <c r="K973" s="48">
        <v>1134007</v>
      </c>
    </row>
    <row r="974" spans="1:11" ht="11.25">
      <c r="A974" s="83" t="s">
        <v>1694</v>
      </c>
      <c r="B974" s="12" t="s">
        <v>241</v>
      </c>
      <c r="C974" s="102" t="s">
        <v>49</v>
      </c>
      <c r="D974" s="103" t="s">
        <v>49</v>
      </c>
      <c r="E974" s="52" t="s">
        <v>40</v>
      </c>
      <c r="F974" s="83">
        <v>17170247</v>
      </c>
      <c r="G974" s="84">
        <v>42825</v>
      </c>
      <c r="H974" s="83" t="s">
        <v>1839</v>
      </c>
      <c r="I974" s="83" t="s">
        <v>1840</v>
      </c>
      <c r="J974" s="1" t="s">
        <v>291</v>
      </c>
      <c r="K974" s="48">
        <v>1326405</v>
      </c>
    </row>
    <row r="975" spans="1:11" ht="11.25">
      <c r="A975" s="83" t="s">
        <v>1694</v>
      </c>
      <c r="B975" s="12" t="s">
        <v>241</v>
      </c>
      <c r="C975" s="102" t="s">
        <v>49</v>
      </c>
      <c r="D975" s="103" t="s">
        <v>49</v>
      </c>
      <c r="E975" s="52" t="s">
        <v>40</v>
      </c>
      <c r="F975" s="83">
        <v>17170257</v>
      </c>
      <c r="G975" s="84">
        <v>42825</v>
      </c>
      <c r="H975" s="83" t="s">
        <v>1841</v>
      </c>
      <c r="I975" s="83" t="s">
        <v>1842</v>
      </c>
      <c r="J975" s="1" t="s">
        <v>1843</v>
      </c>
      <c r="K975" s="48">
        <v>8198040</v>
      </c>
    </row>
    <row r="976" spans="1:11" ht="11.25">
      <c r="A976" s="83" t="s">
        <v>1694</v>
      </c>
      <c r="B976" s="12" t="s">
        <v>241</v>
      </c>
      <c r="C976" s="102" t="s">
        <v>49</v>
      </c>
      <c r="D976" s="103" t="s">
        <v>49</v>
      </c>
      <c r="E976" s="52" t="s">
        <v>40</v>
      </c>
      <c r="F976" s="83"/>
      <c r="G976" s="84">
        <v>42825</v>
      </c>
      <c r="H976" s="83" t="s">
        <v>1844</v>
      </c>
      <c r="I976" s="83" t="s">
        <v>1845</v>
      </c>
      <c r="J976" s="1" t="s">
        <v>1846</v>
      </c>
      <c r="K976" s="48">
        <v>19311600</v>
      </c>
    </row>
    <row r="977" spans="1:11" ht="11.25">
      <c r="A977" s="83" t="s">
        <v>1694</v>
      </c>
      <c r="B977" s="12" t="s">
        <v>241</v>
      </c>
      <c r="C977" s="102" t="s">
        <v>49</v>
      </c>
      <c r="D977" s="103" t="s">
        <v>49</v>
      </c>
      <c r="E977" s="83" t="s">
        <v>39</v>
      </c>
      <c r="F977" s="83">
        <v>17170056</v>
      </c>
      <c r="G977" s="84">
        <v>42825</v>
      </c>
      <c r="H977" s="83" t="s">
        <v>1847</v>
      </c>
      <c r="I977" s="83" t="s">
        <v>1832</v>
      </c>
      <c r="J977" s="1" t="s">
        <v>1833</v>
      </c>
      <c r="K977" s="48">
        <v>918918</v>
      </c>
    </row>
    <row r="978" spans="1:11" ht="11.25">
      <c r="A978" s="83" t="s">
        <v>1694</v>
      </c>
      <c r="B978" s="12" t="s">
        <v>241</v>
      </c>
      <c r="C978" s="102" t="s">
        <v>49</v>
      </c>
      <c r="D978" s="103" t="s">
        <v>49</v>
      </c>
      <c r="E978" s="52" t="s">
        <v>40</v>
      </c>
      <c r="F978" s="83">
        <v>17170249</v>
      </c>
      <c r="G978" s="84">
        <v>42825</v>
      </c>
      <c r="H978" s="83" t="s">
        <v>1848</v>
      </c>
      <c r="I978" s="83" t="s">
        <v>1849</v>
      </c>
      <c r="J978" s="1" t="s">
        <v>1850</v>
      </c>
      <c r="K978" s="48">
        <v>2409750</v>
      </c>
    </row>
    <row r="979" spans="1:11" ht="11.25">
      <c r="A979" s="83" t="s">
        <v>1694</v>
      </c>
      <c r="B979" s="12" t="s">
        <v>241</v>
      </c>
      <c r="C979" s="102" t="s">
        <v>49</v>
      </c>
      <c r="D979" s="103" t="s">
        <v>49</v>
      </c>
      <c r="E979" s="52" t="s">
        <v>40</v>
      </c>
      <c r="F979" s="83">
        <v>17170250</v>
      </c>
      <c r="G979" s="84">
        <v>42825</v>
      </c>
      <c r="H979" s="83" t="s">
        <v>1851</v>
      </c>
      <c r="I979" s="83" t="s">
        <v>1852</v>
      </c>
      <c r="J979" s="1" t="s">
        <v>1853</v>
      </c>
      <c r="K979" s="48">
        <v>11446742</v>
      </c>
    </row>
    <row r="980" spans="1:11" ht="11.25">
      <c r="A980" s="83" t="s">
        <v>1694</v>
      </c>
      <c r="B980" s="12" t="s">
        <v>241</v>
      </c>
      <c r="C980" s="102" t="s">
        <v>49</v>
      </c>
      <c r="D980" s="103" t="s">
        <v>49</v>
      </c>
      <c r="E980" s="52" t="s">
        <v>40</v>
      </c>
      <c r="F980" s="83">
        <v>17170248</v>
      </c>
      <c r="G980" s="84">
        <v>42825</v>
      </c>
      <c r="H980" s="83" t="s">
        <v>1854</v>
      </c>
      <c r="I980" s="83" t="s">
        <v>1855</v>
      </c>
      <c r="J980" s="1" t="s">
        <v>1856</v>
      </c>
      <c r="K980" s="48">
        <v>4067172</v>
      </c>
    </row>
    <row r="981" spans="1:11" ht="11.25">
      <c r="A981" s="83" t="s">
        <v>1694</v>
      </c>
      <c r="B981" s="83" t="s">
        <v>22</v>
      </c>
      <c r="C981" s="83" t="s">
        <v>1857</v>
      </c>
      <c r="D981" s="84">
        <v>42802</v>
      </c>
      <c r="E981" s="83" t="s">
        <v>31</v>
      </c>
      <c r="F981" s="83" t="s">
        <v>1858</v>
      </c>
      <c r="G981" s="84" t="s">
        <v>1858</v>
      </c>
      <c r="H981" s="83" t="s">
        <v>1859</v>
      </c>
      <c r="I981" s="83" t="s">
        <v>1860</v>
      </c>
      <c r="J981" s="1" t="s">
        <v>1861</v>
      </c>
      <c r="K981" s="48" t="s">
        <v>1862</v>
      </c>
    </row>
    <row r="982" spans="1:11" ht="11.25">
      <c r="A982" s="83" t="s">
        <v>1694</v>
      </c>
      <c r="B982" s="83" t="s">
        <v>26</v>
      </c>
      <c r="C982" s="83" t="s">
        <v>1863</v>
      </c>
      <c r="D982" s="84">
        <v>42816</v>
      </c>
      <c r="E982" s="83" t="s">
        <v>31</v>
      </c>
      <c r="F982" s="83" t="s">
        <v>1858</v>
      </c>
      <c r="G982" s="84" t="s">
        <v>1858</v>
      </c>
      <c r="H982" s="83" t="s">
        <v>1864</v>
      </c>
      <c r="I982" s="83" t="s">
        <v>1865</v>
      </c>
      <c r="J982" s="1" t="s">
        <v>1866</v>
      </c>
      <c r="K982" s="48" t="s">
        <v>1867</v>
      </c>
    </row>
    <row r="983" spans="1:11" ht="11.25">
      <c r="A983" s="83" t="s">
        <v>1694</v>
      </c>
      <c r="B983" s="8" t="s">
        <v>48</v>
      </c>
      <c r="C983" s="83" t="s">
        <v>49</v>
      </c>
      <c r="D983" s="84" t="s">
        <v>49</v>
      </c>
      <c r="E983" s="83" t="s">
        <v>1868</v>
      </c>
      <c r="F983" s="83" t="s">
        <v>1870</v>
      </c>
      <c r="G983" s="84">
        <v>42800</v>
      </c>
      <c r="H983" s="83" t="s">
        <v>1871</v>
      </c>
      <c r="I983" s="83" t="s">
        <v>1869</v>
      </c>
      <c r="J983" s="1" t="s">
        <v>336</v>
      </c>
      <c r="K983" s="48">
        <v>503967</v>
      </c>
    </row>
    <row r="984" spans="3:11" ht="11.25">
      <c r="C984" s="40"/>
      <c r="D984" s="42">
        <f aca="true" t="shared" si="4" ref="D984:D997">+IF(C984="","",IF(C984="No Aplica","No Aplica","Ingrese Fecha"))</f>
      </c>
      <c r="F984" s="43">
        <f aca="true" t="shared" si="5" ref="F984:F997">+IF(E984="","","Ingrese N°")</f>
      </c>
      <c r="G984" s="42">
        <f aca="true" t="shared" si="6" ref="G984:G997">+IF(E984="","","Ingrese Fecha")</f>
      </c>
      <c r="K984" s="45"/>
    </row>
    <row r="985" spans="3:11" ht="11.25">
      <c r="C985" s="40"/>
      <c r="D985" s="42">
        <f t="shared" si="4"/>
      </c>
      <c r="F985" s="43">
        <f t="shared" si="5"/>
      </c>
      <c r="G985" s="42">
        <f t="shared" si="6"/>
      </c>
      <c r="K985" s="45"/>
    </row>
    <row r="986" spans="3:11" ht="11.25">
      <c r="C986" s="40"/>
      <c r="D986" s="42">
        <f t="shared" si="4"/>
      </c>
      <c r="F986" s="43">
        <f t="shared" si="5"/>
      </c>
      <c r="G986" s="42">
        <f t="shared" si="6"/>
      </c>
      <c r="K986" s="45"/>
    </row>
    <row r="987" spans="3:11" ht="11.25">
      <c r="C987" s="40"/>
      <c r="D987" s="42">
        <f t="shared" si="4"/>
      </c>
      <c r="F987" s="43">
        <f t="shared" si="5"/>
      </c>
      <c r="G987" s="42">
        <f t="shared" si="6"/>
      </c>
      <c r="K987" s="45"/>
    </row>
    <row r="988" spans="3:11" ht="11.25">
      <c r="C988" s="40"/>
      <c r="D988" s="42">
        <f t="shared" si="4"/>
      </c>
      <c r="F988" s="43">
        <f t="shared" si="5"/>
      </c>
      <c r="G988" s="42">
        <f t="shared" si="6"/>
      </c>
      <c r="K988" s="45"/>
    </row>
    <row r="989" spans="3:11" ht="11.25">
      <c r="C989" s="40"/>
      <c r="D989" s="42">
        <f t="shared" si="4"/>
      </c>
      <c r="F989" s="43">
        <f t="shared" si="5"/>
      </c>
      <c r="G989" s="42">
        <f t="shared" si="6"/>
      </c>
      <c r="K989" s="45"/>
    </row>
    <row r="990" spans="3:11" ht="11.25">
      <c r="C990" s="40"/>
      <c r="D990" s="42">
        <f t="shared" si="4"/>
      </c>
      <c r="F990" s="43">
        <f t="shared" si="5"/>
      </c>
      <c r="G990" s="42">
        <f t="shared" si="6"/>
      </c>
      <c r="K990" s="45"/>
    </row>
    <row r="991" spans="3:11" ht="11.25">
      <c r="C991" s="40"/>
      <c r="D991" s="42">
        <f t="shared" si="4"/>
      </c>
      <c r="F991" s="43">
        <f t="shared" si="5"/>
      </c>
      <c r="G991" s="42">
        <f t="shared" si="6"/>
      </c>
      <c r="K991" s="45"/>
    </row>
    <row r="992" spans="3:11" ht="11.25">
      <c r="C992" s="40"/>
      <c r="D992" s="42">
        <f t="shared" si="4"/>
      </c>
      <c r="F992" s="43">
        <f t="shared" si="5"/>
      </c>
      <c r="G992" s="42">
        <f t="shared" si="6"/>
      </c>
      <c r="K992" s="45"/>
    </row>
    <row r="993" spans="3:11" ht="11.25">
      <c r="C993" s="40"/>
      <c r="D993" s="42">
        <f t="shared" si="4"/>
      </c>
      <c r="F993" s="43">
        <f t="shared" si="5"/>
      </c>
      <c r="G993" s="42">
        <f t="shared" si="6"/>
      </c>
      <c r="K993" s="45"/>
    </row>
    <row r="994" spans="3:11" ht="11.25">
      <c r="C994" s="40"/>
      <c r="D994" s="42">
        <f t="shared" si="4"/>
      </c>
      <c r="F994" s="43">
        <f t="shared" si="5"/>
      </c>
      <c r="G994" s="42">
        <f t="shared" si="6"/>
      </c>
      <c r="K994" s="45"/>
    </row>
    <row r="995" spans="3:11" ht="11.25">
      <c r="C995" s="40"/>
      <c r="D995" s="42">
        <f t="shared" si="4"/>
      </c>
      <c r="F995" s="43">
        <f t="shared" si="5"/>
      </c>
      <c r="G995" s="42">
        <f t="shared" si="6"/>
      </c>
      <c r="K995" s="45"/>
    </row>
    <row r="996" spans="3:11" ht="11.25">
      <c r="C996" s="40"/>
      <c r="D996" s="42">
        <f t="shared" si="4"/>
      </c>
      <c r="F996" s="43">
        <f t="shared" si="5"/>
      </c>
      <c r="G996" s="42">
        <f t="shared" si="6"/>
      </c>
      <c r="K996" s="45"/>
    </row>
    <row r="997" spans="3:11" ht="11.25">
      <c r="C997" s="40"/>
      <c r="D997" s="42">
        <f t="shared" si="4"/>
      </c>
      <c r="F997" s="43">
        <f t="shared" si="5"/>
      </c>
      <c r="G997" s="42">
        <f t="shared" si="6"/>
      </c>
      <c r="K997" s="45"/>
    </row>
    <row r="998" spans="3:11" ht="11.25">
      <c r="C998" s="40"/>
      <c r="D998" s="42">
        <f aca="true" t="shared" si="7" ref="D998:D1061">+IF(C998="","",IF(C998="No Aplica","No Aplica","Ingrese Fecha"))</f>
      </c>
      <c r="F998" s="43">
        <f aca="true" t="shared" si="8" ref="F998:F1061">+IF(E998="","","Ingrese N°")</f>
      </c>
      <c r="G998" s="42">
        <f aca="true" t="shared" si="9" ref="G998:G1061">+IF(E998="","","Ingrese Fecha")</f>
      </c>
      <c r="K998" s="45"/>
    </row>
    <row r="999" spans="3:11" ht="11.25">
      <c r="C999" s="40"/>
      <c r="D999" s="42">
        <f t="shared" si="7"/>
      </c>
      <c r="F999" s="43">
        <f t="shared" si="8"/>
      </c>
      <c r="G999" s="42">
        <f t="shared" si="9"/>
      </c>
      <c r="K999" s="45"/>
    </row>
    <row r="1000" spans="3:11" ht="11.25">
      <c r="C1000" s="40"/>
      <c r="D1000" s="42">
        <f t="shared" si="7"/>
      </c>
      <c r="F1000" s="43">
        <f t="shared" si="8"/>
      </c>
      <c r="G1000" s="42">
        <f t="shared" si="9"/>
      </c>
      <c r="K1000" s="45"/>
    </row>
    <row r="1001" spans="3:11" ht="11.25">
      <c r="C1001" s="40"/>
      <c r="D1001" s="42">
        <f t="shared" si="7"/>
      </c>
      <c r="F1001" s="43">
        <f t="shared" si="8"/>
      </c>
      <c r="G1001" s="42">
        <f t="shared" si="9"/>
      </c>
      <c r="K1001" s="45"/>
    </row>
    <row r="1002" spans="3:11" ht="11.25">
      <c r="C1002" s="40"/>
      <c r="D1002" s="42">
        <f t="shared" si="7"/>
      </c>
      <c r="F1002" s="43">
        <f t="shared" si="8"/>
      </c>
      <c r="G1002" s="42">
        <f t="shared" si="9"/>
      </c>
      <c r="K1002" s="45"/>
    </row>
    <row r="1003" spans="3:11" ht="11.25">
      <c r="C1003" s="40"/>
      <c r="D1003" s="42">
        <f t="shared" si="7"/>
      </c>
      <c r="F1003" s="43">
        <f t="shared" si="8"/>
      </c>
      <c r="G1003" s="42">
        <f t="shared" si="9"/>
      </c>
      <c r="K1003" s="45"/>
    </row>
    <row r="1004" spans="3:11" ht="11.25">
      <c r="C1004" s="40"/>
      <c r="D1004" s="42">
        <f t="shared" si="7"/>
      </c>
      <c r="F1004" s="43">
        <f t="shared" si="8"/>
      </c>
      <c r="G1004" s="42">
        <f t="shared" si="9"/>
      </c>
      <c r="K1004" s="45"/>
    </row>
    <row r="1005" spans="3:11" ht="11.25">
      <c r="C1005" s="40"/>
      <c r="D1005" s="42">
        <f t="shared" si="7"/>
      </c>
      <c r="F1005" s="43">
        <f t="shared" si="8"/>
      </c>
      <c r="G1005" s="42">
        <f t="shared" si="9"/>
      </c>
      <c r="K1005" s="45"/>
    </row>
    <row r="1006" spans="3:11" ht="11.25">
      <c r="C1006" s="40"/>
      <c r="D1006" s="42">
        <f t="shared" si="7"/>
      </c>
      <c r="F1006" s="43">
        <f t="shared" si="8"/>
      </c>
      <c r="G1006" s="42">
        <f t="shared" si="9"/>
      </c>
      <c r="K1006" s="45"/>
    </row>
    <row r="1007" spans="3:11" ht="11.25">
      <c r="C1007" s="40"/>
      <c r="D1007" s="42">
        <f t="shared" si="7"/>
      </c>
      <c r="F1007" s="43">
        <f t="shared" si="8"/>
      </c>
      <c r="G1007" s="42">
        <f t="shared" si="9"/>
      </c>
      <c r="K1007" s="45"/>
    </row>
    <row r="1008" spans="3:11" ht="11.25">
      <c r="C1008" s="40"/>
      <c r="D1008" s="42">
        <f t="shared" si="7"/>
      </c>
      <c r="F1008" s="43">
        <f t="shared" si="8"/>
      </c>
      <c r="G1008" s="42">
        <f t="shared" si="9"/>
      </c>
      <c r="K1008" s="45"/>
    </row>
    <row r="1009" spans="3:11" ht="11.25">
      <c r="C1009" s="40"/>
      <c r="D1009" s="42">
        <f t="shared" si="7"/>
      </c>
      <c r="F1009" s="43">
        <f t="shared" si="8"/>
      </c>
      <c r="G1009" s="42">
        <f t="shared" si="9"/>
      </c>
      <c r="K1009" s="45"/>
    </row>
    <row r="1010" spans="3:11" ht="11.25">
      <c r="C1010" s="40"/>
      <c r="D1010" s="42">
        <f t="shared" si="7"/>
      </c>
      <c r="F1010" s="43">
        <f t="shared" si="8"/>
      </c>
      <c r="G1010" s="42">
        <f t="shared" si="9"/>
      </c>
      <c r="K1010" s="45"/>
    </row>
    <row r="1011" spans="3:11" ht="11.25">
      <c r="C1011" s="40"/>
      <c r="D1011" s="42">
        <f t="shared" si="7"/>
      </c>
      <c r="F1011" s="43">
        <f t="shared" si="8"/>
      </c>
      <c r="G1011" s="42">
        <f t="shared" si="9"/>
      </c>
      <c r="K1011" s="45"/>
    </row>
    <row r="1012" spans="3:11" ht="11.25">
      <c r="C1012" s="40"/>
      <c r="D1012" s="42">
        <f t="shared" si="7"/>
      </c>
      <c r="F1012" s="43">
        <f t="shared" si="8"/>
      </c>
      <c r="G1012" s="42">
        <f t="shared" si="9"/>
      </c>
      <c r="K1012" s="45"/>
    </row>
    <row r="1013" spans="3:11" ht="11.25">
      <c r="C1013" s="40"/>
      <c r="D1013" s="42">
        <f t="shared" si="7"/>
      </c>
      <c r="F1013" s="43">
        <f t="shared" si="8"/>
      </c>
      <c r="G1013" s="42">
        <f t="shared" si="9"/>
      </c>
      <c r="K1013" s="45"/>
    </row>
    <row r="1014" spans="3:11" ht="11.25">
      <c r="C1014" s="40"/>
      <c r="D1014" s="42">
        <f t="shared" si="7"/>
      </c>
      <c r="F1014" s="43">
        <f t="shared" si="8"/>
      </c>
      <c r="G1014" s="42">
        <f t="shared" si="9"/>
      </c>
      <c r="K1014" s="45"/>
    </row>
    <row r="1015" spans="3:11" ht="11.25">
      <c r="C1015" s="40"/>
      <c r="D1015" s="42">
        <f t="shared" si="7"/>
      </c>
      <c r="F1015" s="43">
        <f t="shared" si="8"/>
      </c>
      <c r="G1015" s="42">
        <f t="shared" si="9"/>
      </c>
      <c r="K1015" s="45"/>
    </row>
    <row r="1016" spans="3:11" ht="11.25">
      <c r="C1016" s="40"/>
      <c r="D1016" s="42">
        <f t="shared" si="7"/>
      </c>
      <c r="F1016" s="43">
        <f t="shared" si="8"/>
      </c>
      <c r="G1016" s="42">
        <f t="shared" si="9"/>
      </c>
      <c r="K1016" s="45"/>
    </row>
    <row r="1017" spans="3:11" ht="11.25">
      <c r="C1017" s="40"/>
      <c r="D1017" s="42">
        <f t="shared" si="7"/>
      </c>
      <c r="F1017" s="43">
        <f t="shared" si="8"/>
      </c>
      <c r="G1017" s="42">
        <f t="shared" si="9"/>
      </c>
      <c r="K1017" s="45"/>
    </row>
    <row r="1018" spans="3:11" ht="11.25">
      <c r="C1018" s="40"/>
      <c r="D1018" s="42">
        <f t="shared" si="7"/>
      </c>
      <c r="F1018" s="43">
        <f t="shared" si="8"/>
      </c>
      <c r="G1018" s="42">
        <f t="shared" si="9"/>
      </c>
      <c r="K1018" s="45"/>
    </row>
    <row r="1019" spans="3:11" ht="11.25">
      <c r="C1019" s="40"/>
      <c r="D1019" s="42">
        <f t="shared" si="7"/>
      </c>
      <c r="F1019" s="43">
        <f t="shared" si="8"/>
      </c>
      <c r="G1019" s="42">
        <f t="shared" si="9"/>
      </c>
      <c r="K1019" s="45"/>
    </row>
    <row r="1020" spans="3:11" ht="11.25">
      <c r="C1020" s="40"/>
      <c r="D1020" s="42">
        <f t="shared" si="7"/>
      </c>
      <c r="F1020" s="43">
        <f t="shared" si="8"/>
      </c>
      <c r="G1020" s="42">
        <f t="shared" si="9"/>
      </c>
      <c r="K1020" s="45"/>
    </row>
    <row r="1021" spans="3:11" ht="11.25">
      <c r="C1021" s="40"/>
      <c r="D1021" s="42">
        <f t="shared" si="7"/>
      </c>
      <c r="F1021" s="43">
        <f t="shared" si="8"/>
      </c>
      <c r="G1021" s="42">
        <f t="shared" si="9"/>
      </c>
      <c r="K1021" s="45"/>
    </row>
    <row r="1022" spans="3:11" ht="11.25">
      <c r="C1022" s="40"/>
      <c r="D1022" s="42">
        <f t="shared" si="7"/>
      </c>
      <c r="F1022" s="43">
        <f t="shared" si="8"/>
      </c>
      <c r="G1022" s="42">
        <f t="shared" si="9"/>
      </c>
      <c r="K1022" s="45"/>
    </row>
    <row r="1023" spans="3:11" ht="11.25">
      <c r="C1023" s="40"/>
      <c r="D1023" s="42">
        <f t="shared" si="7"/>
      </c>
      <c r="F1023" s="43">
        <f t="shared" si="8"/>
      </c>
      <c r="G1023" s="42">
        <f t="shared" si="9"/>
      </c>
      <c r="K1023" s="45"/>
    </row>
    <row r="1024" spans="3:11" ht="11.25">
      <c r="C1024" s="40"/>
      <c r="D1024" s="42">
        <f t="shared" si="7"/>
      </c>
      <c r="F1024" s="43">
        <f t="shared" si="8"/>
      </c>
      <c r="G1024" s="42">
        <f t="shared" si="9"/>
      </c>
      <c r="K1024" s="45"/>
    </row>
    <row r="1025" spans="3:11" ht="11.25">
      <c r="C1025" s="40"/>
      <c r="D1025" s="42">
        <f t="shared" si="7"/>
      </c>
      <c r="F1025" s="43">
        <f t="shared" si="8"/>
      </c>
      <c r="G1025" s="42">
        <f t="shared" si="9"/>
      </c>
      <c r="K1025" s="45"/>
    </row>
    <row r="1026" spans="3:11" ht="11.25">
      <c r="C1026" s="40"/>
      <c r="D1026" s="42">
        <f t="shared" si="7"/>
      </c>
      <c r="F1026" s="43">
        <f t="shared" si="8"/>
      </c>
      <c r="G1026" s="42">
        <f t="shared" si="9"/>
      </c>
      <c r="K1026" s="45"/>
    </row>
    <row r="1027" spans="3:11" ht="11.25">
      <c r="C1027" s="40"/>
      <c r="D1027" s="42">
        <f t="shared" si="7"/>
      </c>
      <c r="F1027" s="43">
        <f t="shared" si="8"/>
      </c>
      <c r="G1027" s="42">
        <f t="shared" si="9"/>
      </c>
      <c r="K1027" s="45"/>
    </row>
    <row r="1028" spans="3:11" ht="11.25">
      <c r="C1028" s="40"/>
      <c r="D1028" s="42">
        <f t="shared" si="7"/>
      </c>
      <c r="F1028" s="43">
        <f t="shared" si="8"/>
      </c>
      <c r="G1028" s="42">
        <f t="shared" si="9"/>
      </c>
      <c r="K1028" s="45"/>
    </row>
    <row r="1029" spans="3:11" ht="11.25">
      <c r="C1029" s="40"/>
      <c r="D1029" s="42">
        <f t="shared" si="7"/>
      </c>
      <c r="F1029" s="43">
        <f t="shared" si="8"/>
      </c>
      <c r="G1029" s="42">
        <f t="shared" si="9"/>
      </c>
      <c r="K1029" s="45"/>
    </row>
    <row r="1030" spans="3:11" ht="11.25">
      <c r="C1030" s="40"/>
      <c r="D1030" s="42">
        <f t="shared" si="7"/>
      </c>
      <c r="F1030" s="43">
        <f t="shared" si="8"/>
      </c>
      <c r="G1030" s="42">
        <f t="shared" si="9"/>
      </c>
      <c r="K1030" s="45"/>
    </row>
    <row r="1031" spans="3:11" ht="11.25">
      <c r="C1031" s="40"/>
      <c r="D1031" s="42">
        <f t="shared" si="7"/>
      </c>
      <c r="F1031" s="43">
        <f t="shared" si="8"/>
      </c>
      <c r="G1031" s="42">
        <f t="shared" si="9"/>
      </c>
      <c r="K1031" s="45"/>
    </row>
    <row r="1032" spans="3:11" ht="11.25">
      <c r="C1032" s="40"/>
      <c r="D1032" s="42">
        <f t="shared" si="7"/>
      </c>
      <c r="F1032" s="43">
        <f t="shared" si="8"/>
      </c>
      <c r="G1032" s="42">
        <f t="shared" si="9"/>
      </c>
      <c r="K1032" s="45"/>
    </row>
    <row r="1033" spans="3:11" ht="11.25">
      <c r="C1033" s="40"/>
      <c r="D1033" s="42">
        <f t="shared" si="7"/>
      </c>
      <c r="F1033" s="43">
        <f t="shared" si="8"/>
      </c>
      <c r="G1033" s="42">
        <f t="shared" si="9"/>
      </c>
      <c r="K1033" s="45"/>
    </row>
    <row r="1034" spans="3:11" ht="11.25">
      <c r="C1034" s="40"/>
      <c r="D1034" s="42">
        <f t="shared" si="7"/>
      </c>
      <c r="F1034" s="43">
        <f t="shared" si="8"/>
      </c>
      <c r="G1034" s="42">
        <f t="shared" si="9"/>
      </c>
      <c r="K1034" s="45"/>
    </row>
    <row r="1035" spans="3:11" ht="11.25">
      <c r="C1035" s="40"/>
      <c r="D1035" s="42">
        <f t="shared" si="7"/>
      </c>
      <c r="F1035" s="43">
        <f t="shared" si="8"/>
      </c>
      <c r="G1035" s="42">
        <f t="shared" si="9"/>
      </c>
      <c r="K1035" s="45"/>
    </row>
    <row r="1036" spans="3:11" ht="11.25">
      <c r="C1036" s="40"/>
      <c r="D1036" s="42">
        <f t="shared" si="7"/>
      </c>
      <c r="F1036" s="43">
        <f t="shared" si="8"/>
      </c>
      <c r="G1036" s="42">
        <f t="shared" si="9"/>
      </c>
      <c r="K1036" s="45"/>
    </row>
    <row r="1037" spans="3:11" ht="11.25">
      <c r="C1037" s="40"/>
      <c r="D1037" s="42">
        <f t="shared" si="7"/>
      </c>
      <c r="F1037" s="43">
        <f t="shared" si="8"/>
      </c>
      <c r="G1037" s="42">
        <f t="shared" si="9"/>
      </c>
      <c r="K1037" s="45"/>
    </row>
    <row r="1038" spans="3:11" ht="11.25">
      <c r="C1038" s="40"/>
      <c r="D1038" s="42">
        <f t="shared" si="7"/>
      </c>
      <c r="F1038" s="43">
        <f t="shared" si="8"/>
      </c>
      <c r="G1038" s="42">
        <f t="shared" si="9"/>
      </c>
      <c r="K1038" s="45"/>
    </row>
    <row r="1039" spans="3:11" ht="11.25">
      <c r="C1039" s="40"/>
      <c r="D1039" s="42">
        <f t="shared" si="7"/>
      </c>
      <c r="F1039" s="43">
        <f t="shared" si="8"/>
      </c>
      <c r="G1039" s="42">
        <f t="shared" si="9"/>
      </c>
      <c r="K1039" s="45"/>
    </row>
    <row r="1040" spans="3:11" ht="11.25">
      <c r="C1040" s="40"/>
      <c r="D1040" s="42">
        <f t="shared" si="7"/>
      </c>
      <c r="F1040" s="43">
        <f t="shared" si="8"/>
      </c>
      <c r="G1040" s="42">
        <f t="shared" si="9"/>
      </c>
      <c r="K1040" s="45"/>
    </row>
    <row r="1041" spans="3:11" ht="11.25">
      <c r="C1041" s="40"/>
      <c r="D1041" s="42">
        <f t="shared" si="7"/>
      </c>
      <c r="F1041" s="43">
        <f t="shared" si="8"/>
      </c>
      <c r="G1041" s="42">
        <f t="shared" si="9"/>
      </c>
      <c r="K1041" s="45"/>
    </row>
    <row r="1042" spans="3:11" ht="11.25">
      <c r="C1042" s="40"/>
      <c r="D1042" s="42">
        <f t="shared" si="7"/>
      </c>
      <c r="F1042" s="43">
        <f t="shared" si="8"/>
      </c>
      <c r="G1042" s="42">
        <f t="shared" si="9"/>
      </c>
      <c r="K1042" s="45"/>
    </row>
    <row r="1043" spans="3:11" ht="11.25">
      <c r="C1043" s="40"/>
      <c r="D1043" s="42">
        <f t="shared" si="7"/>
      </c>
      <c r="F1043" s="43">
        <f t="shared" si="8"/>
      </c>
      <c r="G1043" s="42">
        <f t="shared" si="9"/>
      </c>
      <c r="K1043" s="45"/>
    </row>
    <row r="1044" spans="3:11" ht="11.25">
      <c r="C1044" s="40"/>
      <c r="D1044" s="42">
        <f t="shared" si="7"/>
      </c>
      <c r="F1044" s="43">
        <f t="shared" si="8"/>
      </c>
      <c r="G1044" s="42">
        <f t="shared" si="9"/>
      </c>
      <c r="K1044" s="45"/>
    </row>
    <row r="1045" spans="3:11" ht="11.25">
      <c r="C1045" s="40"/>
      <c r="D1045" s="42">
        <f t="shared" si="7"/>
      </c>
      <c r="F1045" s="43">
        <f t="shared" si="8"/>
      </c>
      <c r="G1045" s="42">
        <f t="shared" si="9"/>
      </c>
      <c r="K1045" s="45"/>
    </row>
    <row r="1046" spans="3:11" ht="11.25">
      <c r="C1046" s="40"/>
      <c r="D1046" s="42">
        <f t="shared" si="7"/>
      </c>
      <c r="F1046" s="43">
        <f t="shared" si="8"/>
      </c>
      <c r="G1046" s="42">
        <f t="shared" si="9"/>
      </c>
      <c r="K1046" s="45"/>
    </row>
    <row r="1047" spans="3:11" ht="11.25">
      <c r="C1047" s="40"/>
      <c r="D1047" s="42">
        <f t="shared" si="7"/>
      </c>
      <c r="F1047" s="43">
        <f t="shared" si="8"/>
      </c>
      <c r="G1047" s="42">
        <f t="shared" si="9"/>
      </c>
      <c r="K1047" s="45"/>
    </row>
    <row r="1048" spans="3:11" ht="11.25">
      <c r="C1048" s="40"/>
      <c r="D1048" s="42">
        <f t="shared" si="7"/>
      </c>
      <c r="F1048" s="43">
        <f t="shared" si="8"/>
      </c>
      <c r="G1048" s="42">
        <f t="shared" si="9"/>
      </c>
      <c r="K1048" s="45"/>
    </row>
    <row r="1049" spans="3:11" ht="11.25">
      <c r="C1049" s="40"/>
      <c r="D1049" s="42">
        <f t="shared" si="7"/>
      </c>
      <c r="F1049" s="43">
        <f t="shared" si="8"/>
      </c>
      <c r="G1049" s="42">
        <f t="shared" si="9"/>
      </c>
      <c r="K1049" s="45"/>
    </row>
    <row r="1050" spans="3:11" ht="11.25">
      <c r="C1050" s="40"/>
      <c r="D1050" s="42">
        <f t="shared" si="7"/>
      </c>
      <c r="F1050" s="43">
        <f t="shared" si="8"/>
      </c>
      <c r="G1050" s="42">
        <f t="shared" si="9"/>
      </c>
      <c r="K1050" s="45"/>
    </row>
    <row r="1051" spans="3:11" ht="11.25">
      <c r="C1051" s="40"/>
      <c r="D1051" s="42">
        <f t="shared" si="7"/>
      </c>
      <c r="F1051" s="43">
        <f t="shared" si="8"/>
      </c>
      <c r="G1051" s="42">
        <f t="shared" si="9"/>
      </c>
      <c r="K1051" s="45"/>
    </row>
    <row r="1052" spans="3:11" ht="11.25">
      <c r="C1052" s="40"/>
      <c r="D1052" s="42">
        <f t="shared" si="7"/>
      </c>
      <c r="F1052" s="43">
        <f t="shared" si="8"/>
      </c>
      <c r="G1052" s="42">
        <f t="shared" si="9"/>
      </c>
      <c r="K1052" s="45"/>
    </row>
    <row r="1053" spans="3:11" ht="11.25">
      <c r="C1053" s="40"/>
      <c r="D1053" s="42">
        <f t="shared" si="7"/>
      </c>
      <c r="F1053" s="43">
        <f t="shared" si="8"/>
      </c>
      <c r="G1053" s="42">
        <f t="shared" si="9"/>
      </c>
      <c r="K1053" s="45"/>
    </row>
    <row r="1054" spans="3:11" ht="11.25">
      <c r="C1054" s="40"/>
      <c r="D1054" s="42">
        <f t="shared" si="7"/>
      </c>
      <c r="F1054" s="43">
        <f t="shared" si="8"/>
      </c>
      <c r="G1054" s="42">
        <f t="shared" si="9"/>
      </c>
      <c r="K1054" s="45"/>
    </row>
    <row r="1055" spans="3:11" ht="11.25">
      <c r="C1055" s="40"/>
      <c r="D1055" s="42">
        <f t="shared" si="7"/>
      </c>
      <c r="F1055" s="43">
        <f t="shared" si="8"/>
      </c>
      <c r="G1055" s="42">
        <f t="shared" si="9"/>
      </c>
      <c r="K1055" s="45"/>
    </row>
    <row r="1056" spans="3:11" ht="11.25">
      <c r="C1056" s="40"/>
      <c r="D1056" s="42">
        <f t="shared" si="7"/>
      </c>
      <c r="F1056" s="43">
        <f t="shared" si="8"/>
      </c>
      <c r="G1056" s="42">
        <f t="shared" si="9"/>
      </c>
      <c r="K1056" s="45"/>
    </row>
    <row r="1057" spans="3:11" ht="11.25">
      <c r="C1057" s="40"/>
      <c r="D1057" s="42">
        <f t="shared" si="7"/>
      </c>
      <c r="F1057" s="43">
        <f t="shared" si="8"/>
      </c>
      <c r="G1057" s="42">
        <f t="shared" si="9"/>
      </c>
      <c r="K1057" s="45"/>
    </row>
    <row r="1058" spans="3:11" ht="11.25">
      <c r="C1058" s="40"/>
      <c r="D1058" s="42">
        <f t="shared" si="7"/>
      </c>
      <c r="F1058" s="43">
        <f t="shared" si="8"/>
      </c>
      <c r="G1058" s="42">
        <f t="shared" si="9"/>
      </c>
      <c r="K1058" s="45"/>
    </row>
    <row r="1059" spans="3:11" ht="11.25">
      <c r="C1059" s="40"/>
      <c r="D1059" s="42">
        <f t="shared" si="7"/>
      </c>
      <c r="F1059" s="43">
        <f t="shared" si="8"/>
      </c>
      <c r="G1059" s="42">
        <f t="shared" si="9"/>
      </c>
      <c r="K1059" s="45"/>
    </row>
    <row r="1060" spans="3:11" ht="11.25">
      <c r="C1060" s="40"/>
      <c r="D1060" s="42">
        <f t="shared" si="7"/>
      </c>
      <c r="F1060" s="43">
        <f t="shared" si="8"/>
      </c>
      <c r="G1060" s="42">
        <f t="shared" si="9"/>
      </c>
      <c r="K1060" s="45"/>
    </row>
    <row r="1061" spans="3:11" ht="11.25">
      <c r="C1061" s="40"/>
      <c r="D1061" s="42">
        <f t="shared" si="7"/>
      </c>
      <c r="F1061" s="43">
        <f t="shared" si="8"/>
      </c>
      <c r="G1061" s="42">
        <f t="shared" si="9"/>
      </c>
      <c r="K1061" s="45"/>
    </row>
    <row r="1062" spans="3:11" ht="11.25">
      <c r="C1062" s="40"/>
      <c r="D1062" s="42">
        <f aca="true" t="shared" si="10" ref="D1062:D1125">+IF(C1062="","",IF(C1062="No Aplica","No Aplica","Ingrese Fecha"))</f>
      </c>
      <c r="F1062" s="43">
        <f aca="true" t="shared" si="11" ref="F1062:F1125">+IF(E1062="","","Ingrese N°")</f>
      </c>
      <c r="G1062" s="42">
        <f aca="true" t="shared" si="12" ref="G1062:G1125">+IF(E1062="","","Ingrese Fecha")</f>
      </c>
      <c r="K1062" s="45"/>
    </row>
    <row r="1063" spans="3:11" ht="11.25">
      <c r="C1063" s="40"/>
      <c r="D1063" s="42">
        <f t="shared" si="10"/>
      </c>
      <c r="F1063" s="43">
        <f t="shared" si="11"/>
      </c>
      <c r="G1063" s="42">
        <f t="shared" si="12"/>
      </c>
      <c r="K1063" s="45"/>
    </row>
    <row r="1064" spans="3:11" ht="11.25">
      <c r="C1064" s="40"/>
      <c r="D1064" s="42">
        <f t="shared" si="10"/>
      </c>
      <c r="F1064" s="43">
        <f t="shared" si="11"/>
      </c>
      <c r="G1064" s="42">
        <f t="shared" si="12"/>
      </c>
      <c r="K1064" s="45"/>
    </row>
    <row r="1065" spans="3:11" ht="11.25">
      <c r="C1065" s="40"/>
      <c r="D1065" s="42">
        <f t="shared" si="10"/>
      </c>
      <c r="F1065" s="43">
        <f t="shared" si="11"/>
      </c>
      <c r="G1065" s="42">
        <f t="shared" si="12"/>
      </c>
      <c r="K1065" s="45"/>
    </row>
    <row r="1066" spans="3:11" ht="11.25">
      <c r="C1066" s="40"/>
      <c r="D1066" s="42">
        <f t="shared" si="10"/>
      </c>
      <c r="F1066" s="43">
        <f t="shared" si="11"/>
      </c>
      <c r="G1066" s="42">
        <f t="shared" si="12"/>
      </c>
      <c r="K1066" s="45"/>
    </row>
    <row r="1067" spans="3:11" ht="11.25">
      <c r="C1067" s="40"/>
      <c r="D1067" s="42">
        <f t="shared" si="10"/>
      </c>
      <c r="F1067" s="43">
        <f t="shared" si="11"/>
      </c>
      <c r="G1067" s="42">
        <f t="shared" si="12"/>
      </c>
      <c r="K1067" s="45"/>
    </row>
    <row r="1068" spans="3:11" ht="11.25">
      <c r="C1068" s="40"/>
      <c r="D1068" s="42">
        <f t="shared" si="10"/>
      </c>
      <c r="F1068" s="43">
        <f t="shared" si="11"/>
      </c>
      <c r="G1068" s="42">
        <f t="shared" si="12"/>
      </c>
      <c r="K1068" s="45"/>
    </row>
    <row r="1069" spans="3:11" ht="11.25">
      <c r="C1069" s="40"/>
      <c r="D1069" s="42">
        <f t="shared" si="10"/>
      </c>
      <c r="F1069" s="43">
        <f t="shared" si="11"/>
      </c>
      <c r="G1069" s="42">
        <f t="shared" si="12"/>
      </c>
      <c r="K1069" s="45"/>
    </row>
    <row r="1070" spans="3:11" ht="11.25">
      <c r="C1070" s="40"/>
      <c r="D1070" s="42">
        <f t="shared" si="10"/>
      </c>
      <c r="F1070" s="43">
        <f t="shared" si="11"/>
      </c>
      <c r="G1070" s="42">
        <f t="shared" si="12"/>
      </c>
      <c r="K1070" s="45"/>
    </row>
    <row r="1071" spans="3:11" ht="11.25">
      <c r="C1071" s="40"/>
      <c r="D1071" s="42">
        <f t="shared" si="10"/>
      </c>
      <c r="F1071" s="43">
        <f t="shared" si="11"/>
      </c>
      <c r="G1071" s="42">
        <f t="shared" si="12"/>
      </c>
      <c r="K1071" s="45"/>
    </row>
    <row r="1072" spans="3:11" ht="11.25">
      <c r="C1072" s="40"/>
      <c r="D1072" s="42">
        <f t="shared" si="10"/>
      </c>
      <c r="F1072" s="43">
        <f t="shared" si="11"/>
      </c>
      <c r="G1072" s="42">
        <f t="shared" si="12"/>
      </c>
      <c r="K1072" s="45"/>
    </row>
    <row r="1073" spans="3:11" ht="11.25">
      <c r="C1073" s="40"/>
      <c r="D1073" s="42">
        <f t="shared" si="10"/>
      </c>
      <c r="F1073" s="43">
        <f t="shared" si="11"/>
      </c>
      <c r="G1073" s="42">
        <f t="shared" si="12"/>
      </c>
      <c r="K1073" s="45"/>
    </row>
    <row r="1074" spans="3:11" ht="11.25">
      <c r="C1074" s="40"/>
      <c r="D1074" s="42">
        <f t="shared" si="10"/>
      </c>
      <c r="F1074" s="43">
        <f t="shared" si="11"/>
      </c>
      <c r="G1074" s="42">
        <f t="shared" si="12"/>
      </c>
      <c r="K1074" s="45"/>
    </row>
    <row r="1075" spans="3:11" ht="11.25">
      <c r="C1075" s="40"/>
      <c r="D1075" s="42">
        <f t="shared" si="10"/>
      </c>
      <c r="F1075" s="43">
        <f t="shared" si="11"/>
      </c>
      <c r="G1075" s="42">
        <f t="shared" si="12"/>
      </c>
      <c r="K1075" s="45"/>
    </row>
    <row r="1076" spans="3:11" ht="11.25">
      <c r="C1076" s="40"/>
      <c r="D1076" s="42">
        <f t="shared" si="10"/>
      </c>
      <c r="F1076" s="43">
        <f t="shared" si="11"/>
      </c>
      <c r="G1076" s="42">
        <f t="shared" si="12"/>
      </c>
      <c r="K1076" s="45"/>
    </row>
    <row r="1077" spans="3:11" ht="11.25">
      <c r="C1077" s="40"/>
      <c r="D1077" s="42">
        <f t="shared" si="10"/>
      </c>
      <c r="F1077" s="43">
        <f t="shared" si="11"/>
      </c>
      <c r="G1077" s="42">
        <f t="shared" si="12"/>
      </c>
      <c r="K1077" s="45"/>
    </row>
    <row r="1078" spans="3:11" ht="11.25">
      <c r="C1078" s="40"/>
      <c r="D1078" s="42">
        <f t="shared" si="10"/>
      </c>
      <c r="F1078" s="43">
        <f t="shared" si="11"/>
      </c>
      <c r="G1078" s="42">
        <f t="shared" si="12"/>
      </c>
      <c r="K1078" s="45"/>
    </row>
    <row r="1079" spans="3:11" ht="11.25">
      <c r="C1079" s="40"/>
      <c r="D1079" s="42">
        <f t="shared" si="10"/>
      </c>
      <c r="F1079" s="43">
        <f t="shared" si="11"/>
      </c>
      <c r="G1079" s="42">
        <f t="shared" si="12"/>
      </c>
      <c r="K1079" s="45"/>
    </row>
    <row r="1080" spans="3:11" ht="11.25">
      <c r="C1080" s="40"/>
      <c r="D1080" s="42">
        <f t="shared" si="10"/>
      </c>
      <c r="F1080" s="43">
        <f t="shared" si="11"/>
      </c>
      <c r="G1080" s="42">
        <f t="shared" si="12"/>
      </c>
      <c r="K1080" s="45"/>
    </row>
    <row r="1081" spans="3:11" ht="11.25">
      <c r="C1081" s="40"/>
      <c r="D1081" s="42">
        <f t="shared" si="10"/>
      </c>
      <c r="F1081" s="43">
        <f t="shared" si="11"/>
      </c>
      <c r="G1081" s="42">
        <f t="shared" si="12"/>
      </c>
      <c r="K1081" s="45"/>
    </row>
    <row r="1082" spans="3:11" ht="11.25">
      <c r="C1082" s="40"/>
      <c r="D1082" s="42">
        <f t="shared" si="10"/>
      </c>
      <c r="F1082" s="43">
        <f t="shared" si="11"/>
      </c>
      <c r="G1082" s="42">
        <f t="shared" si="12"/>
      </c>
      <c r="K1082" s="45"/>
    </row>
    <row r="1083" spans="3:11" ht="11.25">
      <c r="C1083" s="40"/>
      <c r="D1083" s="42">
        <f t="shared" si="10"/>
      </c>
      <c r="F1083" s="43">
        <f t="shared" si="11"/>
      </c>
      <c r="G1083" s="42">
        <f t="shared" si="12"/>
      </c>
      <c r="K1083" s="45"/>
    </row>
    <row r="1084" spans="3:11" ht="11.25">
      <c r="C1084" s="40"/>
      <c r="D1084" s="42">
        <f t="shared" si="10"/>
      </c>
      <c r="F1084" s="43">
        <f t="shared" si="11"/>
      </c>
      <c r="G1084" s="42">
        <f t="shared" si="12"/>
      </c>
      <c r="K1084" s="45"/>
    </row>
    <row r="1085" spans="3:11" ht="11.25">
      <c r="C1085" s="40"/>
      <c r="D1085" s="42">
        <f t="shared" si="10"/>
      </c>
      <c r="F1085" s="43">
        <f t="shared" si="11"/>
      </c>
      <c r="G1085" s="42">
        <f t="shared" si="12"/>
      </c>
      <c r="K1085" s="45"/>
    </row>
    <row r="1086" spans="3:11" ht="11.25">
      <c r="C1086" s="40"/>
      <c r="D1086" s="42">
        <f t="shared" si="10"/>
      </c>
      <c r="F1086" s="43">
        <f t="shared" si="11"/>
      </c>
      <c r="G1086" s="42">
        <f t="shared" si="12"/>
      </c>
      <c r="K1086" s="45"/>
    </row>
    <row r="1087" spans="3:11" ht="11.25">
      <c r="C1087" s="40"/>
      <c r="D1087" s="42">
        <f t="shared" si="10"/>
      </c>
      <c r="F1087" s="43">
        <f t="shared" si="11"/>
      </c>
      <c r="G1087" s="42">
        <f t="shared" si="12"/>
      </c>
      <c r="K1087" s="45"/>
    </row>
    <row r="1088" spans="3:11" ht="11.25">
      <c r="C1088" s="40"/>
      <c r="D1088" s="42">
        <f t="shared" si="10"/>
      </c>
      <c r="F1088" s="43">
        <f t="shared" si="11"/>
      </c>
      <c r="G1088" s="42">
        <f t="shared" si="12"/>
      </c>
      <c r="K1088" s="45"/>
    </row>
    <row r="1089" spans="3:11" ht="11.25">
      <c r="C1089" s="40"/>
      <c r="D1089" s="42">
        <f t="shared" si="10"/>
      </c>
      <c r="F1089" s="43">
        <f t="shared" si="11"/>
      </c>
      <c r="G1089" s="42">
        <f t="shared" si="12"/>
      </c>
      <c r="K1089" s="45"/>
    </row>
    <row r="1090" spans="3:11" ht="11.25">
      <c r="C1090" s="40"/>
      <c r="D1090" s="42">
        <f t="shared" si="10"/>
      </c>
      <c r="F1090" s="43">
        <f t="shared" si="11"/>
      </c>
      <c r="G1090" s="42">
        <f t="shared" si="12"/>
      </c>
      <c r="K1090" s="45"/>
    </row>
    <row r="1091" spans="3:11" ht="11.25">
      <c r="C1091" s="40"/>
      <c r="D1091" s="42">
        <f t="shared" si="10"/>
      </c>
      <c r="F1091" s="43">
        <f t="shared" si="11"/>
      </c>
      <c r="G1091" s="42">
        <f t="shared" si="12"/>
      </c>
      <c r="K1091" s="45"/>
    </row>
    <row r="1092" spans="3:11" ht="11.25">
      <c r="C1092" s="40"/>
      <c r="D1092" s="42">
        <f t="shared" si="10"/>
      </c>
      <c r="F1092" s="43">
        <f t="shared" si="11"/>
      </c>
      <c r="G1092" s="42">
        <f t="shared" si="12"/>
      </c>
      <c r="K1092" s="45"/>
    </row>
    <row r="1093" spans="3:11" ht="11.25">
      <c r="C1093" s="40"/>
      <c r="D1093" s="42">
        <f t="shared" si="10"/>
      </c>
      <c r="F1093" s="43">
        <f t="shared" si="11"/>
      </c>
      <c r="G1093" s="42">
        <f t="shared" si="12"/>
      </c>
      <c r="K1093" s="45"/>
    </row>
    <row r="1094" spans="3:11" ht="11.25">
      <c r="C1094" s="40"/>
      <c r="D1094" s="42">
        <f t="shared" si="10"/>
      </c>
      <c r="F1094" s="43">
        <f t="shared" si="11"/>
      </c>
      <c r="G1094" s="42">
        <f t="shared" si="12"/>
      </c>
      <c r="K1094" s="45"/>
    </row>
    <row r="1095" spans="3:11" ht="11.25">
      <c r="C1095" s="40"/>
      <c r="D1095" s="42">
        <f t="shared" si="10"/>
      </c>
      <c r="F1095" s="43">
        <f t="shared" si="11"/>
      </c>
      <c r="G1095" s="42">
        <f t="shared" si="12"/>
      </c>
      <c r="K1095" s="45"/>
    </row>
    <row r="1096" spans="3:11" ht="11.25">
      <c r="C1096" s="40"/>
      <c r="D1096" s="42">
        <f t="shared" si="10"/>
      </c>
      <c r="F1096" s="43">
        <f t="shared" si="11"/>
      </c>
      <c r="G1096" s="42">
        <f t="shared" si="12"/>
      </c>
      <c r="K1096" s="45"/>
    </row>
    <row r="1097" spans="3:11" ht="11.25">
      <c r="C1097" s="40"/>
      <c r="D1097" s="42">
        <f t="shared" si="10"/>
      </c>
      <c r="F1097" s="43">
        <f t="shared" si="11"/>
      </c>
      <c r="G1097" s="42">
        <f t="shared" si="12"/>
      </c>
      <c r="K1097" s="45"/>
    </row>
    <row r="1098" spans="3:11" ht="11.25">
      <c r="C1098" s="40"/>
      <c r="D1098" s="42">
        <f t="shared" si="10"/>
      </c>
      <c r="F1098" s="43">
        <f t="shared" si="11"/>
      </c>
      <c r="G1098" s="42">
        <f t="shared" si="12"/>
      </c>
      <c r="K1098" s="45"/>
    </row>
    <row r="1099" spans="3:11" ht="11.25">
      <c r="C1099" s="40"/>
      <c r="D1099" s="42">
        <f t="shared" si="10"/>
      </c>
      <c r="F1099" s="43">
        <f t="shared" si="11"/>
      </c>
      <c r="G1099" s="42">
        <f t="shared" si="12"/>
      </c>
      <c r="K1099" s="45"/>
    </row>
    <row r="1100" spans="3:11" ht="11.25">
      <c r="C1100" s="40"/>
      <c r="D1100" s="42">
        <f t="shared" si="10"/>
      </c>
      <c r="F1100" s="43">
        <f t="shared" si="11"/>
      </c>
      <c r="G1100" s="42">
        <f t="shared" si="12"/>
      </c>
      <c r="K1100" s="45"/>
    </row>
    <row r="1101" spans="3:11" ht="11.25">
      <c r="C1101" s="40"/>
      <c r="D1101" s="42">
        <f t="shared" si="10"/>
      </c>
      <c r="F1101" s="43">
        <f t="shared" si="11"/>
      </c>
      <c r="G1101" s="42">
        <f t="shared" si="12"/>
      </c>
      <c r="K1101" s="45"/>
    </row>
    <row r="1102" spans="3:11" ht="11.25">
      <c r="C1102" s="40"/>
      <c r="D1102" s="42">
        <f t="shared" si="10"/>
      </c>
      <c r="F1102" s="43">
        <f t="shared" si="11"/>
      </c>
      <c r="G1102" s="42">
        <f t="shared" si="12"/>
      </c>
      <c r="K1102" s="45"/>
    </row>
    <row r="1103" spans="3:11" ht="11.25">
      <c r="C1103" s="40"/>
      <c r="D1103" s="42">
        <f t="shared" si="10"/>
      </c>
      <c r="F1103" s="43">
        <f t="shared" si="11"/>
      </c>
      <c r="G1103" s="42">
        <f t="shared" si="12"/>
      </c>
      <c r="K1103" s="45"/>
    </row>
    <row r="1104" spans="3:11" ht="11.25">
      <c r="C1104" s="40"/>
      <c r="D1104" s="42">
        <f t="shared" si="10"/>
      </c>
      <c r="F1104" s="43">
        <f t="shared" si="11"/>
      </c>
      <c r="G1104" s="42">
        <f t="shared" si="12"/>
      </c>
      <c r="K1104" s="45"/>
    </row>
    <row r="1105" spans="3:11" ht="11.25">
      <c r="C1105" s="40"/>
      <c r="D1105" s="42">
        <f t="shared" si="10"/>
      </c>
      <c r="F1105" s="43">
        <f t="shared" si="11"/>
      </c>
      <c r="G1105" s="42">
        <f t="shared" si="12"/>
      </c>
      <c r="K1105" s="45"/>
    </row>
    <row r="1106" spans="3:11" ht="11.25">
      <c r="C1106" s="40"/>
      <c r="D1106" s="42">
        <f t="shared" si="10"/>
      </c>
      <c r="F1106" s="43">
        <f t="shared" si="11"/>
      </c>
      <c r="G1106" s="42">
        <f t="shared" si="12"/>
      </c>
      <c r="K1106" s="45"/>
    </row>
    <row r="1107" spans="3:11" ht="11.25">
      <c r="C1107" s="40"/>
      <c r="D1107" s="42">
        <f t="shared" si="10"/>
      </c>
      <c r="F1107" s="43">
        <f t="shared" si="11"/>
      </c>
      <c r="G1107" s="42">
        <f t="shared" si="12"/>
      </c>
      <c r="K1107" s="45"/>
    </row>
    <row r="1108" spans="3:11" ht="11.25">
      <c r="C1108" s="40"/>
      <c r="D1108" s="42">
        <f t="shared" si="10"/>
      </c>
      <c r="F1108" s="43">
        <f t="shared" si="11"/>
      </c>
      <c r="G1108" s="42">
        <f t="shared" si="12"/>
      </c>
      <c r="K1108" s="45"/>
    </row>
    <row r="1109" spans="3:11" ht="11.25">
      <c r="C1109" s="40"/>
      <c r="D1109" s="42">
        <f t="shared" si="10"/>
      </c>
      <c r="F1109" s="43">
        <f t="shared" si="11"/>
      </c>
      <c r="G1109" s="42">
        <f t="shared" si="12"/>
      </c>
      <c r="K1109" s="45"/>
    </row>
    <row r="1110" spans="3:11" ht="11.25">
      <c r="C1110" s="40"/>
      <c r="D1110" s="42">
        <f t="shared" si="10"/>
      </c>
      <c r="F1110" s="43">
        <f t="shared" si="11"/>
      </c>
      <c r="G1110" s="42">
        <f t="shared" si="12"/>
      </c>
      <c r="K1110" s="45"/>
    </row>
    <row r="1111" spans="3:11" ht="11.25">
      <c r="C1111" s="40"/>
      <c r="D1111" s="42">
        <f t="shared" si="10"/>
      </c>
      <c r="F1111" s="43">
        <f t="shared" si="11"/>
      </c>
      <c r="G1111" s="42">
        <f t="shared" si="12"/>
      </c>
      <c r="K1111" s="45"/>
    </row>
    <row r="1112" spans="3:11" ht="11.25">
      <c r="C1112" s="40"/>
      <c r="D1112" s="42">
        <f t="shared" si="10"/>
      </c>
      <c r="F1112" s="43">
        <f t="shared" si="11"/>
      </c>
      <c r="G1112" s="42">
        <f t="shared" si="12"/>
      </c>
      <c r="K1112" s="45"/>
    </row>
    <row r="1113" spans="3:11" ht="11.25">
      <c r="C1113" s="40"/>
      <c r="D1113" s="42">
        <f t="shared" si="10"/>
      </c>
      <c r="F1113" s="43">
        <f t="shared" si="11"/>
      </c>
      <c r="G1113" s="42">
        <f t="shared" si="12"/>
      </c>
      <c r="K1113" s="45"/>
    </row>
    <row r="1114" spans="3:11" ht="11.25">
      <c r="C1114" s="40"/>
      <c r="D1114" s="42">
        <f t="shared" si="10"/>
      </c>
      <c r="F1114" s="43">
        <f t="shared" si="11"/>
      </c>
      <c r="G1114" s="42">
        <f t="shared" si="12"/>
      </c>
      <c r="K1114" s="45"/>
    </row>
    <row r="1115" spans="3:11" ht="11.25">
      <c r="C1115" s="40"/>
      <c r="D1115" s="42">
        <f t="shared" si="10"/>
      </c>
      <c r="F1115" s="43">
        <f t="shared" si="11"/>
      </c>
      <c r="G1115" s="42">
        <f t="shared" si="12"/>
      </c>
      <c r="K1115" s="45"/>
    </row>
    <row r="1116" spans="3:11" ht="11.25">
      <c r="C1116" s="40"/>
      <c r="D1116" s="42">
        <f t="shared" si="10"/>
      </c>
      <c r="F1116" s="43">
        <f t="shared" si="11"/>
      </c>
      <c r="G1116" s="42">
        <f t="shared" si="12"/>
      </c>
      <c r="K1116" s="45"/>
    </row>
    <row r="1117" spans="3:11" ht="11.25">
      <c r="C1117" s="40"/>
      <c r="D1117" s="42">
        <f t="shared" si="10"/>
      </c>
      <c r="F1117" s="43">
        <f t="shared" si="11"/>
      </c>
      <c r="G1117" s="42">
        <f t="shared" si="12"/>
      </c>
      <c r="K1117" s="45"/>
    </row>
    <row r="1118" spans="3:11" ht="11.25">
      <c r="C1118" s="40"/>
      <c r="D1118" s="42">
        <f t="shared" si="10"/>
      </c>
      <c r="F1118" s="43">
        <f t="shared" si="11"/>
      </c>
      <c r="G1118" s="42">
        <f t="shared" si="12"/>
      </c>
      <c r="K1118" s="45"/>
    </row>
    <row r="1119" spans="3:11" ht="11.25">
      <c r="C1119" s="40"/>
      <c r="D1119" s="42">
        <f t="shared" si="10"/>
      </c>
      <c r="F1119" s="43">
        <f t="shared" si="11"/>
      </c>
      <c r="G1119" s="42">
        <f t="shared" si="12"/>
      </c>
      <c r="K1119" s="45"/>
    </row>
    <row r="1120" spans="3:11" ht="11.25">
      <c r="C1120" s="40"/>
      <c r="D1120" s="42">
        <f t="shared" si="10"/>
      </c>
      <c r="F1120" s="43">
        <f t="shared" si="11"/>
      </c>
      <c r="G1120" s="42">
        <f t="shared" si="12"/>
      </c>
      <c r="K1120" s="45"/>
    </row>
    <row r="1121" spans="3:11" ht="11.25">
      <c r="C1121" s="40"/>
      <c r="D1121" s="42">
        <f t="shared" si="10"/>
      </c>
      <c r="F1121" s="43">
        <f t="shared" si="11"/>
      </c>
      <c r="G1121" s="42">
        <f t="shared" si="12"/>
      </c>
      <c r="K1121" s="45"/>
    </row>
    <row r="1122" spans="3:11" ht="11.25">
      <c r="C1122" s="40"/>
      <c r="D1122" s="42">
        <f t="shared" si="10"/>
      </c>
      <c r="F1122" s="43">
        <f t="shared" si="11"/>
      </c>
      <c r="G1122" s="42">
        <f t="shared" si="12"/>
      </c>
      <c r="K1122" s="45"/>
    </row>
    <row r="1123" spans="3:11" ht="11.25">
      <c r="C1123" s="40"/>
      <c r="D1123" s="42">
        <f t="shared" si="10"/>
      </c>
      <c r="F1123" s="43">
        <f t="shared" si="11"/>
      </c>
      <c r="G1123" s="42">
        <f t="shared" si="12"/>
      </c>
      <c r="K1123" s="45"/>
    </row>
    <row r="1124" spans="3:11" ht="11.25">
      <c r="C1124" s="40"/>
      <c r="D1124" s="42">
        <f t="shared" si="10"/>
      </c>
      <c r="F1124" s="43">
        <f t="shared" si="11"/>
      </c>
      <c r="G1124" s="42">
        <f t="shared" si="12"/>
      </c>
      <c r="K1124" s="45"/>
    </row>
    <row r="1125" spans="3:11" ht="11.25">
      <c r="C1125" s="40"/>
      <c r="D1125" s="42">
        <f t="shared" si="10"/>
      </c>
      <c r="F1125" s="43">
        <f t="shared" si="11"/>
      </c>
      <c r="G1125" s="42">
        <f t="shared" si="12"/>
      </c>
      <c r="K1125" s="45"/>
    </row>
    <row r="1126" spans="3:11" ht="11.25">
      <c r="C1126" s="40"/>
      <c r="D1126" s="42">
        <f aca="true" t="shared" si="13" ref="D1126:D1189">+IF(C1126="","",IF(C1126="No Aplica","No Aplica","Ingrese Fecha"))</f>
      </c>
      <c r="F1126" s="43">
        <f aca="true" t="shared" si="14" ref="F1126:F1189">+IF(E1126="","","Ingrese N°")</f>
      </c>
      <c r="G1126" s="42">
        <f aca="true" t="shared" si="15" ref="G1126:G1189">+IF(E1126="","","Ingrese Fecha")</f>
      </c>
      <c r="K1126" s="45"/>
    </row>
    <row r="1127" spans="3:11" ht="11.25">
      <c r="C1127" s="40"/>
      <c r="D1127" s="42">
        <f t="shared" si="13"/>
      </c>
      <c r="F1127" s="43">
        <f t="shared" si="14"/>
      </c>
      <c r="G1127" s="42">
        <f t="shared" si="15"/>
      </c>
      <c r="K1127" s="45"/>
    </row>
    <row r="1128" spans="3:11" ht="11.25">
      <c r="C1128" s="40"/>
      <c r="D1128" s="42">
        <f t="shared" si="13"/>
      </c>
      <c r="F1128" s="43">
        <f t="shared" si="14"/>
      </c>
      <c r="G1128" s="42">
        <f t="shared" si="15"/>
      </c>
      <c r="K1128" s="45"/>
    </row>
    <row r="1129" spans="3:11" ht="11.25">
      <c r="C1129" s="40"/>
      <c r="D1129" s="42">
        <f t="shared" si="13"/>
      </c>
      <c r="F1129" s="43">
        <f t="shared" si="14"/>
      </c>
      <c r="G1129" s="42">
        <f t="shared" si="15"/>
      </c>
      <c r="K1129" s="45"/>
    </row>
    <row r="1130" spans="3:11" ht="11.25">
      <c r="C1130" s="40"/>
      <c r="D1130" s="42">
        <f t="shared" si="13"/>
      </c>
      <c r="F1130" s="43">
        <f t="shared" si="14"/>
      </c>
      <c r="G1130" s="42">
        <f t="shared" si="15"/>
      </c>
      <c r="K1130" s="45"/>
    </row>
    <row r="1131" spans="3:11" ht="11.25">
      <c r="C1131" s="40"/>
      <c r="D1131" s="42">
        <f t="shared" si="13"/>
      </c>
      <c r="F1131" s="43">
        <f t="shared" si="14"/>
      </c>
      <c r="G1131" s="42">
        <f t="shared" si="15"/>
      </c>
      <c r="K1131" s="45"/>
    </row>
    <row r="1132" spans="3:11" ht="11.25">
      <c r="C1132" s="40"/>
      <c r="D1132" s="42">
        <f t="shared" si="13"/>
      </c>
      <c r="F1132" s="43">
        <f t="shared" si="14"/>
      </c>
      <c r="G1132" s="42">
        <f t="shared" si="15"/>
      </c>
      <c r="K1132" s="45"/>
    </row>
    <row r="1133" spans="3:11" ht="11.25">
      <c r="C1133" s="40"/>
      <c r="D1133" s="42">
        <f t="shared" si="13"/>
      </c>
      <c r="F1133" s="43">
        <f t="shared" si="14"/>
      </c>
      <c r="G1133" s="42">
        <f t="shared" si="15"/>
      </c>
      <c r="K1133" s="45"/>
    </row>
    <row r="1134" spans="3:11" ht="11.25">
      <c r="C1134" s="40"/>
      <c r="D1134" s="42">
        <f t="shared" si="13"/>
      </c>
      <c r="F1134" s="43">
        <f t="shared" si="14"/>
      </c>
      <c r="G1134" s="42">
        <f t="shared" si="15"/>
      </c>
      <c r="K1134" s="45"/>
    </row>
    <row r="1135" spans="3:11" ht="11.25">
      <c r="C1135" s="40"/>
      <c r="D1135" s="42">
        <f t="shared" si="13"/>
      </c>
      <c r="F1135" s="43">
        <f t="shared" si="14"/>
      </c>
      <c r="G1135" s="42">
        <f t="shared" si="15"/>
      </c>
      <c r="K1135" s="45"/>
    </row>
    <row r="1136" spans="3:11" ht="11.25">
      <c r="C1136" s="40"/>
      <c r="D1136" s="42">
        <f t="shared" si="13"/>
      </c>
      <c r="F1136" s="43">
        <f t="shared" si="14"/>
      </c>
      <c r="G1136" s="42">
        <f t="shared" si="15"/>
      </c>
      <c r="K1136" s="45"/>
    </row>
    <row r="1137" spans="3:11" ht="11.25">
      <c r="C1137" s="40"/>
      <c r="D1137" s="42">
        <f t="shared" si="13"/>
      </c>
      <c r="F1137" s="43">
        <f t="shared" si="14"/>
      </c>
      <c r="G1137" s="42">
        <f t="shared" si="15"/>
      </c>
      <c r="K1137" s="45"/>
    </row>
    <row r="1138" spans="3:11" ht="11.25">
      <c r="C1138" s="40"/>
      <c r="D1138" s="42">
        <f t="shared" si="13"/>
      </c>
      <c r="F1138" s="43">
        <f t="shared" si="14"/>
      </c>
      <c r="G1138" s="42">
        <f t="shared" si="15"/>
      </c>
      <c r="K1138" s="45"/>
    </row>
    <row r="1139" spans="3:11" ht="11.25">
      <c r="C1139" s="40"/>
      <c r="D1139" s="42">
        <f t="shared" si="13"/>
      </c>
      <c r="F1139" s="43">
        <f t="shared" si="14"/>
      </c>
      <c r="G1139" s="42">
        <f t="shared" si="15"/>
      </c>
      <c r="K1139" s="45"/>
    </row>
    <row r="1140" spans="3:11" ht="11.25">
      <c r="C1140" s="40"/>
      <c r="D1140" s="42">
        <f t="shared" si="13"/>
      </c>
      <c r="F1140" s="43">
        <f t="shared" si="14"/>
      </c>
      <c r="G1140" s="42">
        <f t="shared" si="15"/>
      </c>
      <c r="K1140" s="45"/>
    </row>
    <row r="1141" spans="3:11" ht="11.25">
      <c r="C1141" s="40"/>
      <c r="D1141" s="42">
        <f t="shared" si="13"/>
      </c>
      <c r="F1141" s="43">
        <f t="shared" si="14"/>
      </c>
      <c r="G1141" s="42">
        <f t="shared" si="15"/>
      </c>
      <c r="K1141" s="45"/>
    </row>
    <row r="1142" spans="3:11" ht="11.25">
      <c r="C1142" s="40"/>
      <c r="D1142" s="42">
        <f t="shared" si="13"/>
      </c>
      <c r="F1142" s="43">
        <f t="shared" si="14"/>
      </c>
      <c r="G1142" s="42">
        <f t="shared" si="15"/>
      </c>
      <c r="K1142" s="45"/>
    </row>
    <row r="1143" spans="3:11" ht="11.25">
      <c r="C1143" s="40"/>
      <c r="D1143" s="42">
        <f t="shared" si="13"/>
      </c>
      <c r="F1143" s="43">
        <f t="shared" si="14"/>
      </c>
      <c r="G1143" s="42">
        <f t="shared" si="15"/>
      </c>
      <c r="K1143" s="45"/>
    </row>
    <row r="1144" spans="3:11" ht="11.25">
      <c r="C1144" s="40"/>
      <c r="D1144" s="42">
        <f t="shared" si="13"/>
      </c>
      <c r="F1144" s="43">
        <f t="shared" si="14"/>
      </c>
      <c r="G1144" s="42">
        <f t="shared" si="15"/>
      </c>
      <c r="K1144" s="45"/>
    </row>
    <row r="1145" spans="3:11" ht="11.25">
      <c r="C1145" s="40"/>
      <c r="D1145" s="42">
        <f t="shared" si="13"/>
      </c>
      <c r="F1145" s="43">
        <f t="shared" si="14"/>
      </c>
      <c r="G1145" s="42">
        <f t="shared" si="15"/>
      </c>
      <c r="K1145" s="45"/>
    </row>
    <row r="1146" spans="3:11" ht="11.25">
      <c r="C1146" s="40"/>
      <c r="D1146" s="42">
        <f t="shared" si="13"/>
      </c>
      <c r="F1146" s="43">
        <f t="shared" si="14"/>
      </c>
      <c r="G1146" s="42">
        <f t="shared" si="15"/>
      </c>
      <c r="K1146" s="45"/>
    </row>
    <row r="1147" spans="3:11" ht="11.25">
      <c r="C1147" s="40"/>
      <c r="D1147" s="42">
        <f t="shared" si="13"/>
      </c>
      <c r="F1147" s="43">
        <f t="shared" si="14"/>
      </c>
      <c r="G1147" s="42">
        <f t="shared" si="15"/>
      </c>
      <c r="K1147" s="45"/>
    </row>
    <row r="1148" spans="3:11" ht="11.25">
      <c r="C1148" s="40"/>
      <c r="D1148" s="42">
        <f t="shared" si="13"/>
      </c>
      <c r="F1148" s="43">
        <f t="shared" si="14"/>
      </c>
      <c r="G1148" s="42">
        <f t="shared" si="15"/>
      </c>
      <c r="K1148" s="45"/>
    </row>
    <row r="1149" spans="3:11" ht="11.25">
      <c r="C1149" s="40"/>
      <c r="D1149" s="42">
        <f t="shared" si="13"/>
      </c>
      <c r="F1149" s="43">
        <f t="shared" si="14"/>
      </c>
      <c r="G1149" s="42">
        <f t="shared" si="15"/>
      </c>
      <c r="K1149" s="45"/>
    </row>
    <row r="1150" spans="3:11" ht="11.25">
      <c r="C1150" s="40"/>
      <c r="D1150" s="42">
        <f t="shared" si="13"/>
      </c>
      <c r="F1150" s="43">
        <f t="shared" si="14"/>
      </c>
      <c r="G1150" s="42">
        <f t="shared" si="15"/>
      </c>
      <c r="K1150" s="45"/>
    </row>
    <row r="1151" spans="3:11" ht="11.25">
      <c r="C1151" s="40"/>
      <c r="D1151" s="42">
        <f t="shared" si="13"/>
      </c>
      <c r="F1151" s="43">
        <f t="shared" si="14"/>
      </c>
      <c r="G1151" s="42">
        <f t="shared" si="15"/>
      </c>
      <c r="K1151" s="45"/>
    </row>
    <row r="1152" spans="3:11" ht="11.25">
      <c r="C1152" s="40"/>
      <c r="D1152" s="42">
        <f t="shared" si="13"/>
      </c>
      <c r="F1152" s="43">
        <f t="shared" si="14"/>
      </c>
      <c r="G1152" s="42">
        <f t="shared" si="15"/>
      </c>
      <c r="K1152" s="45"/>
    </row>
    <row r="1153" spans="3:11" ht="11.25">
      <c r="C1153" s="40"/>
      <c r="D1153" s="42">
        <f t="shared" si="13"/>
      </c>
      <c r="F1153" s="43">
        <f t="shared" si="14"/>
      </c>
      <c r="G1153" s="42">
        <f t="shared" si="15"/>
      </c>
      <c r="K1153" s="45"/>
    </row>
    <row r="1154" spans="3:11" ht="11.25">
      <c r="C1154" s="40"/>
      <c r="D1154" s="42">
        <f t="shared" si="13"/>
      </c>
      <c r="F1154" s="43">
        <f t="shared" si="14"/>
      </c>
      <c r="G1154" s="42">
        <f t="shared" si="15"/>
      </c>
      <c r="K1154" s="45"/>
    </row>
    <row r="1155" spans="3:11" ht="11.25">
      <c r="C1155" s="40"/>
      <c r="D1155" s="42">
        <f t="shared" si="13"/>
      </c>
      <c r="F1155" s="43">
        <f t="shared" si="14"/>
      </c>
      <c r="G1155" s="42">
        <f t="shared" si="15"/>
      </c>
      <c r="K1155" s="45"/>
    </row>
    <row r="1156" spans="3:11" ht="11.25">
      <c r="C1156" s="40"/>
      <c r="D1156" s="42">
        <f t="shared" si="13"/>
      </c>
      <c r="F1156" s="43">
        <f t="shared" si="14"/>
      </c>
      <c r="G1156" s="42">
        <f t="shared" si="15"/>
      </c>
      <c r="K1156" s="45"/>
    </row>
    <row r="1157" spans="3:11" ht="11.25">
      <c r="C1157" s="40"/>
      <c r="D1157" s="42">
        <f t="shared" si="13"/>
      </c>
      <c r="F1157" s="43">
        <f t="shared" si="14"/>
      </c>
      <c r="G1157" s="42">
        <f t="shared" si="15"/>
      </c>
      <c r="K1157" s="45"/>
    </row>
    <row r="1158" spans="3:11" ht="11.25">
      <c r="C1158" s="40"/>
      <c r="D1158" s="42">
        <f t="shared" si="13"/>
      </c>
      <c r="F1158" s="43">
        <f t="shared" si="14"/>
      </c>
      <c r="G1158" s="42">
        <f t="shared" si="15"/>
      </c>
      <c r="K1158" s="45"/>
    </row>
    <row r="1159" spans="3:11" ht="11.25">
      <c r="C1159" s="40"/>
      <c r="D1159" s="42">
        <f t="shared" si="13"/>
      </c>
      <c r="F1159" s="43">
        <f t="shared" si="14"/>
      </c>
      <c r="G1159" s="42">
        <f t="shared" si="15"/>
      </c>
      <c r="K1159" s="45"/>
    </row>
    <row r="1160" spans="3:11" ht="11.25">
      <c r="C1160" s="40"/>
      <c r="D1160" s="42">
        <f t="shared" si="13"/>
      </c>
      <c r="F1160" s="43">
        <f t="shared" si="14"/>
      </c>
      <c r="G1160" s="42">
        <f t="shared" si="15"/>
      </c>
      <c r="K1160" s="45"/>
    </row>
    <row r="1161" spans="3:11" ht="11.25">
      <c r="C1161" s="40"/>
      <c r="D1161" s="42">
        <f t="shared" si="13"/>
      </c>
      <c r="F1161" s="43">
        <f t="shared" si="14"/>
      </c>
      <c r="G1161" s="42">
        <f t="shared" si="15"/>
      </c>
      <c r="K1161" s="45"/>
    </row>
    <row r="1162" spans="3:11" ht="11.25">
      <c r="C1162" s="40"/>
      <c r="D1162" s="42">
        <f t="shared" si="13"/>
      </c>
      <c r="F1162" s="43">
        <f t="shared" si="14"/>
      </c>
      <c r="G1162" s="42">
        <f t="shared" si="15"/>
      </c>
      <c r="K1162" s="45"/>
    </row>
    <row r="1163" spans="3:11" ht="11.25">
      <c r="C1163" s="40"/>
      <c r="D1163" s="42">
        <f t="shared" si="13"/>
      </c>
      <c r="F1163" s="43">
        <f t="shared" si="14"/>
      </c>
      <c r="G1163" s="42">
        <f t="shared" si="15"/>
      </c>
      <c r="K1163" s="45"/>
    </row>
    <row r="1164" spans="3:11" ht="11.25">
      <c r="C1164" s="40"/>
      <c r="D1164" s="42">
        <f t="shared" si="13"/>
      </c>
      <c r="F1164" s="43">
        <f t="shared" si="14"/>
      </c>
      <c r="G1164" s="42">
        <f t="shared" si="15"/>
      </c>
      <c r="K1164" s="45"/>
    </row>
    <row r="1165" spans="3:11" ht="11.25">
      <c r="C1165" s="40"/>
      <c r="D1165" s="42">
        <f t="shared" si="13"/>
      </c>
      <c r="F1165" s="43">
        <f t="shared" si="14"/>
      </c>
      <c r="G1165" s="42">
        <f t="shared" si="15"/>
      </c>
      <c r="K1165" s="45"/>
    </row>
    <row r="1166" spans="3:11" ht="11.25">
      <c r="C1166" s="40"/>
      <c r="D1166" s="42">
        <f t="shared" si="13"/>
      </c>
      <c r="F1166" s="43">
        <f t="shared" si="14"/>
      </c>
      <c r="G1166" s="42">
        <f t="shared" si="15"/>
      </c>
      <c r="K1166" s="45"/>
    </row>
    <row r="1167" spans="3:11" ht="11.25">
      <c r="C1167" s="40"/>
      <c r="D1167" s="42">
        <f t="shared" si="13"/>
      </c>
      <c r="F1167" s="43">
        <f t="shared" si="14"/>
      </c>
      <c r="G1167" s="42">
        <f t="shared" si="15"/>
      </c>
      <c r="K1167" s="45"/>
    </row>
    <row r="1168" spans="3:11" ht="11.25">
      <c r="C1168" s="40"/>
      <c r="D1168" s="42">
        <f t="shared" si="13"/>
      </c>
      <c r="F1168" s="43">
        <f t="shared" si="14"/>
      </c>
      <c r="G1168" s="42">
        <f t="shared" si="15"/>
      </c>
      <c r="K1168" s="45"/>
    </row>
    <row r="1169" spans="3:11" ht="11.25">
      <c r="C1169" s="40"/>
      <c r="D1169" s="42">
        <f t="shared" si="13"/>
      </c>
      <c r="F1169" s="43">
        <f t="shared" si="14"/>
      </c>
      <c r="G1169" s="42">
        <f t="shared" si="15"/>
      </c>
      <c r="K1169" s="45"/>
    </row>
    <row r="1170" spans="3:11" ht="11.25">
      <c r="C1170" s="40"/>
      <c r="D1170" s="42">
        <f t="shared" si="13"/>
      </c>
      <c r="F1170" s="43">
        <f t="shared" si="14"/>
      </c>
      <c r="G1170" s="42">
        <f t="shared" si="15"/>
      </c>
      <c r="K1170" s="45"/>
    </row>
    <row r="1171" spans="3:11" ht="11.25">
      <c r="C1171" s="40"/>
      <c r="D1171" s="42">
        <f t="shared" si="13"/>
      </c>
      <c r="F1171" s="43">
        <f t="shared" si="14"/>
      </c>
      <c r="G1171" s="42">
        <f t="shared" si="15"/>
      </c>
      <c r="K1171" s="45"/>
    </row>
    <row r="1172" spans="3:11" ht="11.25">
      <c r="C1172" s="40"/>
      <c r="D1172" s="42">
        <f t="shared" si="13"/>
      </c>
      <c r="F1172" s="43">
        <f t="shared" si="14"/>
      </c>
      <c r="G1172" s="42">
        <f t="shared" si="15"/>
      </c>
      <c r="K1172" s="45"/>
    </row>
    <row r="1173" spans="3:11" ht="11.25">
      <c r="C1173" s="40"/>
      <c r="D1173" s="42">
        <f t="shared" si="13"/>
      </c>
      <c r="F1173" s="43">
        <f t="shared" si="14"/>
      </c>
      <c r="G1173" s="42">
        <f t="shared" si="15"/>
      </c>
      <c r="K1173" s="45"/>
    </row>
    <row r="1174" spans="3:11" ht="11.25">
      <c r="C1174" s="40"/>
      <c r="D1174" s="42">
        <f t="shared" si="13"/>
      </c>
      <c r="F1174" s="43">
        <f t="shared" si="14"/>
      </c>
      <c r="G1174" s="42">
        <f t="shared" si="15"/>
      </c>
      <c r="K1174" s="45"/>
    </row>
    <row r="1175" spans="3:11" ht="11.25">
      <c r="C1175" s="40"/>
      <c r="D1175" s="42">
        <f t="shared" si="13"/>
      </c>
      <c r="F1175" s="43">
        <f t="shared" si="14"/>
      </c>
      <c r="G1175" s="42">
        <f t="shared" si="15"/>
      </c>
      <c r="K1175" s="45"/>
    </row>
    <row r="1176" spans="3:11" ht="11.25">
      <c r="C1176" s="40"/>
      <c r="D1176" s="42">
        <f t="shared" si="13"/>
      </c>
      <c r="F1176" s="43">
        <f t="shared" si="14"/>
      </c>
      <c r="G1176" s="42">
        <f t="shared" si="15"/>
      </c>
      <c r="K1176" s="45"/>
    </row>
    <row r="1177" spans="3:11" ht="11.25">
      <c r="C1177" s="40"/>
      <c r="D1177" s="42">
        <f t="shared" si="13"/>
      </c>
      <c r="F1177" s="43">
        <f t="shared" si="14"/>
      </c>
      <c r="G1177" s="42">
        <f t="shared" si="15"/>
      </c>
      <c r="K1177" s="45"/>
    </row>
    <row r="1178" spans="3:11" ht="11.25">
      <c r="C1178" s="40"/>
      <c r="D1178" s="42">
        <f t="shared" si="13"/>
      </c>
      <c r="F1178" s="43">
        <f t="shared" si="14"/>
      </c>
      <c r="G1178" s="42">
        <f t="shared" si="15"/>
      </c>
      <c r="K1178" s="45"/>
    </row>
    <row r="1179" spans="3:11" ht="11.25">
      <c r="C1179" s="40"/>
      <c r="D1179" s="42">
        <f t="shared" si="13"/>
      </c>
      <c r="F1179" s="43">
        <f t="shared" si="14"/>
      </c>
      <c r="G1179" s="42">
        <f t="shared" si="15"/>
      </c>
      <c r="K1179" s="45"/>
    </row>
    <row r="1180" spans="3:11" ht="11.25">
      <c r="C1180" s="40"/>
      <c r="D1180" s="42">
        <f t="shared" si="13"/>
      </c>
      <c r="F1180" s="43">
        <f t="shared" si="14"/>
      </c>
      <c r="G1180" s="42">
        <f t="shared" si="15"/>
      </c>
      <c r="K1180" s="45"/>
    </row>
    <row r="1181" spans="3:11" ht="11.25">
      <c r="C1181" s="40"/>
      <c r="D1181" s="42">
        <f t="shared" si="13"/>
      </c>
      <c r="F1181" s="43">
        <f t="shared" si="14"/>
      </c>
      <c r="G1181" s="42">
        <f t="shared" si="15"/>
      </c>
      <c r="K1181" s="45"/>
    </row>
    <row r="1182" spans="3:11" ht="11.25">
      <c r="C1182" s="40"/>
      <c r="D1182" s="42">
        <f t="shared" si="13"/>
      </c>
      <c r="F1182" s="43">
        <f t="shared" si="14"/>
      </c>
      <c r="G1182" s="42">
        <f t="shared" si="15"/>
      </c>
      <c r="K1182" s="45"/>
    </row>
    <row r="1183" spans="3:11" ht="11.25">
      <c r="C1183" s="40"/>
      <c r="D1183" s="42">
        <f t="shared" si="13"/>
      </c>
      <c r="F1183" s="43">
        <f t="shared" si="14"/>
      </c>
      <c r="G1183" s="42">
        <f t="shared" si="15"/>
      </c>
      <c r="K1183" s="45"/>
    </row>
    <row r="1184" spans="3:11" ht="11.25">
      <c r="C1184" s="40"/>
      <c r="D1184" s="42">
        <f t="shared" si="13"/>
      </c>
      <c r="F1184" s="43">
        <f t="shared" si="14"/>
      </c>
      <c r="G1184" s="42">
        <f t="shared" si="15"/>
      </c>
      <c r="K1184" s="45"/>
    </row>
    <row r="1185" spans="3:11" ht="11.25">
      <c r="C1185" s="40"/>
      <c r="D1185" s="42">
        <f t="shared" si="13"/>
      </c>
      <c r="F1185" s="43">
        <f t="shared" si="14"/>
      </c>
      <c r="G1185" s="42">
        <f t="shared" si="15"/>
      </c>
      <c r="K1185" s="45"/>
    </row>
    <row r="1186" spans="3:11" ht="11.25">
      <c r="C1186" s="40"/>
      <c r="D1186" s="42">
        <f t="shared" si="13"/>
      </c>
      <c r="F1186" s="43">
        <f t="shared" si="14"/>
      </c>
      <c r="G1186" s="42">
        <f t="shared" si="15"/>
      </c>
      <c r="K1186" s="45"/>
    </row>
    <row r="1187" spans="3:11" ht="11.25">
      <c r="C1187" s="40"/>
      <c r="D1187" s="42">
        <f t="shared" si="13"/>
      </c>
      <c r="F1187" s="43">
        <f t="shared" si="14"/>
      </c>
      <c r="G1187" s="42">
        <f t="shared" si="15"/>
      </c>
      <c r="K1187" s="45"/>
    </row>
    <row r="1188" spans="3:11" ht="11.25">
      <c r="C1188" s="40"/>
      <c r="D1188" s="42">
        <f t="shared" si="13"/>
      </c>
      <c r="F1188" s="43">
        <f t="shared" si="14"/>
      </c>
      <c r="G1188" s="42">
        <f t="shared" si="15"/>
      </c>
      <c r="K1188" s="45"/>
    </row>
    <row r="1189" spans="3:11" ht="11.25">
      <c r="C1189" s="40"/>
      <c r="D1189" s="42">
        <f t="shared" si="13"/>
      </c>
      <c r="F1189" s="43">
        <f t="shared" si="14"/>
      </c>
      <c r="G1189" s="42">
        <f t="shared" si="15"/>
      </c>
      <c r="K1189" s="45"/>
    </row>
    <row r="1190" spans="3:11" ht="11.25">
      <c r="C1190" s="40"/>
      <c r="D1190" s="42">
        <f aca="true" t="shared" si="16" ref="D1190:D1253">+IF(C1190="","",IF(C1190="No Aplica","No Aplica","Ingrese Fecha"))</f>
      </c>
      <c r="F1190" s="43">
        <f aca="true" t="shared" si="17" ref="F1190:F1253">+IF(E1190="","","Ingrese N°")</f>
      </c>
      <c r="G1190" s="42">
        <f aca="true" t="shared" si="18" ref="G1190:G1253">+IF(E1190="","","Ingrese Fecha")</f>
      </c>
      <c r="K1190" s="45"/>
    </row>
    <row r="1191" spans="3:11" ht="11.25">
      <c r="C1191" s="40"/>
      <c r="D1191" s="42">
        <f t="shared" si="16"/>
      </c>
      <c r="F1191" s="43">
        <f t="shared" si="17"/>
      </c>
      <c r="G1191" s="42">
        <f t="shared" si="18"/>
      </c>
      <c r="K1191" s="45"/>
    </row>
    <row r="1192" spans="3:11" ht="11.25">
      <c r="C1192" s="40"/>
      <c r="D1192" s="42">
        <f t="shared" si="16"/>
      </c>
      <c r="F1192" s="43">
        <f t="shared" si="17"/>
      </c>
      <c r="G1192" s="42">
        <f t="shared" si="18"/>
      </c>
      <c r="K1192" s="45"/>
    </row>
    <row r="1193" spans="3:11" ht="11.25">
      <c r="C1193" s="40"/>
      <c r="D1193" s="42">
        <f t="shared" si="16"/>
      </c>
      <c r="F1193" s="43">
        <f t="shared" si="17"/>
      </c>
      <c r="G1193" s="42">
        <f t="shared" si="18"/>
      </c>
      <c r="K1193" s="45"/>
    </row>
    <row r="1194" spans="3:11" ht="11.25">
      <c r="C1194" s="40"/>
      <c r="D1194" s="42">
        <f t="shared" si="16"/>
      </c>
      <c r="F1194" s="43">
        <f t="shared" si="17"/>
      </c>
      <c r="G1194" s="42">
        <f t="shared" si="18"/>
      </c>
      <c r="K1194" s="45"/>
    </row>
    <row r="1195" spans="3:11" ht="11.25">
      <c r="C1195" s="40"/>
      <c r="D1195" s="42">
        <f t="shared" si="16"/>
      </c>
      <c r="F1195" s="43">
        <f t="shared" si="17"/>
      </c>
      <c r="G1195" s="42">
        <f t="shared" si="18"/>
      </c>
      <c r="K1195" s="45"/>
    </row>
    <row r="1196" spans="3:11" ht="11.25">
      <c r="C1196" s="40"/>
      <c r="D1196" s="42">
        <f t="shared" si="16"/>
      </c>
      <c r="F1196" s="43">
        <f t="shared" si="17"/>
      </c>
      <c r="G1196" s="42">
        <f t="shared" si="18"/>
      </c>
      <c r="K1196" s="45"/>
    </row>
    <row r="1197" spans="3:11" ht="11.25">
      <c r="C1197" s="40"/>
      <c r="D1197" s="42">
        <f t="shared" si="16"/>
      </c>
      <c r="F1197" s="43">
        <f t="shared" si="17"/>
      </c>
      <c r="G1197" s="42">
        <f t="shared" si="18"/>
      </c>
      <c r="K1197" s="45"/>
    </row>
    <row r="1198" spans="3:11" ht="11.25">
      <c r="C1198" s="40"/>
      <c r="D1198" s="42">
        <f t="shared" si="16"/>
      </c>
      <c r="F1198" s="43">
        <f t="shared" si="17"/>
      </c>
      <c r="G1198" s="42">
        <f t="shared" si="18"/>
      </c>
      <c r="K1198" s="45"/>
    </row>
    <row r="1199" spans="3:11" ht="11.25">
      <c r="C1199" s="40"/>
      <c r="D1199" s="42">
        <f t="shared" si="16"/>
      </c>
      <c r="F1199" s="43">
        <f t="shared" si="17"/>
      </c>
      <c r="G1199" s="42">
        <f t="shared" si="18"/>
      </c>
      <c r="K1199" s="45"/>
    </row>
    <row r="1200" spans="3:11" ht="11.25">
      <c r="C1200" s="40"/>
      <c r="D1200" s="42">
        <f t="shared" si="16"/>
      </c>
      <c r="F1200" s="43">
        <f t="shared" si="17"/>
      </c>
      <c r="G1200" s="42">
        <f t="shared" si="18"/>
      </c>
      <c r="K1200" s="45"/>
    </row>
    <row r="1201" spans="3:11" ht="11.25">
      <c r="C1201" s="40"/>
      <c r="D1201" s="42">
        <f t="shared" si="16"/>
      </c>
      <c r="F1201" s="43">
        <f t="shared" si="17"/>
      </c>
      <c r="G1201" s="42">
        <f t="shared" si="18"/>
      </c>
      <c r="K1201" s="45"/>
    </row>
    <row r="1202" spans="3:11" ht="11.25">
      <c r="C1202" s="40"/>
      <c r="D1202" s="42">
        <f t="shared" si="16"/>
      </c>
      <c r="F1202" s="43">
        <f t="shared" si="17"/>
      </c>
      <c r="G1202" s="42">
        <f t="shared" si="18"/>
      </c>
      <c r="K1202" s="45"/>
    </row>
    <row r="1203" spans="3:11" ht="11.25">
      <c r="C1203" s="40"/>
      <c r="D1203" s="42">
        <f t="shared" si="16"/>
      </c>
      <c r="F1203" s="43">
        <f t="shared" si="17"/>
      </c>
      <c r="G1203" s="42">
        <f t="shared" si="18"/>
      </c>
      <c r="K1203" s="45"/>
    </row>
    <row r="1204" spans="3:11" ht="11.25">
      <c r="C1204" s="40"/>
      <c r="D1204" s="42">
        <f t="shared" si="16"/>
      </c>
      <c r="F1204" s="43">
        <f t="shared" si="17"/>
      </c>
      <c r="G1204" s="42">
        <f t="shared" si="18"/>
      </c>
      <c r="K1204" s="45"/>
    </row>
    <row r="1205" spans="3:11" ht="11.25">
      <c r="C1205" s="40"/>
      <c r="D1205" s="42">
        <f t="shared" si="16"/>
      </c>
      <c r="F1205" s="43">
        <f t="shared" si="17"/>
      </c>
      <c r="G1205" s="42">
        <f t="shared" si="18"/>
      </c>
      <c r="K1205" s="45"/>
    </row>
    <row r="1206" spans="3:11" ht="11.25">
      <c r="C1206" s="40"/>
      <c r="D1206" s="42">
        <f t="shared" si="16"/>
      </c>
      <c r="F1206" s="43">
        <f t="shared" si="17"/>
      </c>
      <c r="G1206" s="42">
        <f t="shared" si="18"/>
      </c>
      <c r="K1206" s="45"/>
    </row>
    <row r="1207" spans="3:11" ht="11.25">
      <c r="C1207" s="40"/>
      <c r="D1207" s="42">
        <f t="shared" si="16"/>
      </c>
      <c r="F1207" s="43">
        <f t="shared" si="17"/>
      </c>
      <c r="G1207" s="42">
        <f t="shared" si="18"/>
      </c>
      <c r="K1207" s="45"/>
    </row>
    <row r="1208" spans="3:11" ht="11.25">
      <c r="C1208" s="40"/>
      <c r="D1208" s="42">
        <f t="shared" si="16"/>
      </c>
      <c r="F1208" s="43">
        <f t="shared" si="17"/>
      </c>
      <c r="G1208" s="42">
        <f t="shared" si="18"/>
      </c>
      <c r="K1208" s="45"/>
    </row>
    <row r="1209" spans="3:11" ht="11.25">
      <c r="C1209" s="40"/>
      <c r="D1209" s="42">
        <f t="shared" si="16"/>
      </c>
      <c r="F1209" s="43">
        <f t="shared" si="17"/>
      </c>
      <c r="G1209" s="42">
        <f t="shared" si="18"/>
      </c>
      <c r="K1209" s="45"/>
    </row>
    <row r="1210" spans="3:11" ht="11.25">
      <c r="C1210" s="40"/>
      <c r="D1210" s="42">
        <f t="shared" si="16"/>
      </c>
      <c r="F1210" s="43">
        <f t="shared" si="17"/>
      </c>
      <c r="G1210" s="42">
        <f t="shared" si="18"/>
      </c>
      <c r="K1210" s="45"/>
    </row>
    <row r="1211" spans="3:11" ht="11.25">
      <c r="C1211" s="40"/>
      <c r="D1211" s="42">
        <f t="shared" si="16"/>
      </c>
      <c r="F1211" s="43">
        <f t="shared" si="17"/>
      </c>
      <c r="G1211" s="42">
        <f t="shared" si="18"/>
      </c>
      <c r="K1211" s="45"/>
    </row>
    <row r="1212" spans="3:11" ht="11.25">
      <c r="C1212" s="40"/>
      <c r="D1212" s="42">
        <f t="shared" si="16"/>
      </c>
      <c r="F1212" s="43">
        <f t="shared" si="17"/>
      </c>
      <c r="G1212" s="42">
        <f t="shared" si="18"/>
      </c>
      <c r="K1212" s="45"/>
    </row>
    <row r="1213" spans="3:11" ht="11.25">
      <c r="C1213" s="40"/>
      <c r="D1213" s="42">
        <f t="shared" si="16"/>
      </c>
      <c r="F1213" s="43">
        <f t="shared" si="17"/>
      </c>
      <c r="G1213" s="42">
        <f t="shared" si="18"/>
      </c>
      <c r="K1213" s="45"/>
    </row>
    <row r="1214" spans="3:11" ht="11.25">
      <c r="C1214" s="40"/>
      <c r="D1214" s="42">
        <f t="shared" si="16"/>
      </c>
      <c r="F1214" s="43">
        <f t="shared" si="17"/>
      </c>
      <c r="G1214" s="42">
        <f t="shared" si="18"/>
      </c>
      <c r="K1214" s="45"/>
    </row>
    <row r="1215" spans="3:11" ht="11.25">
      <c r="C1215" s="40"/>
      <c r="D1215" s="42">
        <f t="shared" si="16"/>
      </c>
      <c r="F1215" s="43">
        <f t="shared" si="17"/>
      </c>
      <c r="G1215" s="42">
        <f t="shared" si="18"/>
      </c>
      <c r="K1215" s="45"/>
    </row>
    <row r="1216" spans="3:11" ht="11.25">
      <c r="C1216" s="40"/>
      <c r="D1216" s="42">
        <f t="shared" si="16"/>
      </c>
      <c r="F1216" s="43">
        <f t="shared" si="17"/>
      </c>
      <c r="G1216" s="42">
        <f t="shared" si="18"/>
      </c>
      <c r="K1216" s="45"/>
    </row>
    <row r="1217" spans="3:11" ht="11.25">
      <c r="C1217" s="40"/>
      <c r="D1217" s="42">
        <f t="shared" si="16"/>
      </c>
      <c r="F1217" s="43">
        <f t="shared" si="17"/>
      </c>
      <c r="G1217" s="42">
        <f t="shared" si="18"/>
      </c>
      <c r="K1217" s="45"/>
    </row>
    <row r="1218" spans="3:11" ht="11.25">
      <c r="C1218" s="40"/>
      <c r="D1218" s="42">
        <f t="shared" si="16"/>
      </c>
      <c r="F1218" s="43">
        <f t="shared" si="17"/>
      </c>
      <c r="G1218" s="42">
        <f t="shared" si="18"/>
      </c>
      <c r="K1218" s="45"/>
    </row>
    <row r="1219" spans="3:11" ht="11.25">
      <c r="C1219" s="40"/>
      <c r="D1219" s="42">
        <f t="shared" si="16"/>
      </c>
      <c r="F1219" s="43">
        <f t="shared" si="17"/>
      </c>
      <c r="G1219" s="42">
        <f t="shared" si="18"/>
      </c>
      <c r="K1219" s="45"/>
    </row>
    <row r="1220" spans="3:11" ht="11.25">
      <c r="C1220" s="40"/>
      <c r="D1220" s="42">
        <f t="shared" si="16"/>
      </c>
      <c r="F1220" s="43">
        <f t="shared" si="17"/>
      </c>
      <c r="G1220" s="42">
        <f t="shared" si="18"/>
      </c>
      <c r="K1220" s="45"/>
    </row>
    <row r="1221" spans="3:11" ht="11.25">
      <c r="C1221" s="40"/>
      <c r="D1221" s="42">
        <f t="shared" si="16"/>
      </c>
      <c r="F1221" s="43">
        <f t="shared" si="17"/>
      </c>
      <c r="G1221" s="42">
        <f t="shared" si="18"/>
      </c>
      <c r="K1221" s="45"/>
    </row>
    <row r="1222" spans="3:11" ht="11.25">
      <c r="C1222" s="40"/>
      <c r="D1222" s="42">
        <f t="shared" si="16"/>
      </c>
      <c r="F1222" s="43">
        <f t="shared" si="17"/>
      </c>
      <c r="G1222" s="42">
        <f t="shared" si="18"/>
      </c>
      <c r="K1222" s="45"/>
    </row>
    <row r="1223" spans="3:11" ht="11.25">
      <c r="C1223" s="40"/>
      <c r="D1223" s="42">
        <f t="shared" si="16"/>
      </c>
      <c r="F1223" s="43">
        <f t="shared" si="17"/>
      </c>
      <c r="G1223" s="42">
        <f t="shared" si="18"/>
      </c>
      <c r="K1223" s="45"/>
    </row>
    <row r="1224" spans="3:11" ht="11.25">
      <c r="C1224" s="40"/>
      <c r="D1224" s="42">
        <f t="shared" si="16"/>
      </c>
      <c r="F1224" s="43">
        <f t="shared" si="17"/>
      </c>
      <c r="G1224" s="42">
        <f t="shared" si="18"/>
      </c>
      <c r="K1224" s="45"/>
    </row>
    <row r="1225" spans="3:11" ht="11.25">
      <c r="C1225" s="40"/>
      <c r="D1225" s="42">
        <f t="shared" si="16"/>
      </c>
      <c r="F1225" s="43">
        <f t="shared" si="17"/>
      </c>
      <c r="G1225" s="42">
        <f t="shared" si="18"/>
      </c>
      <c r="K1225" s="45"/>
    </row>
    <row r="1226" spans="3:11" ht="11.25">
      <c r="C1226" s="40"/>
      <c r="D1226" s="42">
        <f t="shared" si="16"/>
      </c>
      <c r="F1226" s="43">
        <f t="shared" si="17"/>
      </c>
      <c r="G1226" s="42">
        <f t="shared" si="18"/>
      </c>
      <c r="K1226" s="45"/>
    </row>
    <row r="1227" spans="3:11" ht="11.25">
      <c r="C1227" s="40"/>
      <c r="D1227" s="42">
        <f t="shared" si="16"/>
      </c>
      <c r="F1227" s="43">
        <f t="shared" si="17"/>
      </c>
      <c r="G1227" s="42">
        <f t="shared" si="18"/>
      </c>
      <c r="K1227" s="45"/>
    </row>
    <row r="1228" spans="3:11" ht="11.25">
      <c r="C1228" s="40"/>
      <c r="D1228" s="42">
        <f t="shared" si="16"/>
      </c>
      <c r="F1228" s="43">
        <f t="shared" si="17"/>
      </c>
      <c r="G1228" s="42">
        <f t="shared" si="18"/>
      </c>
      <c r="K1228" s="45"/>
    </row>
    <row r="1229" spans="3:11" ht="11.25">
      <c r="C1229" s="40"/>
      <c r="D1229" s="42">
        <f t="shared" si="16"/>
      </c>
      <c r="F1229" s="43">
        <f t="shared" si="17"/>
      </c>
      <c r="G1229" s="42">
        <f t="shared" si="18"/>
      </c>
      <c r="K1229" s="45"/>
    </row>
    <row r="1230" spans="3:11" ht="11.25">
      <c r="C1230" s="40"/>
      <c r="D1230" s="42">
        <f t="shared" si="16"/>
      </c>
      <c r="F1230" s="43">
        <f t="shared" si="17"/>
      </c>
      <c r="G1230" s="42">
        <f t="shared" si="18"/>
      </c>
      <c r="K1230" s="45"/>
    </row>
    <row r="1231" spans="3:11" ht="11.25">
      <c r="C1231" s="40"/>
      <c r="D1231" s="42">
        <f t="shared" si="16"/>
      </c>
      <c r="F1231" s="43">
        <f t="shared" si="17"/>
      </c>
      <c r="G1231" s="42">
        <f t="shared" si="18"/>
      </c>
      <c r="K1231" s="45"/>
    </row>
    <row r="1232" spans="3:11" ht="11.25">
      <c r="C1232" s="40"/>
      <c r="D1232" s="42">
        <f t="shared" si="16"/>
      </c>
      <c r="F1232" s="43">
        <f t="shared" si="17"/>
      </c>
      <c r="G1232" s="42">
        <f t="shared" si="18"/>
      </c>
      <c r="K1232" s="45"/>
    </row>
    <row r="1233" spans="3:11" ht="11.25">
      <c r="C1233" s="40"/>
      <c r="D1233" s="42">
        <f t="shared" si="16"/>
      </c>
      <c r="F1233" s="43">
        <f t="shared" si="17"/>
      </c>
      <c r="G1233" s="42">
        <f t="shared" si="18"/>
      </c>
      <c r="K1233" s="45"/>
    </row>
    <row r="1234" spans="3:11" ht="11.25">
      <c r="C1234" s="40"/>
      <c r="D1234" s="42">
        <f t="shared" si="16"/>
      </c>
      <c r="F1234" s="43">
        <f t="shared" si="17"/>
      </c>
      <c r="G1234" s="42">
        <f t="shared" si="18"/>
      </c>
      <c r="K1234" s="45"/>
    </row>
    <row r="1235" spans="3:11" ht="11.25">
      <c r="C1235" s="40"/>
      <c r="D1235" s="42">
        <f t="shared" si="16"/>
      </c>
      <c r="F1235" s="43">
        <f t="shared" si="17"/>
      </c>
      <c r="G1235" s="42">
        <f t="shared" si="18"/>
      </c>
      <c r="K1235" s="45"/>
    </row>
    <row r="1236" spans="3:11" ht="11.25">
      <c r="C1236" s="40"/>
      <c r="D1236" s="42">
        <f t="shared" si="16"/>
      </c>
      <c r="F1236" s="43">
        <f t="shared" si="17"/>
      </c>
      <c r="G1236" s="42">
        <f t="shared" si="18"/>
      </c>
      <c r="K1236" s="45"/>
    </row>
    <row r="1237" spans="3:11" ht="11.25">
      <c r="C1237" s="40"/>
      <c r="D1237" s="42">
        <f t="shared" si="16"/>
      </c>
      <c r="F1237" s="43">
        <f t="shared" si="17"/>
      </c>
      <c r="G1237" s="42">
        <f t="shared" si="18"/>
      </c>
      <c r="K1237" s="45"/>
    </row>
    <row r="1238" spans="3:11" ht="11.25">
      <c r="C1238" s="40"/>
      <c r="D1238" s="42">
        <f t="shared" si="16"/>
      </c>
      <c r="F1238" s="43">
        <f t="shared" si="17"/>
      </c>
      <c r="G1238" s="42">
        <f t="shared" si="18"/>
      </c>
      <c r="K1238" s="45"/>
    </row>
    <row r="1239" spans="3:11" ht="11.25">
      <c r="C1239" s="40"/>
      <c r="D1239" s="42">
        <f t="shared" si="16"/>
      </c>
      <c r="F1239" s="43">
        <f t="shared" si="17"/>
      </c>
      <c r="G1239" s="42">
        <f t="shared" si="18"/>
      </c>
      <c r="K1239" s="45"/>
    </row>
    <row r="1240" spans="3:11" ht="11.25">
      <c r="C1240" s="40"/>
      <c r="D1240" s="42">
        <f t="shared" si="16"/>
      </c>
      <c r="F1240" s="43">
        <f t="shared" si="17"/>
      </c>
      <c r="G1240" s="42">
        <f t="shared" si="18"/>
      </c>
      <c r="K1240" s="45"/>
    </row>
    <row r="1241" spans="3:11" ht="11.25">
      <c r="C1241" s="40"/>
      <c r="D1241" s="42">
        <f t="shared" si="16"/>
      </c>
      <c r="F1241" s="43">
        <f t="shared" si="17"/>
      </c>
      <c r="G1241" s="42">
        <f t="shared" si="18"/>
      </c>
      <c r="K1241" s="45"/>
    </row>
    <row r="1242" spans="3:11" ht="11.25">
      <c r="C1242" s="40"/>
      <c r="D1242" s="42">
        <f t="shared" si="16"/>
      </c>
      <c r="F1242" s="43">
        <f t="shared" si="17"/>
      </c>
      <c r="G1242" s="42">
        <f t="shared" si="18"/>
      </c>
      <c r="K1242" s="45"/>
    </row>
    <row r="1243" spans="3:11" ht="11.25">
      <c r="C1243" s="40"/>
      <c r="D1243" s="42">
        <f t="shared" si="16"/>
      </c>
      <c r="F1243" s="43">
        <f t="shared" si="17"/>
      </c>
      <c r="G1243" s="42">
        <f t="shared" si="18"/>
      </c>
      <c r="K1243" s="45"/>
    </row>
    <row r="1244" spans="3:11" ht="11.25">
      <c r="C1244" s="40"/>
      <c r="D1244" s="42">
        <f t="shared" si="16"/>
      </c>
      <c r="F1244" s="43">
        <f t="shared" si="17"/>
      </c>
      <c r="G1244" s="42">
        <f t="shared" si="18"/>
      </c>
      <c r="K1244" s="45"/>
    </row>
    <row r="1245" spans="3:11" ht="11.25">
      <c r="C1245" s="40"/>
      <c r="D1245" s="42">
        <f t="shared" si="16"/>
      </c>
      <c r="F1245" s="43">
        <f t="shared" si="17"/>
      </c>
      <c r="G1245" s="42">
        <f t="shared" si="18"/>
      </c>
      <c r="K1245" s="45"/>
    </row>
    <row r="1246" spans="3:11" ht="11.25">
      <c r="C1246" s="40"/>
      <c r="D1246" s="42">
        <f t="shared" si="16"/>
      </c>
      <c r="F1246" s="43">
        <f t="shared" si="17"/>
      </c>
      <c r="G1246" s="42">
        <f t="shared" si="18"/>
      </c>
      <c r="K1246" s="45"/>
    </row>
    <row r="1247" spans="3:11" ht="11.25">
      <c r="C1247" s="40"/>
      <c r="D1247" s="42">
        <f t="shared" si="16"/>
      </c>
      <c r="F1247" s="43">
        <f t="shared" si="17"/>
      </c>
      <c r="G1247" s="42">
        <f t="shared" si="18"/>
      </c>
      <c r="K1247" s="45"/>
    </row>
    <row r="1248" spans="3:11" ht="11.25">
      <c r="C1248" s="40"/>
      <c r="D1248" s="42">
        <f t="shared" si="16"/>
      </c>
      <c r="F1248" s="43">
        <f t="shared" si="17"/>
      </c>
      <c r="G1248" s="42">
        <f t="shared" si="18"/>
      </c>
      <c r="K1248" s="45"/>
    </row>
    <row r="1249" spans="3:11" ht="11.25">
      <c r="C1249" s="40"/>
      <c r="D1249" s="42">
        <f t="shared" si="16"/>
      </c>
      <c r="F1249" s="43">
        <f t="shared" si="17"/>
      </c>
      <c r="G1249" s="42">
        <f t="shared" si="18"/>
      </c>
      <c r="K1249" s="45"/>
    </row>
    <row r="1250" spans="3:11" ht="11.25">
      <c r="C1250" s="40"/>
      <c r="D1250" s="42">
        <f t="shared" si="16"/>
      </c>
      <c r="F1250" s="43">
        <f t="shared" si="17"/>
      </c>
      <c r="G1250" s="42">
        <f t="shared" si="18"/>
      </c>
      <c r="K1250" s="45"/>
    </row>
    <row r="1251" spans="3:11" ht="11.25">
      <c r="C1251" s="40"/>
      <c r="D1251" s="42">
        <f t="shared" si="16"/>
      </c>
      <c r="F1251" s="43">
        <f t="shared" si="17"/>
      </c>
      <c r="G1251" s="42">
        <f t="shared" si="18"/>
      </c>
      <c r="K1251" s="45"/>
    </row>
    <row r="1252" spans="3:11" ht="11.25">
      <c r="C1252" s="40"/>
      <c r="D1252" s="42">
        <f t="shared" si="16"/>
      </c>
      <c r="F1252" s="43">
        <f t="shared" si="17"/>
      </c>
      <c r="G1252" s="42">
        <f t="shared" si="18"/>
      </c>
      <c r="K1252" s="45"/>
    </row>
    <row r="1253" spans="3:11" ht="11.25">
      <c r="C1253" s="40"/>
      <c r="D1253" s="42">
        <f t="shared" si="16"/>
      </c>
      <c r="F1253" s="43">
        <f t="shared" si="17"/>
      </c>
      <c r="G1253" s="42">
        <f t="shared" si="18"/>
      </c>
      <c r="K1253" s="45"/>
    </row>
    <row r="1254" spans="3:11" ht="11.25">
      <c r="C1254" s="40"/>
      <c r="D1254" s="42">
        <f aca="true" t="shared" si="19" ref="D1254:D1317">+IF(C1254="","",IF(C1254="No Aplica","No Aplica","Ingrese Fecha"))</f>
      </c>
      <c r="F1254" s="43">
        <f aca="true" t="shared" si="20" ref="F1254:F1317">+IF(E1254="","","Ingrese N°")</f>
      </c>
      <c r="G1254" s="42">
        <f aca="true" t="shared" si="21" ref="G1254:G1317">+IF(E1254="","","Ingrese Fecha")</f>
      </c>
      <c r="K1254" s="45"/>
    </row>
    <row r="1255" spans="3:11" ht="11.25">
      <c r="C1255" s="40"/>
      <c r="D1255" s="42">
        <f t="shared" si="19"/>
      </c>
      <c r="F1255" s="43">
        <f t="shared" si="20"/>
      </c>
      <c r="G1255" s="42">
        <f t="shared" si="21"/>
      </c>
      <c r="K1255" s="45"/>
    </row>
    <row r="1256" spans="3:11" ht="11.25">
      <c r="C1256" s="40"/>
      <c r="D1256" s="42">
        <f t="shared" si="19"/>
      </c>
      <c r="F1256" s="43">
        <f t="shared" si="20"/>
      </c>
      <c r="G1256" s="42">
        <f t="shared" si="21"/>
      </c>
      <c r="K1256" s="45"/>
    </row>
    <row r="1257" spans="3:11" ht="11.25">
      <c r="C1257" s="40"/>
      <c r="D1257" s="42">
        <f t="shared" si="19"/>
      </c>
      <c r="F1257" s="43">
        <f t="shared" si="20"/>
      </c>
      <c r="G1257" s="42">
        <f t="shared" si="21"/>
      </c>
      <c r="K1257" s="45"/>
    </row>
    <row r="1258" spans="3:11" ht="11.25">
      <c r="C1258" s="40"/>
      <c r="D1258" s="42">
        <f t="shared" si="19"/>
      </c>
      <c r="F1258" s="43">
        <f t="shared" si="20"/>
      </c>
      <c r="G1258" s="42">
        <f t="shared" si="21"/>
      </c>
      <c r="K1258" s="45"/>
    </row>
    <row r="1259" spans="3:11" ht="11.25">
      <c r="C1259" s="40"/>
      <c r="D1259" s="42">
        <f t="shared" si="19"/>
      </c>
      <c r="F1259" s="43">
        <f t="shared" si="20"/>
      </c>
      <c r="G1259" s="42">
        <f t="shared" si="21"/>
      </c>
      <c r="K1259" s="45"/>
    </row>
    <row r="1260" spans="3:11" ht="11.25">
      <c r="C1260" s="40"/>
      <c r="D1260" s="42">
        <f t="shared" si="19"/>
      </c>
      <c r="F1260" s="43">
        <f t="shared" si="20"/>
      </c>
      <c r="G1260" s="42">
        <f t="shared" si="21"/>
      </c>
      <c r="K1260" s="45"/>
    </row>
    <row r="1261" spans="3:11" ht="11.25">
      <c r="C1261" s="40"/>
      <c r="D1261" s="42">
        <f t="shared" si="19"/>
      </c>
      <c r="F1261" s="43">
        <f t="shared" si="20"/>
      </c>
      <c r="G1261" s="42">
        <f t="shared" si="21"/>
      </c>
      <c r="K1261" s="45"/>
    </row>
    <row r="1262" spans="3:11" ht="11.25">
      <c r="C1262" s="40"/>
      <c r="D1262" s="42">
        <f t="shared" si="19"/>
      </c>
      <c r="F1262" s="43">
        <f t="shared" si="20"/>
      </c>
      <c r="G1262" s="42">
        <f t="shared" si="21"/>
      </c>
      <c r="K1262" s="45"/>
    </row>
    <row r="1263" spans="3:11" ht="11.25">
      <c r="C1263" s="40"/>
      <c r="D1263" s="42">
        <f t="shared" si="19"/>
      </c>
      <c r="F1263" s="43">
        <f t="shared" si="20"/>
      </c>
      <c r="G1263" s="42">
        <f t="shared" si="21"/>
      </c>
      <c r="K1263" s="45"/>
    </row>
    <row r="1264" spans="3:11" ht="11.25">
      <c r="C1264" s="40"/>
      <c r="D1264" s="42">
        <f t="shared" si="19"/>
      </c>
      <c r="F1264" s="43">
        <f t="shared" si="20"/>
      </c>
      <c r="G1264" s="42">
        <f t="shared" si="21"/>
      </c>
      <c r="K1264" s="45"/>
    </row>
    <row r="1265" spans="3:11" ht="11.25">
      <c r="C1265" s="40"/>
      <c r="D1265" s="42">
        <f t="shared" si="19"/>
      </c>
      <c r="F1265" s="43">
        <f t="shared" si="20"/>
      </c>
      <c r="G1265" s="42">
        <f t="shared" si="21"/>
      </c>
      <c r="K1265" s="45"/>
    </row>
    <row r="1266" spans="3:11" ht="11.25">
      <c r="C1266" s="40"/>
      <c r="D1266" s="42">
        <f t="shared" si="19"/>
      </c>
      <c r="F1266" s="43">
        <f t="shared" si="20"/>
      </c>
      <c r="G1266" s="42">
        <f t="shared" si="21"/>
      </c>
      <c r="K1266" s="45"/>
    </row>
    <row r="1267" spans="3:11" ht="11.25">
      <c r="C1267" s="40"/>
      <c r="D1267" s="42">
        <f t="shared" si="19"/>
      </c>
      <c r="F1267" s="43">
        <f t="shared" si="20"/>
      </c>
      <c r="G1267" s="42">
        <f t="shared" si="21"/>
      </c>
      <c r="K1267" s="45"/>
    </row>
    <row r="1268" spans="3:11" ht="11.25">
      <c r="C1268" s="40"/>
      <c r="D1268" s="42">
        <f t="shared" si="19"/>
      </c>
      <c r="F1268" s="43">
        <f t="shared" si="20"/>
      </c>
      <c r="G1268" s="42">
        <f t="shared" si="21"/>
      </c>
      <c r="K1268" s="45"/>
    </row>
    <row r="1269" spans="3:11" ht="11.25">
      <c r="C1269" s="40"/>
      <c r="D1269" s="42">
        <f t="shared" si="19"/>
      </c>
      <c r="F1269" s="43">
        <f t="shared" si="20"/>
      </c>
      <c r="G1269" s="42">
        <f t="shared" si="21"/>
      </c>
      <c r="K1269" s="45"/>
    </row>
    <row r="1270" spans="3:11" ht="11.25">
      <c r="C1270" s="40"/>
      <c r="D1270" s="42">
        <f t="shared" si="19"/>
      </c>
      <c r="F1270" s="43">
        <f t="shared" si="20"/>
      </c>
      <c r="G1270" s="42">
        <f t="shared" si="21"/>
      </c>
      <c r="K1270" s="45"/>
    </row>
    <row r="1271" spans="3:11" ht="11.25">
      <c r="C1271" s="40"/>
      <c r="D1271" s="42">
        <f t="shared" si="19"/>
      </c>
      <c r="F1271" s="43">
        <f t="shared" si="20"/>
      </c>
      <c r="G1271" s="42">
        <f t="shared" si="21"/>
      </c>
      <c r="K1271" s="45"/>
    </row>
    <row r="1272" spans="3:11" ht="11.25">
      <c r="C1272" s="40"/>
      <c r="D1272" s="42">
        <f t="shared" si="19"/>
      </c>
      <c r="F1272" s="43">
        <f t="shared" si="20"/>
      </c>
      <c r="G1272" s="42">
        <f t="shared" si="21"/>
      </c>
      <c r="K1272" s="45"/>
    </row>
    <row r="1273" spans="3:11" ht="11.25">
      <c r="C1273" s="40"/>
      <c r="D1273" s="42">
        <f t="shared" si="19"/>
      </c>
      <c r="F1273" s="43">
        <f t="shared" si="20"/>
      </c>
      <c r="G1273" s="42">
        <f t="shared" si="21"/>
      </c>
      <c r="K1273" s="45"/>
    </row>
    <row r="1274" spans="3:11" ht="11.25">
      <c r="C1274" s="40"/>
      <c r="D1274" s="42">
        <f t="shared" si="19"/>
      </c>
      <c r="F1274" s="43">
        <f t="shared" si="20"/>
      </c>
      <c r="G1274" s="42">
        <f t="shared" si="21"/>
      </c>
      <c r="K1274" s="45"/>
    </row>
    <row r="1275" spans="3:11" ht="11.25">
      <c r="C1275" s="40"/>
      <c r="D1275" s="42">
        <f t="shared" si="19"/>
      </c>
      <c r="F1275" s="43">
        <f t="shared" si="20"/>
      </c>
      <c r="G1275" s="42">
        <f t="shared" si="21"/>
      </c>
      <c r="K1275" s="45"/>
    </row>
    <row r="1276" spans="3:11" ht="11.25">
      <c r="C1276" s="40"/>
      <c r="D1276" s="42">
        <f t="shared" si="19"/>
      </c>
      <c r="F1276" s="43">
        <f t="shared" si="20"/>
      </c>
      <c r="G1276" s="42">
        <f t="shared" si="21"/>
      </c>
      <c r="K1276" s="45"/>
    </row>
    <row r="1277" spans="3:11" ht="11.25">
      <c r="C1277" s="40"/>
      <c r="D1277" s="42">
        <f t="shared" si="19"/>
      </c>
      <c r="F1277" s="43">
        <f t="shared" si="20"/>
      </c>
      <c r="G1277" s="42">
        <f t="shared" si="21"/>
      </c>
      <c r="K1277" s="45"/>
    </row>
    <row r="1278" spans="3:11" ht="11.25">
      <c r="C1278" s="40"/>
      <c r="D1278" s="42">
        <f t="shared" si="19"/>
      </c>
      <c r="F1278" s="43">
        <f t="shared" si="20"/>
      </c>
      <c r="G1278" s="42">
        <f t="shared" si="21"/>
      </c>
      <c r="K1278" s="45"/>
    </row>
    <row r="1279" spans="3:11" ht="11.25">
      <c r="C1279" s="40"/>
      <c r="D1279" s="42">
        <f t="shared" si="19"/>
      </c>
      <c r="F1279" s="43">
        <f t="shared" si="20"/>
      </c>
      <c r="G1279" s="42">
        <f t="shared" si="21"/>
      </c>
      <c r="K1279" s="45"/>
    </row>
    <row r="1280" spans="3:11" ht="11.25">
      <c r="C1280" s="40"/>
      <c r="D1280" s="42">
        <f t="shared" si="19"/>
      </c>
      <c r="F1280" s="43">
        <f t="shared" si="20"/>
      </c>
      <c r="G1280" s="42">
        <f t="shared" si="21"/>
      </c>
      <c r="K1280" s="45"/>
    </row>
    <row r="1281" spans="3:11" ht="11.25">
      <c r="C1281" s="40"/>
      <c r="D1281" s="42">
        <f t="shared" si="19"/>
      </c>
      <c r="F1281" s="43">
        <f t="shared" si="20"/>
      </c>
      <c r="G1281" s="42">
        <f t="shared" si="21"/>
      </c>
      <c r="K1281" s="45"/>
    </row>
    <row r="1282" spans="3:11" ht="11.25">
      <c r="C1282" s="40"/>
      <c r="D1282" s="42">
        <f t="shared" si="19"/>
      </c>
      <c r="F1282" s="43">
        <f t="shared" si="20"/>
      </c>
      <c r="G1282" s="42">
        <f t="shared" si="21"/>
      </c>
      <c r="K1282" s="45"/>
    </row>
    <row r="1283" spans="3:11" ht="11.25">
      <c r="C1283" s="40"/>
      <c r="D1283" s="42">
        <f t="shared" si="19"/>
      </c>
      <c r="F1283" s="43">
        <f t="shared" si="20"/>
      </c>
      <c r="G1283" s="42">
        <f t="shared" si="21"/>
      </c>
      <c r="K1283" s="45"/>
    </row>
    <row r="1284" spans="3:11" ht="11.25">
      <c r="C1284" s="40"/>
      <c r="D1284" s="42">
        <f t="shared" si="19"/>
      </c>
      <c r="F1284" s="43">
        <f t="shared" si="20"/>
      </c>
      <c r="G1284" s="42">
        <f t="shared" si="21"/>
      </c>
      <c r="K1284" s="45"/>
    </row>
    <row r="1285" spans="3:11" ht="11.25">
      <c r="C1285" s="40"/>
      <c r="D1285" s="42">
        <f t="shared" si="19"/>
      </c>
      <c r="F1285" s="43">
        <f t="shared" si="20"/>
      </c>
      <c r="G1285" s="42">
        <f t="shared" si="21"/>
      </c>
      <c r="K1285" s="45"/>
    </row>
    <row r="1286" spans="3:11" ht="11.25">
      <c r="C1286" s="40"/>
      <c r="D1286" s="42">
        <f t="shared" si="19"/>
      </c>
      <c r="F1286" s="43">
        <f t="shared" si="20"/>
      </c>
      <c r="G1286" s="42">
        <f t="shared" si="21"/>
      </c>
      <c r="K1286" s="45"/>
    </row>
    <row r="1287" spans="3:11" ht="11.25">
      <c r="C1287" s="40"/>
      <c r="D1287" s="42">
        <f t="shared" si="19"/>
      </c>
      <c r="F1287" s="43">
        <f t="shared" si="20"/>
      </c>
      <c r="G1287" s="42">
        <f t="shared" si="21"/>
      </c>
      <c r="K1287" s="45"/>
    </row>
    <row r="1288" spans="3:11" ht="11.25">
      <c r="C1288" s="40"/>
      <c r="D1288" s="42">
        <f t="shared" si="19"/>
      </c>
      <c r="F1288" s="43">
        <f t="shared" si="20"/>
      </c>
      <c r="G1288" s="42">
        <f t="shared" si="21"/>
      </c>
      <c r="K1288" s="45"/>
    </row>
    <row r="1289" spans="3:11" ht="11.25">
      <c r="C1289" s="40"/>
      <c r="D1289" s="42">
        <f t="shared" si="19"/>
      </c>
      <c r="F1289" s="43">
        <f t="shared" si="20"/>
      </c>
      <c r="G1289" s="42">
        <f t="shared" si="21"/>
      </c>
      <c r="K1289" s="45"/>
    </row>
    <row r="1290" spans="3:11" ht="11.25">
      <c r="C1290" s="40"/>
      <c r="D1290" s="42">
        <f t="shared" si="19"/>
      </c>
      <c r="F1290" s="43">
        <f t="shared" si="20"/>
      </c>
      <c r="G1290" s="42">
        <f t="shared" si="21"/>
      </c>
      <c r="K1290" s="45"/>
    </row>
    <row r="1291" spans="3:11" ht="11.25">
      <c r="C1291" s="40"/>
      <c r="D1291" s="42">
        <f t="shared" si="19"/>
      </c>
      <c r="F1291" s="43">
        <f t="shared" si="20"/>
      </c>
      <c r="G1291" s="42">
        <f t="shared" si="21"/>
      </c>
      <c r="K1291" s="45"/>
    </row>
    <row r="1292" spans="3:11" ht="11.25">
      <c r="C1292" s="40"/>
      <c r="D1292" s="42">
        <f t="shared" si="19"/>
      </c>
      <c r="F1292" s="43">
        <f t="shared" si="20"/>
      </c>
      <c r="G1292" s="42">
        <f t="shared" si="21"/>
      </c>
      <c r="K1292" s="45"/>
    </row>
    <row r="1293" spans="3:11" ht="11.25">
      <c r="C1293" s="40"/>
      <c r="D1293" s="42">
        <f t="shared" si="19"/>
      </c>
      <c r="F1293" s="43">
        <f t="shared" si="20"/>
      </c>
      <c r="G1293" s="42">
        <f t="shared" si="21"/>
      </c>
      <c r="K1293" s="45"/>
    </row>
    <row r="1294" spans="3:11" ht="11.25">
      <c r="C1294" s="40"/>
      <c r="D1294" s="42">
        <f t="shared" si="19"/>
      </c>
      <c r="F1294" s="43">
        <f t="shared" si="20"/>
      </c>
      <c r="G1294" s="42">
        <f t="shared" si="21"/>
      </c>
      <c r="K1294" s="45"/>
    </row>
    <row r="1295" spans="3:11" ht="11.25">
      <c r="C1295" s="40"/>
      <c r="D1295" s="42">
        <f t="shared" si="19"/>
      </c>
      <c r="F1295" s="43">
        <f t="shared" si="20"/>
      </c>
      <c r="G1295" s="42">
        <f t="shared" si="21"/>
      </c>
      <c r="K1295" s="45"/>
    </row>
    <row r="1296" spans="3:11" ht="11.25">
      <c r="C1296" s="40"/>
      <c r="D1296" s="42">
        <f t="shared" si="19"/>
      </c>
      <c r="F1296" s="43">
        <f t="shared" si="20"/>
      </c>
      <c r="G1296" s="42">
        <f t="shared" si="21"/>
      </c>
      <c r="K1296" s="45"/>
    </row>
    <row r="1297" spans="3:11" ht="11.25">
      <c r="C1297" s="40"/>
      <c r="D1297" s="42">
        <f t="shared" si="19"/>
      </c>
      <c r="F1297" s="43">
        <f t="shared" si="20"/>
      </c>
      <c r="G1297" s="42">
        <f t="shared" si="21"/>
      </c>
      <c r="K1297" s="45"/>
    </row>
    <row r="1298" spans="3:11" ht="11.25">
      <c r="C1298" s="40"/>
      <c r="D1298" s="42">
        <f t="shared" si="19"/>
      </c>
      <c r="F1298" s="43">
        <f t="shared" si="20"/>
      </c>
      <c r="G1298" s="42">
        <f t="shared" si="21"/>
      </c>
      <c r="K1298" s="45"/>
    </row>
    <row r="1299" spans="3:11" ht="11.25">
      <c r="C1299" s="40"/>
      <c r="D1299" s="42">
        <f t="shared" si="19"/>
      </c>
      <c r="F1299" s="43">
        <f t="shared" si="20"/>
      </c>
      <c r="G1299" s="42">
        <f t="shared" si="21"/>
      </c>
      <c r="K1299" s="45"/>
    </row>
    <row r="1300" spans="3:11" ht="11.25">
      <c r="C1300" s="40"/>
      <c r="D1300" s="42">
        <f t="shared" si="19"/>
      </c>
      <c r="F1300" s="43">
        <f t="shared" si="20"/>
      </c>
      <c r="G1300" s="42">
        <f t="shared" si="21"/>
      </c>
      <c r="K1300" s="45"/>
    </row>
    <row r="1301" spans="3:11" ht="11.25">
      <c r="C1301" s="40"/>
      <c r="D1301" s="42">
        <f t="shared" si="19"/>
      </c>
      <c r="F1301" s="43">
        <f t="shared" si="20"/>
      </c>
      <c r="G1301" s="42">
        <f t="shared" si="21"/>
      </c>
      <c r="K1301" s="45"/>
    </row>
    <row r="1302" spans="3:11" ht="11.25">
      <c r="C1302" s="40"/>
      <c r="D1302" s="42">
        <f t="shared" si="19"/>
      </c>
      <c r="F1302" s="43">
        <f t="shared" si="20"/>
      </c>
      <c r="G1302" s="42">
        <f t="shared" si="21"/>
      </c>
      <c r="K1302" s="45"/>
    </row>
    <row r="1303" spans="3:11" ht="11.25">
      <c r="C1303" s="40"/>
      <c r="D1303" s="42">
        <f t="shared" si="19"/>
      </c>
      <c r="F1303" s="43">
        <f t="shared" si="20"/>
      </c>
      <c r="G1303" s="42">
        <f t="shared" si="21"/>
      </c>
      <c r="K1303" s="45"/>
    </row>
    <row r="1304" spans="3:11" ht="11.25">
      <c r="C1304" s="40"/>
      <c r="D1304" s="42">
        <f t="shared" si="19"/>
      </c>
      <c r="F1304" s="43">
        <f t="shared" si="20"/>
      </c>
      <c r="G1304" s="42">
        <f t="shared" si="21"/>
      </c>
      <c r="K1304" s="45"/>
    </row>
    <row r="1305" spans="3:11" ht="11.25">
      <c r="C1305" s="40"/>
      <c r="D1305" s="42">
        <f t="shared" si="19"/>
      </c>
      <c r="F1305" s="43">
        <f t="shared" si="20"/>
      </c>
      <c r="G1305" s="42">
        <f t="shared" si="21"/>
      </c>
      <c r="K1305" s="45"/>
    </row>
    <row r="1306" spans="3:11" ht="11.25">
      <c r="C1306" s="40"/>
      <c r="D1306" s="42">
        <f t="shared" si="19"/>
      </c>
      <c r="F1306" s="43">
        <f t="shared" si="20"/>
      </c>
      <c r="G1306" s="42">
        <f t="shared" si="21"/>
      </c>
      <c r="K1306" s="45"/>
    </row>
    <row r="1307" spans="3:11" ht="11.25">
      <c r="C1307" s="40"/>
      <c r="D1307" s="42">
        <f t="shared" si="19"/>
      </c>
      <c r="F1307" s="43">
        <f t="shared" si="20"/>
      </c>
      <c r="G1307" s="42">
        <f t="shared" si="21"/>
      </c>
      <c r="K1307" s="45"/>
    </row>
    <row r="1308" spans="3:11" ht="11.25">
      <c r="C1308" s="40"/>
      <c r="D1308" s="42">
        <f t="shared" si="19"/>
      </c>
      <c r="F1308" s="43">
        <f t="shared" si="20"/>
      </c>
      <c r="G1308" s="42">
        <f t="shared" si="21"/>
      </c>
      <c r="K1308" s="45"/>
    </row>
    <row r="1309" spans="3:11" ht="11.25">
      <c r="C1309" s="40"/>
      <c r="D1309" s="42">
        <f t="shared" si="19"/>
      </c>
      <c r="F1309" s="43">
        <f t="shared" si="20"/>
      </c>
      <c r="G1309" s="42">
        <f t="shared" si="21"/>
      </c>
      <c r="K1309" s="45"/>
    </row>
    <row r="1310" spans="3:11" ht="11.25">
      <c r="C1310" s="40"/>
      <c r="D1310" s="42">
        <f t="shared" si="19"/>
      </c>
      <c r="F1310" s="43">
        <f t="shared" si="20"/>
      </c>
      <c r="G1310" s="42">
        <f t="shared" si="21"/>
      </c>
      <c r="K1310" s="45"/>
    </row>
    <row r="1311" spans="3:11" ht="11.25">
      <c r="C1311" s="40"/>
      <c r="D1311" s="42">
        <f t="shared" si="19"/>
      </c>
      <c r="F1311" s="43">
        <f t="shared" si="20"/>
      </c>
      <c r="G1311" s="42">
        <f t="shared" si="21"/>
      </c>
      <c r="K1311" s="45"/>
    </row>
    <row r="1312" spans="3:11" ht="11.25">
      <c r="C1312" s="40"/>
      <c r="D1312" s="42">
        <f t="shared" si="19"/>
      </c>
      <c r="F1312" s="43">
        <f t="shared" si="20"/>
      </c>
      <c r="G1312" s="42">
        <f t="shared" si="21"/>
      </c>
      <c r="K1312" s="45"/>
    </row>
    <row r="1313" spans="3:11" ht="11.25">
      <c r="C1313" s="40"/>
      <c r="D1313" s="42">
        <f t="shared" si="19"/>
      </c>
      <c r="F1313" s="43">
        <f t="shared" si="20"/>
      </c>
      <c r="G1313" s="42">
        <f t="shared" si="21"/>
      </c>
      <c r="K1313" s="45"/>
    </row>
    <row r="1314" spans="3:11" ht="11.25">
      <c r="C1314" s="40"/>
      <c r="D1314" s="42">
        <f t="shared" si="19"/>
      </c>
      <c r="F1314" s="43">
        <f t="shared" si="20"/>
      </c>
      <c r="G1314" s="42">
        <f t="shared" si="21"/>
      </c>
      <c r="K1314" s="45"/>
    </row>
    <row r="1315" spans="3:11" ht="11.25">
      <c r="C1315" s="40"/>
      <c r="D1315" s="42">
        <f t="shared" si="19"/>
      </c>
      <c r="F1315" s="43">
        <f t="shared" si="20"/>
      </c>
      <c r="G1315" s="42">
        <f t="shared" si="21"/>
      </c>
      <c r="K1315" s="45"/>
    </row>
    <row r="1316" spans="3:11" ht="11.25">
      <c r="C1316" s="40"/>
      <c r="D1316" s="42">
        <f t="shared" si="19"/>
      </c>
      <c r="F1316" s="43">
        <f t="shared" si="20"/>
      </c>
      <c r="G1316" s="42">
        <f t="shared" si="21"/>
      </c>
      <c r="K1316" s="45"/>
    </row>
    <row r="1317" spans="3:11" ht="11.25">
      <c r="C1317" s="40"/>
      <c r="D1317" s="42">
        <f t="shared" si="19"/>
      </c>
      <c r="F1317" s="43">
        <f t="shared" si="20"/>
      </c>
      <c r="G1317" s="42">
        <f t="shared" si="21"/>
      </c>
      <c r="K1317" s="45"/>
    </row>
    <row r="1318" spans="3:11" ht="11.25">
      <c r="C1318" s="40"/>
      <c r="D1318" s="42">
        <f aca="true" t="shared" si="22" ref="D1318:D1381">+IF(C1318="","",IF(C1318="No Aplica","No Aplica","Ingrese Fecha"))</f>
      </c>
      <c r="F1318" s="43">
        <f aca="true" t="shared" si="23" ref="F1318:F1381">+IF(E1318="","","Ingrese N°")</f>
      </c>
      <c r="G1318" s="42">
        <f aca="true" t="shared" si="24" ref="G1318:G1381">+IF(E1318="","","Ingrese Fecha")</f>
      </c>
      <c r="K1318" s="45"/>
    </row>
    <row r="1319" spans="3:11" ht="11.25">
      <c r="C1319" s="40"/>
      <c r="D1319" s="42">
        <f t="shared" si="22"/>
      </c>
      <c r="F1319" s="43">
        <f t="shared" si="23"/>
      </c>
      <c r="G1319" s="42">
        <f t="shared" si="24"/>
      </c>
      <c r="K1319" s="45"/>
    </row>
    <row r="1320" spans="3:11" ht="11.25">
      <c r="C1320" s="40"/>
      <c r="D1320" s="42">
        <f t="shared" si="22"/>
      </c>
      <c r="F1320" s="43">
        <f t="shared" si="23"/>
      </c>
      <c r="G1320" s="42">
        <f t="shared" si="24"/>
      </c>
      <c r="K1320" s="45"/>
    </row>
    <row r="1321" spans="3:11" ht="11.25">
      <c r="C1321" s="40"/>
      <c r="D1321" s="42">
        <f t="shared" si="22"/>
      </c>
      <c r="F1321" s="43">
        <f t="shared" si="23"/>
      </c>
      <c r="G1321" s="42">
        <f t="shared" si="24"/>
      </c>
      <c r="K1321" s="45"/>
    </row>
    <row r="1322" spans="3:11" ht="11.25">
      <c r="C1322" s="40"/>
      <c r="D1322" s="42">
        <f t="shared" si="22"/>
      </c>
      <c r="F1322" s="43">
        <f t="shared" si="23"/>
      </c>
      <c r="G1322" s="42">
        <f t="shared" si="24"/>
      </c>
      <c r="K1322" s="45"/>
    </row>
    <row r="1323" spans="3:11" ht="11.25">
      <c r="C1323" s="40"/>
      <c r="D1323" s="42">
        <f t="shared" si="22"/>
      </c>
      <c r="F1323" s="43">
        <f t="shared" si="23"/>
      </c>
      <c r="G1323" s="42">
        <f t="shared" si="24"/>
      </c>
      <c r="K1323" s="45"/>
    </row>
    <row r="1324" spans="3:11" ht="11.25">
      <c r="C1324" s="40"/>
      <c r="D1324" s="42">
        <f t="shared" si="22"/>
      </c>
      <c r="F1324" s="43">
        <f t="shared" si="23"/>
      </c>
      <c r="G1324" s="42">
        <f t="shared" si="24"/>
      </c>
      <c r="K1324" s="45"/>
    </row>
    <row r="1325" spans="3:11" ht="11.25">
      <c r="C1325" s="40"/>
      <c r="D1325" s="42">
        <f t="shared" si="22"/>
      </c>
      <c r="F1325" s="43">
        <f t="shared" si="23"/>
      </c>
      <c r="G1325" s="42">
        <f t="shared" si="24"/>
      </c>
      <c r="K1325" s="45"/>
    </row>
    <row r="1326" spans="3:11" ht="11.25">
      <c r="C1326" s="40"/>
      <c r="D1326" s="42">
        <f t="shared" si="22"/>
      </c>
      <c r="F1326" s="43">
        <f t="shared" si="23"/>
      </c>
      <c r="G1326" s="42">
        <f t="shared" si="24"/>
      </c>
      <c r="K1326" s="45"/>
    </row>
    <row r="1327" spans="3:11" ht="11.25">
      <c r="C1327" s="40"/>
      <c r="D1327" s="42">
        <f t="shared" si="22"/>
      </c>
      <c r="F1327" s="43">
        <f t="shared" si="23"/>
      </c>
      <c r="G1327" s="42">
        <f t="shared" si="24"/>
      </c>
      <c r="K1327" s="45"/>
    </row>
    <row r="1328" spans="3:11" ht="11.25">
      <c r="C1328" s="40"/>
      <c r="D1328" s="42">
        <f t="shared" si="22"/>
      </c>
      <c r="F1328" s="43">
        <f t="shared" si="23"/>
      </c>
      <c r="G1328" s="42">
        <f t="shared" si="24"/>
      </c>
      <c r="K1328" s="45"/>
    </row>
    <row r="1329" spans="3:11" ht="11.25">
      <c r="C1329" s="40"/>
      <c r="D1329" s="42">
        <f t="shared" si="22"/>
      </c>
      <c r="F1329" s="43">
        <f t="shared" si="23"/>
      </c>
      <c r="G1329" s="42">
        <f t="shared" si="24"/>
      </c>
      <c r="K1329" s="45"/>
    </row>
    <row r="1330" spans="3:11" ht="11.25">
      <c r="C1330" s="40"/>
      <c r="D1330" s="42">
        <f t="shared" si="22"/>
      </c>
      <c r="F1330" s="43">
        <f t="shared" si="23"/>
      </c>
      <c r="G1330" s="42">
        <f t="shared" si="24"/>
      </c>
      <c r="K1330" s="45"/>
    </row>
    <row r="1331" spans="3:11" ht="11.25">
      <c r="C1331" s="40"/>
      <c r="D1331" s="42">
        <f t="shared" si="22"/>
      </c>
      <c r="F1331" s="43">
        <f t="shared" si="23"/>
      </c>
      <c r="G1331" s="42">
        <f t="shared" si="24"/>
      </c>
      <c r="K1331" s="45"/>
    </row>
    <row r="1332" spans="3:11" ht="11.25">
      <c r="C1332" s="40"/>
      <c r="D1332" s="42">
        <f t="shared" si="22"/>
      </c>
      <c r="F1332" s="43">
        <f t="shared" si="23"/>
      </c>
      <c r="G1332" s="42">
        <f t="shared" si="24"/>
      </c>
      <c r="K1332" s="45"/>
    </row>
    <row r="1333" spans="3:11" ht="11.25">
      <c r="C1333" s="40"/>
      <c r="D1333" s="42">
        <f t="shared" si="22"/>
      </c>
      <c r="F1333" s="43">
        <f t="shared" si="23"/>
      </c>
      <c r="G1333" s="42">
        <f t="shared" si="24"/>
      </c>
      <c r="K1333" s="45"/>
    </row>
    <row r="1334" spans="3:11" ht="11.25">
      <c r="C1334" s="40"/>
      <c r="D1334" s="42">
        <f t="shared" si="22"/>
      </c>
      <c r="F1334" s="43">
        <f t="shared" si="23"/>
      </c>
      <c r="G1334" s="42">
        <f t="shared" si="24"/>
      </c>
      <c r="K1334" s="45"/>
    </row>
    <row r="1335" spans="3:11" ht="11.25">
      <c r="C1335" s="40"/>
      <c r="D1335" s="42">
        <f t="shared" si="22"/>
      </c>
      <c r="F1335" s="43">
        <f t="shared" si="23"/>
      </c>
      <c r="G1335" s="42">
        <f t="shared" si="24"/>
      </c>
      <c r="K1335" s="45"/>
    </row>
    <row r="1336" spans="3:11" ht="11.25">
      <c r="C1336" s="40"/>
      <c r="D1336" s="42">
        <f t="shared" si="22"/>
      </c>
      <c r="F1336" s="43">
        <f t="shared" si="23"/>
      </c>
      <c r="G1336" s="42">
        <f t="shared" si="24"/>
      </c>
      <c r="K1336" s="45"/>
    </row>
    <row r="1337" spans="3:11" ht="11.25">
      <c r="C1337" s="40"/>
      <c r="D1337" s="42">
        <f t="shared" si="22"/>
      </c>
      <c r="F1337" s="43">
        <f t="shared" si="23"/>
      </c>
      <c r="G1337" s="42">
        <f t="shared" si="24"/>
      </c>
      <c r="K1337" s="45"/>
    </row>
    <row r="1338" spans="3:11" ht="11.25">
      <c r="C1338" s="40"/>
      <c r="D1338" s="42">
        <f t="shared" si="22"/>
      </c>
      <c r="F1338" s="43">
        <f t="shared" si="23"/>
      </c>
      <c r="G1338" s="42">
        <f t="shared" si="24"/>
      </c>
      <c r="K1338" s="45"/>
    </row>
    <row r="1339" spans="3:11" ht="11.25">
      <c r="C1339" s="40"/>
      <c r="D1339" s="42">
        <f t="shared" si="22"/>
      </c>
      <c r="F1339" s="43">
        <f t="shared" si="23"/>
      </c>
      <c r="G1339" s="42">
        <f t="shared" si="24"/>
      </c>
      <c r="K1339" s="45"/>
    </row>
    <row r="1340" spans="3:11" ht="11.25">
      <c r="C1340" s="40"/>
      <c r="D1340" s="42">
        <f t="shared" si="22"/>
      </c>
      <c r="F1340" s="43">
        <f t="shared" si="23"/>
      </c>
      <c r="G1340" s="42">
        <f t="shared" si="24"/>
      </c>
      <c r="K1340" s="45"/>
    </row>
    <row r="1341" spans="3:11" ht="11.25">
      <c r="C1341" s="40"/>
      <c r="D1341" s="42">
        <f t="shared" si="22"/>
      </c>
      <c r="F1341" s="43">
        <f t="shared" si="23"/>
      </c>
      <c r="G1341" s="42">
        <f t="shared" si="24"/>
      </c>
      <c r="K1341" s="45"/>
    </row>
    <row r="1342" spans="3:11" ht="11.25">
      <c r="C1342" s="40"/>
      <c r="D1342" s="42">
        <f t="shared" si="22"/>
      </c>
      <c r="F1342" s="43">
        <f t="shared" si="23"/>
      </c>
      <c r="G1342" s="42">
        <f t="shared" si="24"/>
      </c>
      <c r="K1342" s="45"/>
    </row>
    <row r="1343" spans="3:11" ht="11.25">
      <c r="C1343" s="40"/>
      <c r="D1343" s="42">
        <f t="shared" si="22"/>
      </c>
      <c r="F1343" s="43">
        <f t="shared" si="23"/>
      </c>
      <c r="G1343" s="42">
        <f t="shared" si="24"/>
      </c>
      <c r="K1343" s="45"/>
    </row>
    <row r="1344" spans="3:11" ht="11.25">
      <c r="C1344" s="40"/>
      <c r="D1344" s="42">
        <f t="shared" si="22"/>
      </c>
      <c r="F1344" s="43">
        <f t="shared" si="23"/>
      </c>
      <c r="G1344" s="42">
        <f t="shared" si="24"/>
      </c>
      <c r="K1344" s="45"/>
    </row>
    <row r="1345" spans="3:11" ht="11.25">
      <c r="C1345" s="40"/>
      <c r="D1345" s="42">
        <f t="shared" si="22"/>
      </c>
      <c r="F1345" s="43">
        <f t="shared" si="23"/>
      </c>
      <c r="G1345" s="42">
        <f t="shared" si="24"/>
      </c>
      <c r="K1345" s="45"/>
    </row>
    <row r="1346" spans="3:11" ht="11.25">
      <c r="C1346" s="40"/>
      <c r="D1346" s="42">
        <f t="shared" si="22"/>
      </c>
      <c r="F1346" s="43">
        <f t="shared" si="23"/>
      </c>
      <c r="G1346" s="42">
        <f t="shared" si="24"/>
      </c>
      <c r="K1346" s="45"/>
    </row>
    <row r="1347" spans="3:11" ht="11.25">
      <c r="C1347" s="40"/>
      <c r="D1347" s="42">
        <f t="shared" si="22"/>
      </c>
      <c r="F1347" s="43">
        <f t="shared" si="23"/>
      </c>
      <c r="G1347" s="42">
        <f t="shared" si="24"/>
      </c>
      <c r="K1347" s="45"/>
    </row>
    <row r="1348" spans="3:11" ht="11.25">
      <c r="C1348" s="40"/>
      <c r="D1348" s="42">
        <f t="shared" si="22"/>
      </c>
      <c r="F1348" s="43">
        <f t="shared" si="23"/>
      </c>
      <c r="G1348" s="42">
        <f t="shared" si="24"/>
      </c>
      <c r="K1348" s="45"/>
    </row>
    <row r="1349" spans="3:11" ht="11.25">
      <c r="C1349" s="40"/>
      <c r="D1349" s="42">
        <f t="shared" si="22"/>
      </c>
      <c r="F1349" s="43">
        <f t="shared" si="23"/>
      </c>
      <c r="G1349" s="42">
        <f t="shared" si="24"/>
      </c>
      <c r="K1349" s="45"/>
    </row>
    <row r="1350" spans="3:11" ht="11.25">
      <c r="C1350" s="40"/>
      <c r="D1350" s="42">
        <f t="shared" si="22"/>
      </c>
      <c r="F1350" s="43">
        <f t="shared" si="23"/>
      </c>
      <c r="G1350" s="42">
        <f t="shared" si="24"/>
      </c>
      <c r="K1350" s="45"/>
    </row>
    <row r="1351" spans="3:11" ht="11.25">
      <c r="C1351" s="40"/>
      <c r="D1351" s="42">
        <f t="shared" si="22"/>
      </c>
      <c r="F1351" s="43">
        <f t="shared" si="23"/>
      </c>
      <c r="G1351" s="42">
        <f t="shared" si="24"/>
      </c>
      <c r="K1351" s="45"/>
    </row>
    <row r="1352" spans="3:11" ht="11.25">
      <c r="C1352" s="40"/>
      <c r="D1352" s="42">
        <f t="shared" si="22"/>
      </c>
      <c r="F1352" s="43">
        <f t="shared" si="23"/>
      </c>
      <c r="G1352" s="42">
        <f t="shared" si="24"/>
      </c>
      <c r="K1352" s="45"/>
    </row>
    <row r="1353" spans="3:11" ht="11.25">
      <c r="C1353" s="40"/>
      <c r="D1353" s="42">
        <f t="shared" si="22"/>
      </c>
      <c r="F1353" s="43">
        <f t="shared" si="23"/>
      </c>
      <c r="G1353" s="42">
        <f t="shared" si="24"/>
      </c>
      <c r="K1353" s="45"/>
    </row>
    <row r="1354" spans="3:11" ht="11.25">
      <c r="C1354" s="40"/>
      <c r="D1354" s="42">
        <f t="shared" si="22"/>
      </c>
      <c r="F1354" s="43">
        <f t="shared" si="23"/>
      </c>
      <c r="G1354" s="42">
        <f t="shared" si="24"/>
      </c>
      <c r="K1354" s="45"/>
    </row>
    <row r="1355" spans="3:11" ht="11.25">
      <c r="C1355" s="40"/>
      <c r="D1355" s="42">
        <f t="shared" si="22"/>
      </c>
      <c r="F1355" s="43">
        <f t="shared" si="23"/>
      </c>
      <c r="G1355" s="42">
        <f t="shared" si="24"/>
      </c>
      <c r="K1355" s="45"/>
    </row>
    <row r="1356" spans="3:11" ht="11.25">
      <c r="C1356" s="40"/>
      <c r="D1356" s="42">
        <f t="shared" si="22"/>
      </c>
      <c r="F1356" s="43">
        <f t="shared" si="23"/>
      </c>
      <c r="G1356" s="42">
        <f t="shared" si="24"/>
      </c>
      <c r="K1356" s="45"/>
    </row>
    <row r="1357" spans="3:11" ht="11.25">
      <c r="C1357" s="40"/>
      <c r="D1357" s="42">
        <f t="shared" si="22"/>
      </c>
      <c r="F1357" s="43">
        <f t="shared" si="23"/>
      </c>
      <c r="G1357" s="42">
        <f t="shared" si="24"/>
      </c>
      <c r="K1357" s="45"/>
    </row>
    <row r="1358" spans="3:11" ht="11.25">
      <c r="C1358" s="40"/>
      <c r="D1358" s="42">
        <f t="shared" si="22"/>
      </c>
      <c r="F1358" s="43">
        <f t="shared" si="23"/>
      </c>
      <c r="G1358" s="42">
        <f t="shared" si="24"/>
      </c>
      <c r="K1358" s="45"/>
    </row>
    <row r="1359" spans="3:11" ht="11.25">
      <c r="C1359" s="40"/>
      <c r="D1359" s="42">
        <f t="shared" si="22"/>
      </c>
      <c r="F1359" s="43">
        <f t="shared" si="23"/>
      </c>
      <c r="G1359" s="42">
        <f t="shared" si="24"/>
      </c>
      <c r="K1359" s="45"/>
    </row>
    <row r="1360" spans="3:11" ht="11.25">
      <c r="C1360" s="40"/>
      <c r="D1360" s="42">
        <f t="shared" si="22"/>
      </c>
      <c r="F1360" s="43">
        <f t="shared" si="23"/>
      </c>
      <c r="G1360" s="42">
        <f t="shared" si="24"/>
      </c>
      <c r="K1360" s="45"/>
    </row>
    <row r="1361" spans="3:11" ht="11.25">
      <c r="C1361" s="40"/>
      <c r="D1361" s="42">
        <f t="shared" si="22"/>
      </c>
      <c r="F1361" s="43">
        <f t="shared" si="23"/>
      </c>
      <c r="G1361" s="42">
        <f t="shared" si="24"/>
      </c>
      <c r="K1361" s="45"/>
    </row>
    <row r="1362" spans="3:11" ht="11.25">
      <c r="C1362" s="40"/>
      <c r="D1362" s="42">
        <f t="shared" si="22"/>
      </c>
      <c r="F1362" s="43">
        <f t="shared" si="23"/>
      </c>
      <c r="G1362" s="42">
        <f t="shared" si="24"/>
      </c>
      <c r="K1362" s="45"/>
    </row>
    <row r="1363" spans="3:11" ht="11.25">
      <c r="C1363" s="40"/>
      <c r="D1363" s="42">
        <f t="shared" si="22"/>
      </c>
      <c r="F1363" s="43">
        <f t="shared" si="23"/>
      </c>
      <c r="G1363" s="42">
        <f t="shared" si="24"/>
      </c>
      <c r="K1363" s="45"/>
    </row>
    <row r="1364" spans="3:11" ht="11.25">
      <c r="C1364" s="40"/>
      <c r="D1364" s="42">
        <f t="shared" si="22"/>
      </c>
      <c r="F1364" s="43">
        <f t="shared" si="23"/>
      </c>
      <c r="G1364" s="42">
        <f t="shared" si="24"/>
      </c>
      <c r="K1364" s="45"/>
    </row>
    <row r="1365" spans="3:11" ht="11.25">
      <c r="C1365" s="40"/>
      <c r="D1365" s="42">
        <f t="shared" si="22"/>
      </c>
      <c r="F1365" s="43">
        <f t="shared" si="23"/>
      </c>
      <c r="G1365" s="42">
        <f t="shared" si="24"/>
      </c>
      <c r="K1365" s="45"/>
    </row>
    <row r="1366" spans="3:11" ht="11.25">
      <c r="C1366" s="40"/>
      <c r="D1366" s="42">
        <f t="shared" si="22"/>
      </c>
      <c r="F1366" s="43">
        <f t="shared" si="23"/>
      </c>
      <c r="G1366" s="42">
        <f t="shared" si="24"/>
      </c>
      <c r="K1366" s="45"/>
    </row>
    <row r="1367" spans="3:11" ht="11.25">
      <c r="C1367" s="40"/>
      <c r="D1367" s="42">
        <f t="shared" si="22"/>
      </c>
      <c r="F1367" s="43">
        <f t="shared" si="23"/>
      </c>
      <c r="G1367" s="42">
        <f t="shared" si="24"/>
      </c>
      <c r="K1367" s="45"/>
    </row>
    <row r="1368" spans="3:11" ht="11.25">
      <c r="C1368" s="40"/>
      <c r="D1368" s="42">
        <f t="shared" si="22"/>
      </c>
      <c r="F1368" s="43">
        <f t="shared" si="23"/>
      </c>
      <c r="G1368" s="42">
        <f t="shared" si="24"/>
      </c>
      <c r="K1368" s="45"/>
    </row>
    <row r="1369" spans="3:11" ht="11.25">
      <c r="C1369" s="40"/>
      <c r="D1369" s="42">
        <f t="shared" si="22"/>
      </c>
      <c r="F1369" s="43">
        <f t="shared" si="23"/>
      </c>
      <c r="G1369" s="42">
        <f t="shared" si="24"/>
      </c>
      <c r="K1369" s="45"/>
    </row>
    <row r="1370" spans="3:11" ht="11.25">
      <c r="C1370" s="40"/>
      <c r="D1370" s="42">
        <f t="shared" si="22"/>
      </c>
      <c r="F1370" s="43">
        <f t="shared" si="23"/>
      </c>
      <c r="G1370" s="42">
        <f t="shared" si="24"/>
      </c>
      <c r="K1370" s="45"/>
    </row>
    <row r="1371" spans="3:11" ht="11.25">
      <c r="C1371" s="40"/>
      <c r="D1371" s="42">
        <f t="shared" si="22"/>
      </c>
      <c r="F1371" s="43">
        <f t="shared" si="23"/>
      </c>
      <c r="G1371" s="42">
        <f t="shared" si="24"/>
      </c>
      <c r="K1371" s="45"/>
    </row>
    <row r="1372" spans="3:11" ht="11.25">
      <c r="C1372" s="40"/>
      <c r="D1372" s="42">
        <f t="shared" si="22"/>
      </c>
      <c r="F1372" s="43">
        <f t="shared" si="23"/>
      </c>
      <c r="G1372" s="42">
        <f t="shared" si="24"/>
      </c>
      <c r="K1372" s="45"/>
    </row>
    <row r="1373" spans="3:11" ht="11.25">
      <c r="C1373" s="40"/>
      <c r="D1373" s="42">
        <f t="shared" si="22"/>
      </c>
      <c r="F1373" s="43">
        <f t="shared" si="23"/>
      </c>
      <c r="G1373" s="42">
        <f t="shared" si="24"/>
      </c>
      <c r="K1373" s="45"/>
    </row>
    <row r="1374" spans="3:11" ht="11.25">
      <c r="C1374" s="40"/>
      <c r="D1374" s="42">
        <f t="shared" si="22"/>
      </c>
      <c r="F1374" s="43">
        <f t="shared" si="23"/>
      </c>
      <c r="G1374" s="42">
        <f t="shared" si="24"/>
      </c>
      <c r="K1374" s="45"/>
    </row>
    <row r="1375" spans="3:11" ht="11.25">
      <c r="C1375" s="40"/>
      <c r="D1375" s="42">
        <f t="shared" si="22"/>
      </c>
      <c r="F1375" s="43">
        <f t="shared" si="23"/>
      </c>
      <c r="G1375" s="42">
        <f t="shared" si="24"/>
      </c>
      <c r="K1375" s="45"/>
    </row>
    <row r="1376" spans="3:11" ht="11.25">
      <c r="C1376" s="40"/>
      <c r="D1376" s="42">
        <f t="shared" si="22"/>
      </c>
      <c r="F1376" s="43">
        <f t="shared" si="23"/>
      </c>
      <c r="G1376" s="42">
        <f t="shared" si="24"/>
      </c>
      <c r="K1376" s="45"/>
    </row>
    <row r="1377" spans="3:11" ht="11.25">
      <c r="C1377" s="40"/>
      <c r="D1377" s="42">
        <f t="shared" si="22"/>
      </c>
      <c r="F1377" s="43">
        <f t="shared" si="23"/>
      </c>
      <c r="G1377" s="42">
        <f t="shared" si="24"/>
      </c>
      <c r="K1377" s="45"/>
    </row>
    <row r="1378" spans="3:11" ht="11.25">
      <c r="C1378" s="40"/>
      <c r="D1378" s="42">
        <f t="shared" si="22"/>
      </c>
      <c r="F1378" s="43">
        <f t="shared" si="23"/>
      </c>
      <c r="G1378" s="42">
        <f t="shared" si="24"/>
      </c>
      <c r="K1378" s="45"/>
    </row>
    <row r="1379" spans="3:11" ht="11.25">
      <c r="C1379" s="40"/>
      <c r="D1379" s="42">
        <f t="shared" si="22"/>
      </c>
      <c r="F1379" s="43">
        <f t="shared" si="23"/>
      </c>
      <c r="G1379" s="42">
        <f t="shared" si="24"/>
      </c>
      <c r="K1379" s="45"/>
    </row>
    <row r="1380" spans="3:11" ht="11.25">
      <c r="C1380" s="40"/>
      <c r="D1380" s="42">
        <f t="shared" si="22"/>
      </c>
      <c r="F1380" s="43">
        <f t="shared" si="23"/>
      </c>
      <c r="G1380" s="42">
        <f t="shared" si="24"/>
      </c>
      <c r="K1380" s="45"/>
    </row>
    <row r="1381" spans="3:11" ht="11.25">
      <c r="C1381" s="40"/>
      <c r="D1381" s="42">
        <f t="shared" si="22"/>
      </c>
      <c r="F1381" s="43">
        <f t="shared" si="23"/>
      </c>
      <c r="G1381" s="42">
        <f t="shared" si="24"/>
      </c>
      <c r="K1381" s="45"/>
    </row>
    <row r="1382" spans="3:11" ht="11.25">
      <c r="C1382" s="40"/>
      <c r="D1382" s="42">
        <f aca="true" t="shared" si="25" ref="D1382:D1445">+IF(C1382="","",IF(C1382="No Aplica","No Aplica","Ingrese Fecha"))</f>
      </c>
      <c r="F1382" s="43">
        <f aca="true" t="shared" si="26" ref="F1382:F1445">+IF(E1382="","","Ingrese N°")</f>
      </c>
      <c r="G1382" s="42">
        <f aca="true" t="shared" si="27" ref="G1382:G1445">+IF(E1382="","","Ingrese Fecha")</f>
      </c>
      <c r="K1382" s="45"/>
    </row>
    <row r="1383" spans="3:11" ht="11.25">
      <c r="C1383" s="40"/>
      <c r="D1383" s="42">
        <f t="shared" si="25"/>
      </c>
      <c r="F1383" s="43">
        <f t="shared" si="26"/>
      </c>
      <c r="G1383" s="42">
        <f t="shared" si="27"/>
      </c>
      <c r="K1383" s="45"/>
    </row>
    <row r="1384" spans="3:11" ht="11.25">
      <c r="C1384" s="40"/>
      <c r="D1384" s="42">
        <f t="shared" si="25"/>
      </c>
      <c r="F1384" s="43">
        <f t="shared" si="26"/>
      </c>
      <c r="G1384" s="42">
        <f t="shared" si="27"/>
      </c>
      <c r="K1384" s="45"/>
    </row>
    <row r="1385" spans="3:11" ht="11.25">
      <c r="C1385" s="40"/>
      <c r="D1385" s="42">
        <f t="shared" si="25"/>
      </c>
      <c r="F1385" s="43">
        <f t="shared" si="26"/>
      </c>
      <c r="G1385" s="42">
        <f t="shared" si="27"/>
      </c>
      <c r="K1385" s="45"/>
    </row>
    <row r="1386" spans="3:11" ht="11.25">
      <c r="C1386" s="40"/>
      <c r="D1386" s="42">
        <f t="shared" si="25"/>
      </c>
      <c r="F1386" s="43">
        <f t="shared" si="26"/>
      </c>
      <c r="G1386" s="42">
        <f t="shared" si="27"/>
      </c>
      <c r="K1386" s="45"/>
    </row>
    <row r="1387" spans="3:11" ht="11.25">
      <c r="C1387" s="40"/>
      <c r="D1387" s="42">
        <f t="shared" si="25"/>
      </c>
      <c r="F1387" s="43">
        <f t="shared" si="26"/>
      </c>
      <c r="G1387" s="42">
        <f t="shared" si="27"/>
      </c>
      <c r="K1387" s="45"/>
    </row>
    <row r="1388" spans="3:11" ht="11.25">
      <c r="C1388" s="40"/>
      <c r="D1388" s="42">
        <f t="shared" si="25"/>
      </c>
      <c r="F1388" s="43">
        <f t="shared" si="26"/>
      </c>
      <c r="G1388" s="42">
        <f t="shared" si="27"/>
      </c>
      <c r="K1388" s="45"/>
    </row>
    <row r="1389" spans="3:11" ht="11.25">
      <c r="C1389" s="40"/>
      <c r="D1389" s="42">
        <f t="shared" si="25"/>
      </c>
      <c r="F1389" s="43">
        <f t="shared" si="26"/>
      </c>
      <c r="G1389" s="42">
        <f t="shared" si="27"/>
      </c>
      <c r="K1389" s="45"/>
    </row>
    <row r="1390" spans="3:11" ht="11.25">
      <c r="C1390" s="40"/>
      <c r="D1390" s="42">
        <f t="shared" si="25"/>
      </c>
      <c r="F1390" s="43">
        <f t="shared" si="26"/>
      </c>
      <c r="G1390" s="42">
        <f t="shared" si="27"/>
      </c>
      <c r="K1390" s="45"/>
    </row>
    <row r="1391" spans="3:11" ht="11.25">
      <c r="C1391" s="40"/>
      <c r="D1391" s="42">
        <f t="shared" si="25"/>
      </c>
      <c r="F1391" s="43">
        <f t="shared" si="26"/>
      </c>
      <c r="G1391" s="42">
        <f t="shared" si="27"/>
      </c>
      <c r="K1391" s="45"/>
    </row>
    <row r="1392" spans="3:11" ht="11.25">
      <c r="C1392" s="40"/>
      <c r="D1392" s="42">
        <f t="shared" si="25"/>
      </c>
      <c r="F1392" s="43">
        <f t="shared" si="26"/>
      </c>
      <c r="G1392" s="42">
        <f t="shared" si="27"/>
      </c>
      <c r="K1392" s="45"/>
    </row>
    <row r="1393" spans="3:11" ht="11.25">
      <c r="C1393" s="40"/>
      <c r="D1393" s="42">
        <f t="shared" si="25"/>
      </c>
      <c r="F1393" s="43">
        <f t="shared" si="26"/>
      </c>
      <c r="G1393" s="42">
        <f t="shared" si="27"/>
      </c>
      <c r="K1393" s="45"/>
    </row>
    <row r="1394" spans="3:11" ht="11.25">
      <c r="C1394" s="40"/>
      <c r="D1394" s="42">
        <f t="shared" si="25"/>
      </c>
      <c r="F1394" s="43">
        <f t="shared" si="26"/>
      </c>
      <c r="G1394" s="42">
        <f t="shared" si="27"/>
      </c>
      <c r="K1394" s="45"/>
    </row>
    <row r="1395" spans="3:11" ht="11.25">
      <c r="C1395" s="40"/>
      <c r="D1395" s="42">
        <f t="shared" si="25"/>
      </c>
      <c r="F1395" s="43">
        <f t="shared" si="26"/>
      </c>
      <c r="G1395" s="42">
        <f t="shared" si="27"/>
      </c>
      <c r="K1395" s="45"/>
    </row>
    <row r="1396" spans="3:11" ht="11.25">
      <c r="C1396" s="40"/>
      <c r="D1396" s="42">
        <f t="shared" si="25"/>
      </c>
      <c r="F1396" s="43">
        <f t="shared" si="26"/>
      </c>
      <c r="G1396" s="42">
        <f t="shared" si="27"/>
      </c>
      <c r="K1396" s="45"/>
    </row>
    <row r="1397" spans="3:11" ht="11.25">
      <c r="C1397" s="40"/>
      <c r="D1397" s="42">
        <f t="shared" si="25"/>
      </c>
      <c r="F1397" s="43">
        <f t="shared" si="26"/>
      </c>
      <c r="G1397" s="42">
        <f t="shared" si="27"/>
      </c>
      <c r="K1397" s="45"/>
    </row>
    <row r="1398" spans="3:11" ht="11.25">
      <c r="C1398" s="40"/>
      <c r="D1398" s="42">
        <f t="shared" si="25"/>
      </c>
      <c r="F1398" s="43">
        <f t="shared" si="26"/>
      </c>
      <c r="G1398" s="42">
        <f t="shared" si="27"/>
      </c>
      <c r="K1398" s="45"/>
    </row>
    <row r="1399" spans="3:11" ht="11.25">
      <c r="C1399" s="40"/>
      <c r="D1399" s="42">
        <f t="shared" si="25"/>
      </c>
      <c r="F1399" s="43">
        <f t="shared" si="26"/>
      </c>
      <c r="G1399" s="42">
        <f t="shared" si="27"/>
      </c>
      <c r="K1399" s="45"/>
    </row>
    <row r="1400" spans="3:11" ht="11.25">
      <c r="C1400" s="40"/>
      <c r="D1400" s="42">
        <f t="shared" si="25"/>
      </c>
      <c r="F1400" s="43">
        <f t="shared" si="26"/>
      </c>
      <c r="G1400" s="42">
        <f t="shared" si="27"/>
      </c>
      <c r="K1400" s="45"/>
    </row>
    <row r="1401" spans="3:11" ht="11.25">
      <c r="C1401" s="40"/>
      <c r="D1401" s="42">
        <f t="shared" si="25"/>
      </c>
      <c r="F1401" s="43">
        <f t="shared" si="26"/>
      </c>
      <c r="G1401" s="42">
        <f t="shared" si="27"/>
      </c>
      <c r="K1401" s="45"/>
    </row>
    <row r="1402" spans="3:11" ht="11.25">
      <c r="C1402" s="40"/>
      <c r="D1402" s="42">
        <f t="shared" si="25"/>
      </c>
      <c r="F1402" s="43">
        <f t="shared" si="26"/>
      </c>
      <c r="G1402" s="42">
        <f t="shared" si="27"/>
      </c>
      <c r="K1402" s="45"/>
    </row>
    <row r="1403" spans="3:11" ht="11.25">
      <c r="C1403" s="40"/>
      <c r="D1403" s="42">
        <f t="shared" si="25"/>
      </c>
      <c r="F1403" s="43">
        <f t="shared" si="26"/>
      </c>
      <c r="G1403" s="42">
        <f t="shared" si="27"/>
      </c>
      <c r="K1403" s="45"/>
    </row>
    <row r="1404" spans="3:11" ht="11.25">
      <c r="C1404" s="40"/>
      <c r="D1404" s="42">
        <f t="shared" si="25"/>
      </c>
      <c r="F1404" s="43">
        <f t="shared" si="26"/>
      </c>
      <c r="G1404" s="42">
        <f t="shared" si="27"/>
      </c>
      <c r="K1404" s="45"/>
    </row>
    <row r="1405" spans="3:11" ht="11.25">
      <c r="C1405" s="40"/>
      <c r="D1405" s="42">
        <f t="shared" si="25"/>
      </c>
      <c r="F1405" s="43">
        <f t="shared" si="26"/>
      </c>
      <c r="G1405" s="42">
        <f t="shared" si="27"/>
      </c>
      <c r="K1405" s="45"/>
    </row>
    <row r="1406" spans="3:11" ht="11.25">
      <c r="C1406" s="40"/>
      <c r="D1406" s="42">
        <f t="shared" si="25"/>
      </c>
      <c r="F1406" s="43">
        <f t="shared" si="26"/>
      </c>
      <c r="G1406" s="42">
        <f t="shared" si="27"/>
      </c>
      <c r="K1406" s="45"/>
    </row>
    <row r="1407" spans="3:11" ht="11.25">
      <c r="C1407" s="40"/>
      <c r="D1407" s="42">
        <f t="shared" si="25"/>
      </c>
      <c r="F1407" s="43">
        <f t="shared" si="26"/>
      </c>
      <c r="G1407" s="42">
        <f t="shared" si="27"/>
      </c>
      <c r="K1407" s="45"/>
    </row>
    <row r="1408" spans="3:11" ht="11.25">
      <c r="C1408" s="40"/>
      <c r="D1408" s="42">
        <f t="shared" si="25"/>
      </c>
      <c r="F1408" s="43">
        <f t="shared" si="26"/>
      </c>
      <c r="G1408" s="42">
        <f t="shared" si="27"/>
      </c>
      <c r="K1408" s="45"/>
    </row>
    <row r="1409" spans="3:11" ht="11.25">
      <c r="C1409" s="40"/>
      <c r="D1409" s="42">
        <f t="shared" si="25"/>
      </c>
      <c r="F1409" s="43">
        <f t="shared" si="26"/>
      </c>
      <c r="G1409" s="42">
        <f t="shared" si="27"/>
      </c>
      <c r="K1409" s="45"/>
    </row>
    <row r="1410" spans="3:11" ht="11.25">
      <c r="C1410" s="40"/>
      <c r="D1410" s="42">
        <f t="shared" si="25"/>
      </c>
      <c r="F1410" s="43">
        <f t="shared" si="26"/>
      </c>
      <c r="G1410" s="42">
        <f t="shared" si="27"/>
      </c>
      <c r="K1410" s="45"/>
    </row>
    <row r="1411" spans="3:11" ht="11.25">
      <c r="C1411" s="40"/>
      <c r="D1411" s="42">
        <f t="shared" si="25"/>
      </c>
      <c r="F1411" s="43">
        <f t="shared" si="26"/>
      </c>
      <c r="G1411" s="42">
        <f t="shared" si="27"/>
      </c>
      <c r="K1411" s="45"/>
    </row>
    <row r="1412" spans="3:11" ht="11.25">
      <c r="C1412" s="40"/>
      <c r="D1412" s="42">
        <f t="shared" si="25"/>
      </c>
      <c r="F1412" s="43">
        <f t="shared" si="26"/>
      </c>
      <c r="G1412" s="42">
        <f t="shared" si="27"/>
      </c>
      <c r="K1412" s="45"/>
    </row>
    <row r="1413" spans="3:11" ht="11.25">
      <c r="C1413" s="40"/>
      <c r="D1413" s="42">
        <f t="shared" si="25"/>
      </c>
      <c r="F1413" s="43">
        <f t="shared" si="26"/>
      </c>
      <c r="G1413" s="42">
        <f t="shared" si="27"/>
      </c>
      <c r="K1413" s="45"/>
    </row>
    <row r="1414" spans="3:11" ht="11.25">
      <c r="C1414" s="40"/>
      <c r="D1414" s="42">
        <f t="shared" si="25"/>
      </c>
      <c r="F1414" s="43">
        <f t="shared" si="26"/>
      </c>
      <c r="G1414" s="42">
        <f t="shared" si="27"/>
      </c>
      <c r="K1414" s="45"/>
    </row>
    <row r="1415" spans="3:11" ht="11.25">
      <c r="C1415" s="40"/>
      <c r="D1415" s="42">
        <f t="shared" si="25"/>
      </c>
      <c r="F1415" s="43">
        <f t="shared" si="26"/>
      </c>
      <c r="G1415" s="42">
        <f t="shared" si="27"/>
      </c>
      <c r="K1415" s="45"/>
    </row>
    <row r="1416" spans="3:11" ht="11.25">
      <c r="C1416" s="40"/>
      <c r="D1416" s="42">
        <f t="shared" si="25"/>
      </c>
      <c r="F1416" s="43">
        <f t="shared" si="26"/>
      </c>
      <c r="G1416" s="42">
        <f t="shared" si="27"/>
      </c>
      <c r="K1416" s="45"/>
    </row>
    <row r="1417" spans="3:11" ht="11.25">
      <c r="C1417" s="40"/>
      <c r="D1417" s="42">
        <f t="shared" si="25"/>
      </c>
      <c r="F1417" s="43">
        <f t="shared" si="26"/>
      </c>
      <c r="G1417" s="42">
        <f t="shared" si="27"/>
      </c>
      <c r="K1417" s="45"/>
    </row>
    <row r="1418" spans="3:11" ht="11.25">
      <c r="C1418" s="40"/>
      <c r="D1418" s="42">
        <f t="shared" si="25"/>
      </c>
      <c r="F1418" s="43">
        <f t="shared" si="26"/>
      </c>
      <c r="G1418" s="42">
        <f t="shared" si="27"/>
      </c>
      <c r="K1418" s="45"/>
    </row>
    <row r="1419" spans="3:11" ht="11.25">
      <c r="C1419" s="40"/>
      <c r="D1419" s="42">
        <f t="shared" si="25"/>
      </c>
      <c r="F1419" s="43">
        <f t="shared" si="26"/>
      </c>
      <c r="G1419" s="42">
        <f t="shared" si="27"/>
      </c>
      <c r="K1419" s="45"/>
    </row>
    <row r="1420" spans="3:11" ht="11.25">
      <c r="C1420" s="40"/>
      <c r="D1420" s="42">
        <f t="shared" si="25"/>
      </c>
      <c r="F1420" s="43">
        <f t="shared" si="26"/>
      </c>
      <c r="G1420" s="42">
        <f t="shared" si="27"/>
      </c>
      <c r="K1420" s="45"/>
    </row>
    <row r="1421" spans="3:11" ht="11.25">
      <c r="C1421" s="40"/>
      <c r="D1421" s="42">
        <f t="shared" si="25"/>
      </c>
      <c r="F1421" s="43">
        <f t="shared" si="26"/>
      </c>
      <c r="G1421" s="42">
        <f t="shared" si="27"/>
      </c>
      <c r="K1421" s="45"/>
    </row>
    <row r="1422" spans="3:11" ht="11.25">
      <c r="C1422" s="40"/>
      <c r="D1422" s="42">
        <f t="shared" si="25"/>
      </c>
      <c r="F1422" s="43">
        <f t="shared" si="26"/>
      </c>
      <c r="G1422" s="42">
        <f t="shared" si="27"/>
      </c>
      <c r="K1422" s="45"/>
    </row>
    <row r="1423" spans="3:11" ht="11.25">
      <c r="C1423" s="40"/>
      <c r="D1423" s="42">
        <f t="shared" si="25"/>
      </c>
      <c r="F1423" s="43">
        <f t="shared" si="26"/>
      </c>
      <c r="G1423" s="42">
        <f t="shared" si="27"/>
      </c>
      <c r="K1423" s="45"/>
    </row>
    <row r="1424" spans="3:11" ht="11.25">
      <c r="C1424" s="40"/>
      <c r="D1424" s="42">
        <f t="shared" si="25"/>
      </c>
      <c r="F1424" s="43">
        <f t="shared" si="26"/>
      </c>
      <c r="G1424" s="42">
        <f t="shared" si="27"/>
      </c>
      <c r="K1424" s="45"/>
    </row>
    <row r="1425" spans="3:11" ht="11.25">
      <c r="C1425" s="40"/>
      <c r="D1425" s="42">
        <f t="shared" si="25"/>
      </c>
      <c r="F1425" s="43">
        <f t="shared" si="26"/>
      </c>
      <c r="G1425" s="42">
        <f t="shared" si="27"/>
      </c>
      <c r="K1425" s="45"/>
    </row>
    <row r="1426" spans="3:11" ht="11.25">
      <c r="C1426" s="40"/>
      <c r="D1426" s="42">
        <f t="shared" si="25"/>
      </c>
      <c r="F1426" s="43">
        <f t="shared" si="26"/>
      </c>
      <c r="G1426" s="42">
        <f t="shared" si="27"/>
      </c>
      <c r="K1426" s="45"/>
    </row>
    <row r="1427" spans="3:11" ht="11.25">
      <c r="C1427" s="40"/>
      <c r="D1427" s="42">
        <f t="shared" si="25"/>
      </c>
      <c r="F1427" s="43">
        <f t="shared" si="26"/>
      </c>
      <c r="G1427" s="42">
        <f t="shared" si="27"/>
      </c>
      <c r="K1427" s="45"/>
    </row>
    <row r="1428" spans="3:11" ht="11.25">
      <c r="C1428" s="40"/>
      <c r="D1428" s="42">
        <f t="shared" si="25"/>
      </c>
      <c r="F1428" s="43">
        <f t="shared" si="26"/>
      </c>
      <c r="G1428" s="42">
        <f t="shared" si="27"/>
      </c>
      <c r="K1428" s="45"/>
    </row>
    <row r="1429" spans="3:11" ht="11.25">
      <c r="C1429" s="40"/>
      <c r="D1429" s="42">
        <f t="shared" si="25"/>
      </c>
      <c r="F1429" s="43">
        <f t="shared" si="26"/>
      </c>
      <c r="G1429" s="42">
        <f t="shared" si="27"/>
      </c>
      <c r="K1429" s="45"/>
    </row>
    <row r="1430" spans="3:11" ht="11.25">
      <c r="C1430" s="40"/>
      <c r="D1430" s="42">
        <f t="shared" si="25"/>
      </c>
      <c r="F1430" s="43">
        <f t="shared" si="26"/>
      </c>
      <c r="G1430" s="42">
        <f t="shared" si="27"/>
      </c>
      <c r="K1430" s="45"/>
    </row>
    <row r="1431" spans="3:11" ht="11.25">
      <c r="C1431" s="40"/>
      <c r="D1431" s="42">
        <f t="shared" si="25"/>
      </c>
      <c r="F1431" s="43">
        <f t="shared" si="26"/>
      </c>
      <c r="G1431" s="42">
        <f t="shared" si="27"/>
      </c>
      <c r="K1431" s="45"/>
    </row>
    <row r="1432" spans="3:11" ht="11.25">
      <c r="C1432" s="40"/>
      <c r="D1432" s="42">
        <f t="shared" si="25"/>
      </c>
      <c r="F1432" s="43">
        <f t="shared" si="26"/>
      </c>
      <c r="G1432" s="42">
        <f t="shared" si="27"/>
      </c>
      <c r="K1432" s="45"/>
    </row>
    <row r="1433" spans="3:11" ht="11.25">
      <c r="C1433" s="40"/>
      <c r="D1433" s="42">
        <f t="shared" si="25"/>
      </c>
      <c r="F1433" s="43">
        <f t="shared" si="26"/>
      </c>
      <c r="G1433" s="42">
        <f t="shared" si="27"/>
      </c>
      <c r="K1433" s="45"/>
    </row>
    <row r="1434" spans="3:11" ht="11.25">
      <c r="C1434" s="40"/>
      <c r="D1434" s="42">
        <f t="shared" si="25"/>
      </c>
      <c r="F1434" s="43">
        <f t="shared" si="26"/>
      </c>
      <c r="G1434" s="42">
        <f t="shared" si="27"/>
      </c>
      <c r="K1434" s="45"/>
    </row>
    <row r="1435" spans="3:11" ht="11.25">
      <c r="C1435" s="40"/>
      <c r="D1435" s="42">
        <f t="shared" si="25"/>
      </c>
      <c r="F1435" s="43">
        <f t="shared" si="26"/>
      </c>
      <c r="G1435" s="42">
        <f t="shared" si="27"/>
      </c>
      <c r="K1435" s="45"/>
    </row>
    <row r="1436" spans="3:11" ht="11.25">
      <c r="C1436" s="40"/>
      <c r="D1436" s="42">
        <f t="shared" si="25"/>
      </c>
      <c r="F1436" s="43">
        <f t="shared" si="26"/>
      </c>
      <c r="G1436" s="42">
        <f t="shared" si="27"/>
      </c>
      <c r="K1436" s="45"/>
    </row>
    <row r="1437" spans="3:11" ht="11.25">
      <c r="C1437" s="40"/>
      <c r="D1437" s="42">
        <f t="shared" si="25"/>
      </c>
      <c r="F1437" s="43">
        <f t="shared" si="26"/>
      </c>
      <c r="G1437" s="42">
        <f t="shared" si="27"/>
      </c>
      <c r="K1437" s="45"/>
    </row>
    <row r="1438" spans="3:11" ht="11.25">
      <c r="C1438" s="40"/>
      <c r="D1438" s="42">
        <f t="shared" si="25"/>
      </c>
      <c r="F1438" s="43">
        <f t="shared" si="26"/>
      </c>
      <c r="G1438" s="42">
        <f t="shared" si="27"/>
      </c>
      <c r="K1438" s="45"/>
    </row>
    <row r="1439" spans="3:11" ht="11.25">
      <c r="C1439" s="40"/>
      <c r="D1439" s="42">
        <f t="shared" si="25"/>
      </c>
      <c r="F1439" s="43">
        <f t="shared" si="26"/>
      </c>
      <c r="G1439" s="42">
        <f t="shared" si="27"/>
      </c>
      <c r="K1439" s="45"/>
    </row>
    <row r="1440" spans="3:11" ht="11.25">
      <c r="C1440" s="40"/>
      <c r="D1440" s="42">
        <f t="shared" si="25"/>
      </c>
      <c r="F1440" s="43">
        <f t="shared" si="26"/>
      </c>
      <c r="G1440" s="42">
        <f t="shared" si="27"/>
      </c>
      <c r="K1440" s="45"/>
    </row>
    <row r="1441" spans="3:11" ht="11.25">
      <c r="C1441" s="40"/>
      <c r="D1441" s="42">
        <f t="shared" si="25"/>
      </c>
      <c r="F1441" s="43">
        <f t="shared" si="26"/>
      </c>
      <c r="G1441" s="42">
        <f t="shared" si="27"/>
      </c>
      <c r="K1441" s="45"/>
    </row>
    <row r="1442" spans="3:11" ht="11.25">
      <c r="C1442" s="40"/>
      <c r="D1442" s="42">
        <f t="shared" si="25"/>
      </c>
      <c r="F1442" s="43">
        <f t="shared" si="26"/>
      </c>
      <c r="G1442" s="42">
        <f t="shared" si="27"/>
      </c>
      <c r="K1442" s="45"/>
    </row>
    <row r="1443" spans="3:11" ht="11.25">
      <c r="C1443" s="40"/>
      <c r="D1443" s="42">
        <f t="shared" si="25"/>
      </c>
      <c r="F1443" s="43">
        <f t="shared" si="26"/>
      </c>
      <c r="G1443" s="42">
        <f t="shared" si="27"/>
      </c>
      <c r="K1443" s="45"/>
    </row>
    <row r="1444" spans="3:11" ht="11.25">
      <c r="C1444" s="40"/>
      <c r="D1444" s="42">
        <f t="shared" si="25"/>
      </c>
      <c r="F1444" s="43">
        <f t="shared" si="26"/>
      </c>
      <c r="G1444" s="42">
        <f t="shared" si="27"/>
      </c>
      <c r="K1444" s="45"/>
    </row>
    <row r="1445" spans="3:11" ht="11.25">
      <c r="C1445" s="40"/>
      <c r="D1445" s="42">
        <f t="shared" si="25"/>
      </c>
      <c r="F1445" s="43">
        <f t="shared" si="26"/>
      </c>
      <c r="G1445" s="42">
        <f t="shared" si="27"/>
      </c>
      <c r="K1445" s="45"/>
    </row>
    <row r="1446" spans="3:11" ht="11.25">
      <c r="C1446" s="40"/>
      <c r="D1446" s="42">
        <f aca="true" t="shared" si="28" ref="D1446:D1509">+IF(C1446="","",IF(C1446="No Aplica","No Aplica","Ingrese Fecha"))</f>
      </c>
      <c r="F1446" s="43">
        <f aca="true" t="shared" si="29" ref="F1446:F1509">+IF(E1446="","","Ingrese N°")</f>
      </c>
      <c r="G1446" s="42">
        <f aca="true" t="shared" si="30" ref="G1446:G1509">+IF(E1446="","","Ingrese Fecha")</f>
      </c>
      <c r="K1446" s="45"/>
    </row>
    <row r="1447" spans="3:11" ht="11.25">
      <c r="C1447" s="40"/>
      <c r="D1447" s="42">
        <f t="shared" si="28"/>
      </c>
      <c r="F1447" s="43">
        <f t="shared" si="29"/>
      </c>
      <c r="G1447" s="42">
        <f t="shared" si="30"/>
      </c>
      <c r="K1447" s="45"/>
    </row>
    <row r="1448" spans="3:11" ht="11.25">
      <c r="C1448" s="40"/>
      <c r="D1448" s="42">
        <f t="shared" si="28"/>
      </c>
      <c r="F1448" s="43">
        <f t="shared" si="29"/>
      </c>
      <c r="G1448" s="42">
        <f t="shared" si="30"/>
      </c>
      <c r="K1448" s="45"/>
    </row>
    <row r="1449" spans="3:11" ht="11.25">
      <c r="C1449" s="40"/>
      <c r="D1449" s="42">
        <f t="shared" si="28"/>
      </c>
      <c r="F1449" s="43">
        <f t="shared" si="29"/>
      </c>
      <c r="G1449" s="42">
        <f t="shared" si="30"/>
      </c>
      <c r="K1449" s="45"/>
    </row>
    <row r="1450" spans="3:11" ht="11.25">
      <c r="C1450" s="40"/>
      <c r="D1450" s="42">
        <f t="shared" si="28"/>
      </c>
      <c r="F1450" s="43">
        <f t="shared" si="29"/>
      </c>
      <c r="G1450" s="42">
        <f t="shared" si="30"/>
      </c>
      <c r="K1450" s="45"/>
    </row>
    <row r="1451" spans="3:11" ht="11.25">
      <c r="C1451" s="40"/>
      <c r="D1451" s="42">
        <f t="shared" si="28"/>
      </c>
      <c r="F1451" s="43">
        <f t="shared" si="29"/>
      </c>
      <c r="G1451" s="42">
        <f t="shared" si="30"/>
      </c>
      <c r="K1451" s="45"/>
    </row>
    <row r="1452" spans="3:11" ht="11.25">
      <c r="C1452" s="40"/>
      <c r="D1452" s="42">
        <f t="shared" si="28"/>
      </c>
      <c r="F1452" s="43">
        <f t="shared" si="29"/>
      </c>
      <c r="G1452" s="42">
        <f t="shared" si="30"/>
      </c>
      <c r="K1452" s="45"/>
    </row>
    <row r="1453" spans="3:11" ht="11.25">
      <c r="C1453" s="40"/>
      <c r="D1453" s="42">
        <f t="shared" si="28"/>
      </c>
      <c r="F1453" s="43">
        <f t="shared" si="29"/>
      </c>
      <c r="G1453" s="42">
        <f t="shared" si="30"/>
      </c>
      <c r="K1453" s="45"/>
    </row>
    <row r="1454" spans="3:11" ht="11.25">
      <c r="C1454" s="40"/>
      <c r="D1454" s="42">
        <f t="shared" si="28"/>
      </c>
      <c r="F1454" s="43">
        <f t="shared" si="29"/>
      </c>
      <c r="G1454" s="42">
        <f t="shared" si="30"/>
      </c>
      <c r="K1454" s="45"/>
    </row>
    <row r="1455" spans="3:11" ht="11.25">
      <c r="C1455" s="40"/>
      <c r="D1455" s="42">
        <f t="shared" si="28"/>
      </c>
      <c r="F1455" s="43">
        <f t="shared" si="29"/>
      </c>
      <c r="G1455" s="42">
        <f t="shared" si="30"/>
      </c>
      <c r="K1455" s="45"/>
    </row>
    <row r="1456" spans="3:11" ht="11.25">
      <c r="C1456" s="40"/>
      <c r="D1456" s="42">
        <f t="shared" si="28"/>
      </c>
      <c r="F1456" s="43">
        <f t="shared" si="29"/>
      </c>
      <c r="G1456" s="42">
        <f t="shared" si="30"/>
      </c>
      <c r="K1456" s="45"/>
    </row>
    <row r="1457" spans="3:11" ht="11.25">
      <c r="C1457" s="40"/>
      <c r="D1457" s="42">
        <f t="shared" si="28"/>
      </c>
      <c r="F1457" s="43">
        <f t="shared" si="29"/>
      </c>
      <c r="G1457" s="42">
        <f t="shared" si="30"/>
      </c>
      <c r="K1457" s="45"/>
    </row>
    <row r="1458" spans="3:11" ht="11.25">
      <c r="C1458" s="40"/>
      <c r="D1458" s="42">
        <f t="shared" si="28"/>
      </c>
      <c r="F1458" s="43">
        <f t="shared" si="29"/>
      </c>
      <c r="G1458" s="42">
        <f t="shared" si="30"/>
      </c>
      <c r="K1458" s="45"/>
    </row>
    <row r="1459" spans="3:11" ht="11.25">
      <c r="C1459" s="40"/>
      <c r="D1459" s="42">
        <f t="shared" si="28"/>
      </c>
      <c r="F1459" s="43">
        <f t="shared" si="29"/>
      </c>
      <c r="G1459" s="42">
        <f t="shared" si="30"/>
      </c>
      <c r="K1459" s="45"/>
    </row>
    <row r="1460" spans="3:11" ht="11.25">
      <c r="C1460" s="40"/>
      <c r="D1460" s="42">
        <f t="shared" si="28"/>
      </c>
      <c r="F1460" s="43">
        <f t="shared" si="29"/>
      </c>
      <c r="G1460" s="42">
        <f t="shared" si="30"/>
      </c>
      <c r="K1460" s="45"/>
    </row>
    <row r="1461" spans="3:11" ht="11.25">
      <c r="C1461" s="40"/>
      <c r="D1461" s="42">
        <f t="shared" si="28"/>
      </c>
      <c r="F1461" s="43">
        <f t="shared" si="29"/>
      </c>
      <c r="G1461" s="42">
        <f t="shared" si="30"/>
      </c>
      <c r="K1461" s="45"/>
    </row>
    <row r="1462" spans="3:11" ht="11.25">
      <c r="C1462" s="40"/>
      <c r="D1462" s="42">
        <f t="shared" si="28"/>
      </c>
      <c r="F1462" s="43">
        <f t="shared" si="29"/>
      </c>
      <c r="G1462" s="42">
        <f t="shared" si="30"/>
      </c>
      <c r="K1462" s="45"/>
    </row>
    <row r="1463" spans="3:11" ht="11.25">
      <c r="C1463" s="40"/>
      <c r="D1463" s="42">
        <f t="shared" si="28"/>
      </c>
      <c r="F1463" s="43">
        <f t="shared" si="29"/>
      </c>
      <c r="G1463" s="42">
        <f t="shared" si="30"/>
      </c>
      <c r="K1463" s="45"/>
    </row>
    <row r="1464" spans="3:11" ht="11.25">
      <c r="C1464" s="40"/>
      <c r="D1464" s="42">
        <f t="shared" si="28"/>
      </c>
      <c r="F1464" s="43">
        <f t="shared" si="29"/>
      </c>
      <c r="G1464" s="42">
        <f t="shared" si="30"/>
      </c>
      <c r="K1464" s="45"/>
    </row>
    <row r="1465" spans="3:11" ht="11.25">
      <c r="C1465" s="40"/>
      <c r="D1465" s="42">
        <f t="shared" si="28"/>
      </c>
      <c r="F1465" s="43">
        <f t="shared" si="29"/>
      </c>
      <c r="G1465" s="42">
        <f t="shared" si="30"/>
      </c>
      <c r="K1465" s="45"/>
    </row>
    <row r="1466" spans="3:11" ht="11.25">
      <c r="C1466" s="40"/>
      <c r="D1466" s="42">
        <f t="shared" si="28"/>
      </c>
      <c r="F1466" s="43">
        <f t="shared" si="29"/>
      </c>
      <c r="G1466" s="42">
        <f t="shared" si="30"/>
      </c>
      <c r="K1466" s="45"/>
    </row>
    <row r="1467" spans="3:11" ht="11.25">
      <c r="C1467" s="40"/>
      <c r="D1467" s="42">
        <f t="shared" si="28"/>
      </c>
      <c r="F1467" s="43">
        <f t="shared" si="29"/>
      </c>
      <c r="G1467" s="42">
        <f t="shared" si="30"/>
      </c>
      <c r="K1467" s="45"/>
    </row>
    <row r="1468" spans="3:11" ht="11.25">
      <c r="C1468" s="40"/>
      <c r="D1468" s="42">
        <f t="shared" si="28"/>
      </c>
      <c r="F1468" s="43">
        <f t="shared" si="29"/>
      </c>
      <c r="G1468" s="42">
        <f t="shared" si="30"/>
      </c>
      <c r="K1468" s="45"/>
    </row>
    <row r="1469" spans="3:11" ht="11.25">
      <c r="C1469" s="40"/>
      <c r="D1469" s="42">
        <f t="shared" si="28"/>
      </c>
      <c r="F1469" s="43">
        <f t="shared" si="29"/>
      </c>
      <c r="G1469" s="42">
        <f t="shared" si="30"/>
      </c>
      <c r="K1469" s="45"/>
    </row>
    <row r="1470" spans="3:11" ht="11.25">
      <c r="C1470" s="40"/>
      <c r="D1470" s="42">
        <f t="shared" si="28"/>
      </c>
      <c r="F1470" s="43">
        <f t="shared" si="29"/>
      </c>
      <c r="G1470" s="42">
        <f t="shared" si="30"/>
      </c>
      <c r="K1470" s="45"/>
    </row>
    <row r="1471" spans="3:11" ht="11.25">
      <c r="C1471" s="40"/>
      <c r="D1471" s="42">
        <f t="shared" si="28"/>
      </c>
      <c r="F1471" s="43">
        <f t="shared" si="29"/>
      </c>
      <c r="G1471" s="42">
        <f t="shared" si="30"/>
      </c>
      <c r="K1471" s="45"/>
    </row>
    <row r="1472" spans="3:11" ht="11.25">
      <c r="C1472" s="40"/>
      <c r="D1472" s="42">
        <f t="shared" si="28"/>
      </c>
      <c r="F1472" s="43">
        <f t="shared" si="29"/>
      </c>
      <c r="G1472" s="42">
        <f t="shared" si="30"/>
      </c>
      <c r="K1472" s="45"/>
    </row>
    <row r="1473" spans="3:11" ht="11.25">
      <c r="C1473" s="40"/>
      <c r="D1473" s="42">
        <f t="shared" si="28"/>
      </c>
      <c r="F1473" s="43">
        <f t="shared" si="29"/>
      </c>
      <c r="G1473" s="42">
        <f t="shared" si="30"/>
      </c>
      <c r="K1473" s="45"/>
    </row>
    <row r="1474" spans="3:11" ht="11.25">
      <c r="C1474" s="40"/>
      <c r="D1474" s="42">
        <f t="shared" si="28"/>
      </c>
      <c r="F1474" s="43">
        <f t="shared" si="29"/>
      </c>
      <c r="G1474" s="42">
        <f t="shared" si="30"/>
      </c>
      <c r="K1474" s="45"/>
    </row>
    <row r="1475" spans="3:11" ht="11.25">
      <c r="C1475" s="40"/>
      <c r="D1475" s="42">
        <f t="shared" si="28"/>
      </c>
      <c r="F1475" s="43">
        <f t="shared" si="29"/>
      </c>
      <c r="G1475" s="42">
        <f t="shared" si="30"/>
      </c>
      <c r="K1475" s="45"/>
    </row>
    <row r="1476" spans="3:11" ht="11.25">
      <c r="C1476" s="40"/>
      <c r="D1476" s="42">
        <f t="shared" si="28"/>
      </c>
      <c r="F1476" s="43">
        <f t="shared" si="29"/>
      </c>
      <c r="G1476" s="42">
        <f t="shared" si="30"/>
      </c>
      <c r="K1476" s="45"/>
    </row>
    <row r="1477" spans="3:11" ht="11.25">
      <c r="C1477" s="40"/>
      <c r="D1477" s="42">
        <f t="shared" si="28"/>
      </c>
      <c r="F1477" s="43">
        <f t="shared" si="29"/>
      </c>
      <c r="G1477" s="42">
        <f t="shared" si="30"/>
      </c>
      <c r="K1477" s="45"/>
    </row>
    <row r="1478" spans="3:11" ht="11.25">
      <c r="C1478" s="40"/>
      <c r="D1478" s="42">
        <f t="shared" si="28"/>
      </c>
      <c r="F1478" s="43">
        <f t="shared" si="29"/>
      </c>
      <c r="G1478" s="42">
        <f t="shared" si="30"/>
      </c>
      <c r="K1478" s="45"/>
    </row>
    <row r="1479" spans="3:11" ht="11.25">
      <c r="C1479" s="40"/>
      <c r="D1479" s="42">
        <f t="shared" si="28"/>
      </c>
      <c r="F1479" s="43">
        <f t="shared" si="29"/>
      </c>
      <c r="G1479" s="42">
        <f t="shared" si="30"/>
      </c>
      <c r="K1479" s="45"/>
    </row>
    <row r="1480" spans="3:11" ht="11.25">
      <c r="C1480" s="40"/>
      <c r="D1480" s="42">
        <f t="shared" si="28"/>
      </c>
      <c r="F1480" s="43">
        <f t="shared" si="29"/>
      </c>
      <c r="G1480" s="42">
        <f t="shared" si="30"/>
      </c>
      <c r="K1480" s="45"/>
    </row>
    <row r="1481" spans="3:11" ht="11.25">
      <c r="C1481" s="40"/>
      <c r="D1481" s="42">
        <f t="shared" si="28"/>
      </c>
      <c r="F1481" s="43">
        <f t="shared" si="29"/>
      </c>
      <c r="G1481" s="42">
        <f t="shared" si="30"/>
      </c>
      <c r="K1481" s="45"/>
    </row>
    <row r="1482" spans="3:11" ht="11.25">
      <c r="C1482" s="40"/>
      <c r="D1482" s="42">
        <f t="shared" si="28"/>
      </c>
      <c r="F1482" s="43">
        <f t="shared" si="29"/>
      </c>
      <c r="G1482" s="42">
        <f t="shared" si="30"/>
      </c>
      <c r="K1482" s="45"/>
    </row>
    <row r="1483" spans="3:11" ht="11.25">
      <c r="C1483" s="40"/>
      <c r="D1483" s="42">
        <f t="shared" si="28"/>
      </c>
      <c r="F1483" s="43">
        <f t="shared" si="29"/>
      </c>
      <c r="G1483" s="42">
        <f t="shared" si="30"/>
      </c>
      <c r="K1483" s="45"/>
    </row>
    <row r="1484" spans="3:11" ht="11.25">
      <c r="C1484" s="40"/>
      <c r="D1484" s="42">
        <f t="shared" si="28"/>
      </c>
      <c r="F1484" s="43">
        <f t="shared" si="29"/>
      </c>
      <c r="G1484" s="42">
        <f t="shared" si="30"/>
      </c>
      <c r="K1484" s="45"/>
    </row>
    <row r="1485" spans="3:11" ht="11.25">
      <c r="C1485" s="40"/>
      <c r="D1485" s="42">
        <f t="shared" si="28"/>
      </c>
      <c r="F1485" s="43">
        <f t="shared" si="29"/>
      </c>
      <c r="G1485" s="42">
        <f t="shared" si="30"/>
      </c>
      <c r="K1485" s="45"/>
    </row>
    <row r="1486" spans="3:11" ht="11.25">
      <c r="C1486" s="40"/>
      <c r="D1486" s="42">
        <f t="shared" si="28"/>
      </c>
      <c r="F1486" s="43">
        <f t="shared" si="29"/>
      </c>
      <c r="G1486" s="42">
        <f t="shared" si="30"/>
      </c>
      <c r="K1486" s="45"/>
    </row>
    <row r="1487" spans="3:11" ht="11.25">
      <c r="C1487" s="40"/>
      <c r="D1487" s="42">
        <f t="shared" si="28"/>
      </c>
      <c r="F1487" s="43">
        <f t="shared" si="29"/>
      </c>
      <c r="G1487" s="42">
        <f t="shared" si="30"/>
      </c>
      <c r="K1487" s="45"/>
    </row>
    <row r="1488" spans="3:11" ht="11.25">
      <c r="C1488" s="40"/>
      <c r="D1488" s="42">
        <f t="shared" si="28"/>
      </c>
      <c r="F1488" s="43">
        <f t="shared" si="29"/>
      </c>
      <c r="G1488" s="42">
        <f t="shared" si="30"/>
      </c>
      <c r="K1488" s="45"/>
    </row>
    <row r="1489" spans="3:11" ht="11.25">
      <c r="C1489" s="40"/>
      <c r="D1489" s="42">
        <f t="shared" si="28"/>
      </c>
      <c r="F1489" s="43">
        <f t="shared" si="29"/>
      </c>
      <c r="G1489" s="42">
        <f t="shared" si="30"/>
      </c>
      <c r="K1489" s="45"/>
    </row>
    <row r="1490" spans="3:11" ht="11.25">
      <c r="C1490" s="40"/>
      <c r="D1490" s="42">
        <f t="shared" si="28"/>
      </c>
      <c r="F1490" s="43">
        <f t="shared" si="29"/>
      </c>
      <c r="G1490" s="42">
        <f t="shared" si="30"/>
      </c>
      <c r="K1490" s="45"/>
    </row>
    <row r="1491" spans="3:11" ht="11.25">
      <c r="C1491" s="40"/>
      <c r="D1491" s="42">
        <f t="shared" si="28"/>
      </c>
      <c r="F1491" s="43">
        <f t="shared" si="29"/>
      </c>
      <c r="G1491" s="42">
        <f t="shared" si="30"/>
      </c>
      <c r="K1491" s="45"/>
    </row>
    <row r="1492" spans="3:11" ht="11.25">
      <c r="C1492" s="40"/>
      <c r="D1492" s="42">
        <f t="shared" si="28"/>
      </c>
      <c r="F1492" s="43">
        <f t="shared" si="29"/>
      </c>
      <c r="G1492" s="42">
        <f t="shared" si="30"/>
      </c>
      <c r="K1492" s="45"/>
    </row>
    <row r="1493" spans="3:11" ht="11.25">
      <c r="C1493" s="40"/>
      <c r="D1493" s="42">
        <f t="shared" si="28"/>
      </c>
      <c r="F1493" s="43">
        <f t="shared" si="29"/>
      </c>
      <c r="G1493" s="42">
        <f t="shared" si="30"/>
      </c>
      <c r="K1493" s="45"/>
    </row>
    <row r="1494" spans="3:11" ht="11.25">
      <c r="C1494" s="40"/>
      <c r="D1494" s="42">
        <f t="shared" si="28"/>
      </c>
      <c r="F1494" s="43">
        <f t="shared" si="29"/>
      </c>
      <c r="G1494" s="42">
        <f t="shared" si="30"/>
      </c>
      <c r="K1494" s="45"/>
    </row>
    <row r="1495" spans="3:11" ht="11.25">
      <c r="C1495" s="40"/>
      <c r="D1495" s="42">
        <f t="shared" si="28"/>
      </c>
      <c r="F1495" s="43">
        <f t="shared" si="29"/>
      </c>
      <c r="G1495" s="42">
        <f t="shared" si="30"/>
      </c>
      <c r="K1495" s="45"/>
    </row>
    <row r="1496" spans="3:11" ht="11.25">
      <c r="C1496" s="40"/>
      <c r="D1496" s="42">
        <f t="shared" si="28"/>
      </c>
      <c r="F1496" s="43">
        <f t="shared" si="29"/>
      </c>
      <c r="G1496" s="42">
        <f t="shared" si="30"/>
      </c>
      <c r="K1496" s="45"/>
    </row>
    <row r="1497" spans="3:11" ht="11.25">
      <c r="C1497" s="40"/>
      <c r="D1497" s="42">
        <f t="shared" si="28"/>
      </c>
      <c r="F1497" s="43">
        <f t="shared" si="29"/>
      </c>
      <c r="G1497" s="42">
        <f t="shared" si="30"/>
      </c>
      <c r="K1497" s="45"/>
    </row>
    <row r="1498" spans="3:11" ht="11.25">
      <c r="C1498" s="40"/>
      <c r="D1498" s="42">
        <f t="shared" si="28"/>
      </c>
      <c r="F1498" s="43">
        <f t="shared" si="29"/>
      </c>
      <c r="G1498" s="42">
        <f t="shared" si="30"/>
      </c>
      <c r="K1498" s="45"/>
    </row>
    <row r="1499" spans="3:11" ht="11.25">
      <c r="C1499" s="40"/>
      <c r="D1499" s="42">
        <f t="shared" si="28"/>
      </c>
      <c r="F1499" s="43">
        <f t="shared" si="29"/>
      </c>
      <c r="G1499" s="42">
        <f t="shared" si="30"/>
      </c>
      <c r="K1499" s="45"/>
    </row>
    <row r="1500" spans="3:11" ht="11.25">
      <c r="C1500" s="40"/>
      <c r="D1500" s="42">
        <f t="shared" si="28"/>
      </c>
      <c r="F1500" s="43">
        <f t="shared" si="29"/>
      </c>
      <c r="G1500" s="42">
        <f t="shared" si="30"/>
      </c>
      <c r="K1500" s="45"/>
    </row>
    <row r="1501" spans="3:11" ht="11.25">
      <c r="C1501" s="40"/>
      <c r="D1501" s="42">
        <f t="shared" si="28"/>
      </c>
      <c r="F1501" s="43">
        <f t="shared" si="29"/>
      </c>
      <c r="G1501" s="42">
        <f t="shared" si="30"/>
      </c>
      <c r="K1501" s="45"/>
    </row>
    <row r="1502" spans="3:11" ht="11.25">
      <c r="C1502" s="40"/>
      <c r="D1502" s="42">
        <f t="shared" si="28"/>
      </c>
      <c r="F1502" s="43">
        <f t="shared" si="29"/>
      </c>
      <c r="G1502" s="42">
        <f t="shared" si="30"/>
      </c>
      <c r="K1502" s="45"/>
    </row>
    <row r="1503" spans="3:11" ht="11.25">
      <c r="C1503" s="40"/>
      <c r="D1503" s="42">
        <f t="shared" si="28"/>
      </c>
      <c r="F1503" s="43">
        <f t="shared" si="29"/>
      </c>
      <c r="G1503" s="42">
        <f t="shared" si="30"/>
      </c>
      <c r="K1503" s="45"/>
    </row>
    <row r="1504" spans="3:11" ht="11.25">
      <c r="C1504" s="40"/>
      <c r="D1504" s="42">
        <f t="shared" si="28"/>
      </c>
      <c r="F1504" s="43">
        <f t="shared" si="29"/>
      </c>
      <c r="G1504" s="42">
        <f t="shared" si="30"/>
      </c>
      <c r="K1504" s="45"/>
    </row>
    <row r="1505" spans="3:11" ht="11.25">
      <c r="C1505" s="40"/>
      <c r="D1505" s="42">
        <f t="shared" si="28"/>
      </c>
      <c r="F1505" s="43">
        <f t="shared" si="29"/>
      </c>
      <c r="G1505" s="42">
        <f t="shared" si="30"/>
      </c>
      <c r="K1505" s="45"/>
    </row>
    <row r="1506" spans="3:11" ht="11.25">
      <c r="C1506" s="40"/>
      <c r="D1506" s="42">
        <f t="shared" si="28"/>
      </c>
      <c r="F1506" s="43">
        <f t="shared" si="29"/>
      </c>
      <c r="G1506" s="42">
        <f t="shared" si="30"/>
      </c>
      <c r="K1506" s="45"/>
    </row>
    <row r="1507" spans="3:11" ht="11.25">
      <c r="C1507" s="40"/>
      <c r="D1507" s="42">
        <f t="shared" si="28"/>
      </c>
      <c r="F1507" s="43">
        <f t="shared" si="29"/>
      </c>
      <c r="G1507" s="42">
        <f t="shared" si="30"/>
      </c>
      <c r="K1507" s="45"/>
    </row>
    <row r="1508" spans="3:11" ht="11.25">
      <c r="C1508" s="40"/>
      <c r="D1508" s="42">
        <f t="shared" si="28"/>
      </c>
      <c r="F1508" s="43">
        <f t="shared" si="29"/>
      </c>
      <c r="G1508" s="42">
        <f t="shared" si="30"/>
      </c>
      <c r="K1508" s="45"/>
    </row>
    <row r="1509" spans="3:11" ht="11.25">
      <c r="C1509" s="40"/>
      <c r="D1509" s="42">
        <f t="shared" si="28"/>
      </c>
      <c r="F1509" s="43">
        <f t="shared" si="29"/>
      </c>
      <c r="G1509" s="42">
        <f t="shared" si="30"/>
      </c>
      <c r="K1509" s="45"/>
    </row>
    <row r="1510" spans="3:11" ht="11.25">
      <c r="C1510" s="40"/>
      <c r="D1510" s="42">
        <f aca="true" t="shared" si="31" ref="D1510:D1573">+IF(C1510="","",IF(C1510="No Aplica","No Aplica","Ingrese Fecha"))</f>
      </c>
      <c r="F1510" s="43">
        <f aca="true" t="shared" si="32" ref="F1510:F1573">+IF(E1510="","","Ingrese N°")</f>
      </c>
      <c r="G1510" s="42">
        <f aca="true" t="shared" si="33" ref="G1510:G1573">+IF(E1510="","","Ingrese Fecha")</f>
      </c>
      <c r="K1510" s="45"/>
    </row>
    <row r="1511" spans="3:11" ht="11.25">
      <c r="C1511" s="40"/>
      <c r="D1511" s="42">
        <f t="shared" si="31"/>
      </c>
      <c r="F1511" s="43">
        <f t="shared" si="32"/>
      </c>
      <c r="G1511" s="42">
        <f t="shared" si="33"/>
      </c>
      <c r="K1511" s="45"/>
    </row>
    <row r="1512" spans="3:11" ht="11.25">
      <c r="C1512" s="40"/>
      <c r="D1512" s="42">
        <f t="shared" si="31"/>
      </c>
      <c r="F1512" s="43">
        <f t="shared" si="32"/>
      </c>
      <c r="G1512" s="42">
        <f t="shared" si="33"/>
      </c>
      <c r="K1512" s="45"/>
    </row>
    <row r="1513" spans="3:11" ht="11.25">
      <c r="C1513" s="40"/>
      <c r="D1513" s="42">
        <f t="shared" si="31"/>
      </c>
      <c r="F1513" s="43">
        <f t="shared" si="32"/>
      </c>
      <c r="G1513" s="42">
        <f t="shared" si="33"/>
      </c>
      <c r="K1513" s="45"/>
    </row>
    <row r="1514" spans="3:11" ht="11.25">
      <c r="C1514" s="40"/>
      <c r="D1514" s="42">
        <f t="shared" si="31"/>
      </c>
      <c r="F1514" s="43">
        <f t="shared" si="32"/>
      </c>
      <c r="G1514" s="42">
        <f t="shared" si="33"/>
      </c>
      <c r="K1514" s="45"/>
    </row>
    <row r="1515" spans="3:11" ht="11.25">
      <c r="C1515" s="40"/>
      <c r="D1515" s="42">
        <f t="shared" si="31"/>
      </c>
      <c r="F1515" s="43">
        <f t="shared" si="32"/>
      </c>
      <c r="G1515" s="42">
        <f t="shared" si="33"/>
      </c>
      <c r="K1515" s="45"/>
    </row>
    <row r="1516" spans="3:11" ht="11.25">
      <c r="C1516" s="40"/>
      <c r="D1516" s="42">
        <f t="shared" si="31"/>
      </c>
      <c r="F1516" s="43">
        <f t="shared" si="32"/>
      </c>
      <c r="G1516" s="42">
        <f t="shared" si="33"/>
      </c>
      <c r="K1516" s="45"/>
    </row>
    <row r="1517" spans="3:11" ht="11.25">
      <c r="C1517" s="40"/>
      <c r="D1517" s="42">
        <f t="shared" si="31"/>
      </c>
      <c r="F1517" s="43">
        <f t="shared" si="32"/>
      </c>
      <c r="G1517" s="42">
        <f t="shared" si="33"/>
      </c>
      <c r="K1517" s="45"/>
    </row>
    <row r="1518" spans="3:11" ht="11.25">
      <c r="C1518" s="40"/>
      <c r="D1518" s="42">
        <f t="shared" si="31"/>
      </c>
      <c r="F1518" s="43">
        <f t="shared" si="32"/>
      </c>
      <c r="G1518" s="42">
        <f t="shared" si="33"/>
      </c>
      <c r="K1518" s="45"/>
    </row>
    <row r="1519" spans="3:11" ht="11.25">
      <c r="C1519" s="40"/>
      <c r="D1519" s="42">
        <f t="shared" si="31"/>
      </c>
      <c r="F1519" s="43">
        <f t="shared" si="32"/>
      </c>
      <c r="G1519" s="42">
        <f t="shared" si="33"/>
      </c>
      <c r="K1519" s="45"/>
    </row>
    <row r="1520" spans="3:11" ht="11.25">
      <c r="C1520" s="40"/>
      <c r="D1520" s="42">
        <f t="shared" si="31"/>
      </c>
      <c r="F1520" s="43">
        <f t="shared" si="32"/>
      </c>
      <c r="G1520" s="42">
        <f t="shared" si="33"/>
      </c>
      <c r="K1520" s="45"/>
    </row>
    <row r="1521" spans="3:11" ht="11.25">
      <c r="C1521" s="40"/>
      <c r="D1521" s="42">
        <f t="shared" si="31"/>
      </c>
      <c r="F1521" s="43">
        <f t="shared" si="32"/>
      </c>
      <c r="G1521" s="42">
        <f t="shared" si="33"/>
      </c>
      <c r="K1521" s="45"/>
    </row>
    <row r="1522" spans="3:11" ht="11.25">
      <c r="C1522" s="40"/>
      <c r="D1522" s="42">
        <f t="shared" si="31"/>
      </c>
      <c r="F1522" s="43">
        <f t="shared" si="32"/>
      </c>
      <c r="G1522" s="42">
        <f t="shared" si="33"/>
      </c>
      <c r="K1522" s="45"/>
    </row>
    <row r="1523" spans="3:11" ht="11.25">
      <c r="C1523" s="40"/>
      <c r="D1523" s="42">
        <f t="shared" si="31"/>
      </c>
      <c r="F1523" s="43">
        <f t="shared" si="32"/>
      </c>
      <c r="G1523" s="42">
        <f t="shared" si="33"/>
      </c>
      <c r="K1523" s="45"/>
    </row>
    <row r="1524" spans="3:11" ht="11.25">
      <c r="C1524" s="40"/>
      <c r="D1524" s="42">
        <f t="shared" si="31"/>
      </c>
      <c r="F1524" s="43">
        <f t="shared" si="32"/>
      </c>
      <c r="G1524" s="42">
        <f t="shared" si="33"/>
      </c>
      <c r="K1524" s="45"/>
    </row>
    <row r="1525" spans="3:11" ht="11.25">
      <c r="C1525" s="40"/>
      <c r="D1525" s="42">
        <f t="shared" si="31"/>
      </c>
      <c r="F1525" s="43">
        <f t="shared" si="32"/>
      </c>
      <c r="G1525" s="42">
        <f t="shared" si="33"/>
      </c>
      <c r="K1525" s="45"/>
    </row>
    <row r="1526" spans="3:11" ht="11.25">
      <c r="C1526" s="40"/>
      <c r="D1526" s="42">
        <f t="shared" si="31"/>
      </c>
      <c r="F1526" s="43">
        <f t="shared" si="32"/>
      </c>
      <c r="G1526" s="42">
        <f t="shared" si="33"/>
      </c>
      <c r="K1526" s="45"/>
    </row>
    <row r="1527" spans="3:11" ht="11.25">
      <c r="C1527" s="40"/>
      <c r="D1527" s="42">
        <f t="shared" si="31"/>
      </c>
      <c r="F1527" s="43">
        <f t="shared" si="32"/>
      </c>
      <c r="G1527" s="42">
        <f t="shared" si="33"/>
      </c>
      <c r="K1527" s="45"/>
    </row>
    <row r="1528" spans="3:11" ht="11.25">
      <c r="C1528" s="40"/>
      <c r="D1528" s="42">
        <f t="shared" si="31"/>
      </c>
      <c r="F1528" s="43">
        <f t="shared" si="32"/>
      </c>
      <c r="G1528" s="42">
        <f t="shared" si="33"/>
      </c>
      <c r="K1528" s="45"/>
    </row>
    <row r="1529" spans="3:11" ht="11.25">
      <c r="C1529" s="40"/>
      <c r="D1529" s="42">
        <f t="shared" si="31"/>
      </c>
      <c r="F1529" s="43">
        <f t="shared" si="32"/>
      </c>
      <c r="G1529" s="42">
        <f t="shared" si="33"/>
      </c>
      <c r="K1529" s="45"/>
    </row>
    <row r="1530" spans="3:11" ht="11.25">
      <c r="C1530" s="40"/>
      <c r="D1530" s="42">
        <f t="shared" si="31"/>
      </c>
      <c r="F1530" s="43">
        <f t="shared" si="32"/>
      </c>
      <c r="G1530" s="42">
        <f t="shared" si="33"/>
      </c>
      <c r="K1530" s="45"/>
    </row>
    <row r="1531" spans="3:11" ht="11.25">
      <c r="C1531" s="40"/>
      <c r="D1531" s="42">
        <f t="shared" si="31"/>
      </c>
      <c r="F1531" s="43">
        <f t="shared" si="32"/>
      </c>
      <c r="G1531" s="42">
        <f t="shared" si="33"/>
      </c>
      <c r="K1531" s="45"/>
    </row>
    <row r="1532" spans="3:11" ht="11.25">
      <c r="C1532" s="40"/>
      <c r="D1532" s="42">
        <f t="shared" si="31"/>
      </c>
      <c r="F1532" s="43">
        <f t="shared" si="32"/>
      </c>
      <c r="G1532" s="42">
        <f t="shared" si="33"/>
      </c>
      <c r="K1532" s="45"/>
    </row>
    <row r="1533" spans="3:11" ht="11.25">
      <c r="C1533" s="40"/>
      <c r="D1533" s="42">
        <f t="shared" si="31"/>
      </c>
      <c r="F1533" s="43">
        <f t="shared" si="32"/>
      </c>
      <c r="G1533" s="42">
        <f t="shared" si="33"/>
      </c>
      <c r="K1533" s="45"/>
    </row>
    <row r="1534" spans="3:11" ht="11.25">
      <c r="C1534" s="40"/>
      <c r="D1534" s="42">
        <f t="shared" si="31"/>
      </c>
      <c r="F1534" s="43">
        <f t="shared" si="32"/>
      </c>
      <c r="G1534" s="42">
        <f t="shared" si="33"/>
      </c>
      <c r="K1534" s="45"/>
    </row>
    <row r="1535" spans="3:11" ht="11.25">
      <c r="C1535" s="40"/>
      <c r="D1535" s="42">
        <f t="shared" si="31"/>
      </c>
      <c r="F1535" s="43">
        <f t="shared" si="32"/>
      </c>
      <c r="G1535" s="42">
        <f t="shared" si="33"/>
      </c>
      <c r="K1535" s="45"/>
    </row>
    <row r="1536" spans="3:11" ht="11.25">
      <c r="C1536" s="40"/>
      <c r="D1536" s="42">
        <f t="shared" si="31"/>
      </c>
      <c r="F1536" s="43">
        <f t="shared" si="32"/>
      </c>
      <c r="G1536" s="42">
        <f t="shared" si="33"/>
      </c>
      <c r="K1536" s="45"/>
    </row>
    <row r="1537" spans="3:11" ht="11.25">
      <c r="C1537" s="40"/>
      <c r="D1537" s="42">
        <f t="shared" si="31"/>
      </c>
      <c r="F1537" s="43">
        <f t="shared" si="32"/>
      </c>
      <c r="G1537" s="42">
        <f t="shared" si="33"/>
      </c>
      <c r="K1537" s="45"/>
    </row>
    <row r="1538" spans="3:11" ht="11.25">
      <c r="C1538" s="40"/>
      <c r="D1538" s="42">
        <f t="shared" si="31"/>
      </c>
      <c r="F1538" s="43">
        <f t="shared" si="32"/>
      </c>
      <c r="G1538" s="42">
        <f t="shared" si="33"/>
      </c>
      <c r="K1538" s="45"/>
    </row>
    <row r="1539" spans="3:11" ht="11.25">
      <c r="C1539" s="40"/>
      <c r="D1539" s="42">
        <f t="shared" si="31"/>
      </c>
      <c r="F1539" s="43">
        <f t="shared" si="32"/>
      </c>
      <c r="G1539" s="42">
        <f t="shared" si="33"/>
      </c>
      <c r="K1539" s="45"/>
    </row>
    <row r="1540" spans="3:11" ht="11.25">
      <c r="C1540" s="40"/>
      <c r="D1540" s="42">
        <f t="shared" si="31"/>
      </c>
      <c r="F1540" s="43">
        <f t="shared" si="32"/>
      </c>
      <c r="G1540" s="42">
        <f t="shared" si="33"/>
      </c>
      <c r="K1540" s="45"/>
    </row>
    <row r="1541" spans="3:11" ht="11.25">
      <c r="C1541" s="40"/>
      <c r="D1541" s="42">
        <f t="shared" si="31"/>
      </c>
      <c r="F1541" s="43">
        <f t="shared" si="32"/>
      </c>
      <c r="G1541" s="42">
        <f t="shared" si="33"/>
      </c>
      <c r="K1541" s="45"/>
    </row>
    <row r="1542" spans="3:11" ht="11.25">
      <c r="C1542" s="40"/>
      <c r="D1542" s="42">
        <f t="shared" si="31"/>
      </c>
      <c r="F1542" s="43">
        <f t="shared" si="32"/>
      </c>
      <c r="G1542" s="42">
        <f t="shared" si="33"/>
      </c>
      <c r="K1542" s="45"/>
    </row>
    <row r="1543" spans="3:11" ht="11.25">
      <c r="C1543" s="40"/>
      <c r="D1543" s="42">
        <f t="shared" si="31"/>
      </c>
      <c r="F1543" s="43">
        <f t="shared" si="32"/>
      </c>
      <c r="G1543" s="42">
        <f t="shared" si="33"/>
      </c>
      <c r="K1543" s="45"/>
    </row>
    <row r="1544" spans="3:11" ht="11.25">
      <c r="C1544" s="40"/>
      <c r="D1544" s="42">
        <f t="shared" si="31"/>
      </c>
      <c r="F1544" s="43">
        <f t="shared" si="32"/>
      </c>
      <c r="G1544" s="42">
        <f t="shared" si="33"/>
      </c>
      <c r="K1544" s="45"/>
    </row>
    <row r="1545" spans="3:11" ht="11.25">
      <c r="C1545" s="40"/>
      <c r="D1545" s="42">
        <f t="shared" si="31"/>
      </c>
      <c r="F1545" s="43">
        <f t="shared" si="32"/>
      </c>
      <c r="G1545" s="42">
        <f t="shared" si="33"/>
      </c>
      <c r="K1545" s="45"/>
    </row>
    <row r="1546" spans="3:11" ht="11.25">
      <c r="C1546" s="40"/>
      <c r="D1546" s="42">
        <f t="shared" si="31"/>
      </c>
      <c r="F1546" s="43">
        <f t="shared" si="32"/>
      </c>
      <c r="G1546" s="42">
        <f t="shared" si="33"/>
      </c>
      <c r="K1546" s="45"/>
    </row>
    <row r="1547" spans="3:11" ht="11.25">
      <c r="C1547" s="40"/>
      <c r="D1547" s="42">
        <f t="shared" si="31"/>
      </c>
      <c r="F1547" s="43">
        <f t="shared" si="32"/>
      </c>
      <c r="G1547" s="42">
        <f t="shared" si="33"/>
      </c>
      <c r="K1547" s="45"/>
    </row>
    <row r="1548" spans="3:11" ht="11.25">
      <c r="C1548" s="40"/>
      <c r="D1548" s="42">
        <f t="shared" si="31"/>
      </c>
      <c r="F1548" s="43">
        <f t="shared" si="32"/>
      </c>
      <c r="G1548" s="42">
        <f t="shared" si="33"/>
      </c>
      <c r="K1548" s="45"/>
    </row>
    <row r="1549" spans="3:11" ht="11.25">
      <c r="C1549" s="40"/>
      <c r="D1549" s="42">
        <f t="shared" si="31"/>
      </c>
      <c r="F1549" s="43">
        <f t="shared" si="32"/>
      </c>
      <c r="G1549" s="42">
        <f t="shared" si="33"/>
      </c>
      <c r="K1549" s="45"/>
    </row>
    <row r="1550" spans="3:11" ht="11.25">
      <c r="C1550" s="40"/>
      <c r="D1550" s="42">
        <f t="shared" si="31"/>
      </c>
      <c r="F1550" s="43">
        <f t="shared" si="32"/>
      </c>
      <c r="G1550" s="42">
        <f t="shared" si="33"/>
      </c>
      <c r="K1550" s="45"/>
    </row>
    <row r="1551" spans="3:11" ht="11.25">
      <c r="C1551" s="40"/>
      <c r="D1551" s="42">
        <f t="shared" si="31"/>
      </c>
      <c r="F1551" s="43">
        <f t="shared" si="32"/>
      </c>
      <c r="G1551" s="42">
        <f t="shared" si="33"/>
      </c>
      <c r="K1551" s="45"/>
    </row>
    <row r="1552" spans="3:11" ht="11.25">
      <c r="C1552" s="40"/>
      <c r="D1552" s="42">
        <f t="shared" si="31"/>
      </c>
      <c r="F1552" s="43">
        <f t="shared" si="32"/>
      </c>
      <c r="G1552" s="42">
        <f t="shared" si="33"/>
      </c>
      <c r="K1552" s="45"/>
    </row>
    <row r="1553" spans="3:11" ht="11.25">
      <c r="C1553" s="40"/>
      <c r="D1553" s="42">
        <f t="shared" si="31"/>
      </c>
      <c r="F1553" s="43">
        <f t="shared" si="32"/>
      </c>
      <c r="G1553" s="42">
        <f t="shared" si="33"/>
      </c>
      <c r="K1553" s="45"/>
    </row>
    <row r="1554" spans="3:11" ht="11.25">
      <c r="C1554" s="40"/>
      <c r="D1554" s="42">
        <f t="shared" si="31"/>
      </c>
      <c r="F1554" s="43">
        <f t="shared" si="32"/>
      </c>
      <c r="G1554" s="42">
        <f t="shared" si="33"/>
      </c>
      <c r="K1554" s="45"/>
    </row>
    <row r="1555" spans="3:11" ht="11.25">
      <c r="C1555" s="40"/>
      <c r="D1555" s="42">
        <f t="shared" si="31"/>
      </c>
      <c r="F1555" s="43">
        <f t="shared" si="32"/>
      </c>
      <c r="G1555" s="42">
        <f t="shared" si="33"/>
      </c>
      <c r="K1555" s="45"/>
    </row>
    <row r="1556" spans="3:11" ht="11.25">
      <c r="C1556" s="40"/>
      <c r="D1556" s="42">
        <f t="shared" si="31"/>
      </c>
      <c r="F1556" s="43">
        <f t="shared" si="32"/>
      </c>
      <c r="G1556" s="42">
        <f t="shared" si="33"/>
      </c>
      <c r="K1556" s="45"/>
    </row>
    <row r="1557" spans="3:11" ht="11.25">
      <c r="C1557" s="40"/>
      <c r="D1557" s="42">
        <f t="shared" si="31"/>
      </c>
      <c r="F1557" s="43">
        <f t="shared" si="32"/>
      </c>
      <c r="G1557" s="42">
        <f t="shared" si="33"/>
      </c>
      <c r="K1557" s="45"/>
    </row>
    <row r="1558" spans="3:11" ht="11.25">
      <c r="C1558" s="40"/>
      <c r="D1558" s="42">
        <f t="shared" si="31"/>
      </c>
      <c r="F1558" s="43">
        <f t="shared" si="32"/>
      </c>
      <c r="G1558" s="42">
        <f t="shared" si="33"/>
      </c>
      <c r="K1558" s="45"/>
    </row>
    <row r="1559" spans="3:11" ht="11.25">
      <c r="C1559" s="40"/>
      <c r="D1559" s="42">
        <f t="shared" si="31"/>
      </c>
      <c r="F1559" s="43">
        <f t="shared" si="32"/>
      </c>
      <c r="G1559" s="42">
        <f t="shared" si="33"/>
      </c>
      <c r="K1559" s="45"/>
    </row>
    <row r="1560" spans="3:11" ht="11.25">
      <c r="C1560" s="40"/>
      <c r="D1560" s="42">
        <f t="shared" si="31"/>
      </c>
      <c r="F1560" s="43">
        <f t="shared" si="32"/>
      </c>
      <c r="G1560" s="42">
        <f t="shared" si="33"/>
      </c>
      <c r="K1560" s="45"/>
    </row>
    <row r="1561" spans="3:11" ht="11.25">
      <c r="C1561" s="40"/>
      <c r="D1561" s="42">
        <f t="shared" si="31"/>
      </c>
      <c r="F1561" s="43">
        <f t="shared" si="32"/>
      </c>
      <c r="G1561" s="42">
        <f t="shared" si="33"/>
      </c>
      <c r="K1561" s="45"/>
    </row>
    <row r="1562" spans="3:11" ht="11.25">
      <c r="C1562" s="40"/>
      <c r="D1562" s="42">
        <f t="shared" si="31"/>
      </c>
      <c r="F1562" s="43">
        <f t="shared" si="32"/>
      </c>
      <c r="G1562" s="42">
        <f t="shared" si="33"/>
      </c>
      <c r="K1562" s="45"/>
    </row>
    <row r="1563" spans="3:11" ht="11.25">
      <c r="C1563" s="40"/>
      <c r="D1563" s="42">
        <f t="shared" si="31"/>
      </c>
      <c r="F1563" s="43">
        <f t="shared" si="32"/>
      </c>
      <c r="G1563" s="42">
        <f t="shared" si="33"/>
      </c>
      <c r="K1563" s="45"/>
    </row>
    <row r="1564" spans="3:11" ht="11.25">
      <c r="C1564" s="40"/>
      <c r="D1564" s="42">
        <f t="shared" si="31"/>
      </c>
      <c r="F1564" s="43">
        <f t="shared" si="32"/>
      </c>
      <c r="G1564" s="42">
        <f t="shared" si="33"/>
      </c>
      <c r="K1564" s="45"/>
    </row>
    <row r="1565" spans="3:11" ht="11.25">
      <c r="C1565" s="40"/>
      <c r="D1565" s="42">
        <f t="shared" si="31"/>
      </c>
      <c r="F1565" s="43">
        <f t="shared" si="32"/>
      </c>
      <c r="G1565" s="42">
        <f t="shared" si="33"/>
      </c>
      <c r="K1565" s="45"/>
    </row>
    <row r="1566" spans="3:11" ht="11.25">
      <c r="C1566" s="40"/>
      <c r="D1566" s="42">
        <f t="shared" si="31"/>
      </c>
      <c r="F1566" s="43">
        <f t="shared" si="32"/>
      </c>
      <c r="G1566" s="42">
        <f t="shared" si="33"/>
      </c>
      <c r="K1566" s="45"/>
    </row>
    <row r="1567" spans="3:11" ht="11.25">
      <c r="C1567" s="40"/>
      <c r="D1567" s="42">
        <f t="shared" si="31"/>
      </c>
      <c r="F1567" s="43">
        <f t="shared" si="32"/>
      </c>
      <c r="G1567" s="42">
        <f t="shared" si="33"/>
      </c>
      <c r="K1567" s="45"/>
    </row>
    <row r="1568" spans="3:11" ht="11.25">
      <c r="C1568" s="40"/>
      <c r="D1568" s="42">
        <f t="shared" si="31"/>
      </c>
      <c r="F1568" s="43">
        <f t="shared" si="32"/>
      </c>
      <c r="G1568" s="42">
        <f t="shared" si="33"/>
      </c>
      <c r="K1568" s="45"/>
    </row>
    <row r="1569" spans="3:11" ht="11.25">
      <c r="C1569" s="40"/>
      <c r="D1569" s="42">
        <f t="shared" si="31"/>
      </c>
      <c r="F1569" s="43">
        <f t="shared" si="32"/>
      </c>
      <c r="G1569" s="42">
        <f t="shared" si="33"/>
      </c>
      <c r="K1569" s="45"/>
    </row>
    <row r="1570" spans="3:11" ht="11.25">
      <c r="C1570" s="40"/>
      <c r="D1570" s="42">
        <f t="shared" si="31"/>
      </c>
      <c r="F1570" s="43">
        <f t="shared" si="32"/>
      </c>
      <c r="G1570" s="42">
        <f t="shared" si="33"/>
      </c>
      <c r="K1570" s="45"/>
    </row>
    <row r="1571" spans="3:11" ht="11.25">
      <c r="C1571" s="40"/>
      <c r="D1571" s="42">
        <f t="shared" si="31"/>
      </c>
      <c r="F1571" s="43">
        <f t="shared" si="32"/>
      </c>
      <c r="G1571" s="42">
        <f t="shared" si="33"/>
      </c>
      <c r="K1571" s="45"/>
    </row>
    <row r="1572" spans="3:11" ht="11.25">
      <c r="C1572" s="40"/>
      <c r="D1572" s="42">
        <f t="shared" si="31"/>
      </c>
      <c r="F1572" s="43">
        <f t="shared" si="32"/>
      </c>
      <c r="G1572" s="42">
        <f t="shared" si="33"/>
      </c>
      <c r="K1572" s="45"/>
    </row>
    <row r="1573" spans="3:11" ht="11.25">
      <c r="C1573" s="40"/>
      <c r="D1573" s="42">
        <f t="shared" si="31"/>
      </c>
      <c r="F1573" s="43">
        <f t="shared" si="32"/>
      </c>
      <c r="G1573" s="42">
        <f t="shared" si="33"/>
      </c>
      <c r="K1573" s="45"/>
    </row>
    <row r="1574" spans="3:11" ht="11.25">
      <c r="C1574" s="40"/>
      <c r="D1574" s="42">
        <f aca="true" t="shared" si="34" ref="D1574:D1637">+IF(C1574="","",IF(C1574="No Aplica","No Aplica","Ingrese Fecha"))</f>
      </c>
      <c r="F1574" s="43">
        <f aca="true" t="shared" si="35" ref="F1574:F1637">+IF(E1574="","","Ingrese N°")</f>
      </c>
      <c r="G1574" s="42">
        <f aca="true" t="shared" si="36" ref="G1574:G1637">+IF(E1574="","","Ingrese Fecha")</f>
      </c>
      <c r="K1574" s="45"/>
    </row>
    <row r="1575" spans="3:11" ht="11.25">
      <c r="C1575" s="40"/>
      <c r="D1575" s="42">
        <f t="shared" si="34"/>
      </c>
      <c r="F1575" s="43">
        <f t="shared" si="35"/>
      </c>
      <c r="G1575" s="42">
        <f t="shared" si="36"/>
      </c>
      <c r="K1575" s="45"/>
    </row>
    <row r="1576" spans="3:11" ht="11.25">
      <c r="C1576" s="40"/>
      <c r="D1576" s="42">
        <f t="shared" si="34"/>
      </c>
      <c r="F1576" s="43">
        <f t="shared" si="35"/>
      </c>
      <c r="G1576" s="42">
        <f t="shared" si="36"/>
      </c>
      <c r="K1576" s="45"/>
    </row>
    <row r="1577" spans="3:11" ht="11.25">
      <c r="C1577" s="40"/>
      <c r="D1577" s="42">
        <f t="shared" si="34"/>
      </c>
      <c r="F1577" s="43">
        <f t="shared" si="35"/>
      </c>
      <c r="G1577" s="42">
        <f t="shared" si="36"/>
      </c>
      <c r="K1577" s="45"/>
    </row>
    <row r="1578" spans="3:11" ht="11.25">
      <c r="C1578" s="40"/>
      <c r="D1578" s="42">
        <f t="shared" si="34"/>
      </c>
      <c r="F1578" s="43">
        <f t="shared" si="35"/>
      </c>
      <c r="G1578" s="42">
        <f t="shared" si="36"/>
      </c>
      <c r="K1578" s="45"/>
    </row>
    <row r="1579" spans="3:11" ht="11.25">
      <c r="C1579" s="40"/>
      <c r="D1579" s="42">
        <f t="shared" si="34"/>
      </c>
      <c r="F1579" s="43">
        <f t="shared" si="35"/>
      </c>
      <c r="G1579" s="42">
        <f t="shared" si="36"/>
      </c>
      <c r="K1579" s="45"/>
    </row>
    <row r="1580" spans="3:11" ht="11.25">
      <c r="C1580" s="40"/>
      <c r="D1580" s="42">
        <f t="shared" si="34"/>
      </c>
      <c r="F1580" s="43">
        <f t="shared" si="35"/>
      </c>
      <c r="G1580" s="42">
        <f t="shared" si="36"/>
      </c>
      <c r="K1580" s="45"/>
    </row>
    <row r="1581" spans="3:11" ht="11.25">
      <c r="C1581" s="40"/>
      <c r="D1581" s="42">
        <f t="shared" si="34"/>
      </c>
      <c r="F1581" s="43">
        <f t="shared" si="35"/>
      </c>
      <c r="G1581" s="42">
        <f t="shared" si="36"/>
      </c>
      <c r="K1581" s="45"/>
    </row>
    <row r="1582" spans="3:11" ht="11.25">
      <c r="C1582" s="40"/>
      <c r="D1582" s="42">
        <f t="shared" si="34"/>
      </c>
      <c r="F1582" s="43">
        <f t="shared" si="35"/>
      </c>
      <c r="G1582" s="42">
        <f t="shared" si="36"/>
      </c>
      <c r="K1582" s="45"/>
    </row>
    <row r="1583" spans="3:11" ht="11.25">
      <c r="C1583" s="40"/>
      <c r="D1583" s="42">
        <f t="shared" si="34"/>
      </c>
      <c r="F1583" s="43">
        <f t="shared" si="35"/>
      </c>
      <c r="G1583" s="42">
        <f t="shared" si="36"/>
      </c>
      <c r="K1583" s="45"/>
    </row>
    <row r="1584" spans="3:11" ht="11.25">
      <c r="C1584" s="40"/>
      <c r="D1584" s="42">
        <f t="shared" si="34"/>
      </c>
      <c r="F1584" s="43">
        <f t="shared" si="35"/>
      </c>
      <c r="G1584" s="42">
        <f t="shared" si="36"/>
      </c>
      <c r="K1584" s="45"/>
    </row>
    <row r="1585" spans="3:11" ht="11.25">
      <c r="C1585" s="40"/>
      <c r="D1585" s="42">
        <f t="shared" si="34"/>
      </c>
      <c r="F1585" s="43">
        <f t="shared" si="35"/>
      </c>
      <c r="G1585" s="42">
        <f t="shared" si="36"/>
      </c>
      <c r="K1585" s="45"/>
    </row>
    <row r="1586" spans="3:11" ht="11.25">
      <c r="C1586" s="40"/>
      <c r="D1586" s="42">
        <f t="shared" si="34"/>
      </c>
      <c r="F1586" s="43">
        <f t="shared" si="35"/>
      </c>
      <c r="G1586" s="42">
        <f t="shared" si="36"/>
      </c>
      <c r="K1586" s="45"/>
    </row>
    <row r="1587" spans="3:11" ht="11.25">
      <c r="C1587" s="40"/>
      <c r="D1587" s="42">
        <f t="shared" si="34"/>
      </c>
      <c r="F1587" s="43">
        <f t="shared" si="35"/>
      </c>
      <c r="G1587" s="42">
        <f t="shared" si="36"/>
      </c>
      <c r="K1587" s="45"/>
    </row>
    <row r="1588" spans="3:11" ht="11.25">
      <c r="C1588" s="40"/>
      <c r="D1588" s="42">
        <f t="shared" si="34"/>
      </c>
      <c r="F1588" s="43">
        <f t="shared" si="35"/>
      </c>
      <c r="G1588" s="42">
        <f t="shared" si="36"/>
      </c>
      <c r="K1588" s="45"/>
    </row>
    <row r="1589" spans="3:11" ht="11.25">
      <c r="C1589" s="40"/>
      <c r="D1589" s="42">
        <f t="shared" si="34"/>
      </c>
      <c r="F1589" s="43">
        <f t="shared" si="35"/>
      </c>
      <c r="G1589" s="42">
        <f t="shared" si="36"/>
      </c>
      <c r="K1589" s="45"/>
    </row>
    <row r="1590" spans="3:11" ht="11.25">
      <c r="C1590" s="40"/>
      <c r="D1590" s="42">
        <f t="shared" si="34"/>
      </c>
      <c r="F1590" s="43">
        <f t="shared" si="35"/>
      </c>
      <c r="G1590" s="42">
        <f t="shared" si="36"/>
      </c>
      <c r="K1590" s="45"/>
    </row>
    <row r="1591" spans="3:11" ht="11.25">
      <c r="C1591" s="40"/>
      <c r="D1591" s="42">
        <f t="shared" si="34"/>
      </c>
      <c r="F1591" s="43">
        <f t="shared" si="35"/>
      </c>
      <c r="G1591" s="42">
        <f t="shared" si="36"/>
      </c>
      <c r="K1591" s="45"/>
    </row>
    <row r="1592" spans="3:11" ht="11.25">
      <c r="C1592" s="40"/>
      <c r="D1592" s="42">
        <f t="shared" si="34"/>
      </c>
      <c r="F1592" s="43">
        <f t="shared" si="35"/>
      </c>
      <c r="G1592" s="42">
        <f t="shared" si="36"/>
      </c>
      <c r="K1592" s="45"/>
    </row>
    <row r="1593" spans="3:11" ht="11.25">
      <c r="C1593" s="40"/>
      <c r="D1593" s="42">
        <f t="shared" si="34"/>
      </c>
      <c r="F1593" s="43">
        <f t="shared" si="35"/>
      </c>
      <c r="G1593" s="42">
        <f t="shared" si="36"/>
      </c>
      <c r="K1593" s="45"/>
    </row>
    <row r="1594" spans="3:11" ht="11.25">
      <c r="C1594" s="40"/>
      <c r="D1594" s="42">
        <f t="shared" si="34"/>
      </c>
      <c r="F1594" s="43">
        <f t="shared" si="35"/>
      </c>
      <c r="G1594" s="42">
        <f t="shared" si="36"/>
      </c>
      <c r="K1594" s="45"/>
    </row>
    <row r="1595" spans="3:11" ht="11.25">
      <c r="C1595" s="40"/>
      <c r="D1595" s="42">
        <f t="shared" si="34"/>
      </c>
      <c r="F1595" s="43">
        <f t="shared" si="35"/>
      </c>
      <c r="G1595" s="42">
        <f t="shared" si="36"/>
      </c>
      <c r="K1595" s="45"/>
    </row>
    <row r="1596" spans="3:11" ht="11.25">
      <c r="C1596" s="40"/>
      <c r="D1596" s="42">
        <f t="shared" si="34"/>
      </c>
      <c r="F1596" s="43">
        <f t="shared" si="35"/>
      </c>
      <c r="G1596" s="42">
        <f t="shared" si="36"/>
      </c>
      <c r="K1596" s="45"/>
    </row>
    <row r="1597" spans="3:11" ht="11.25">
      <c r="C1597" s="40"/>
      <c r="D1597" s="42">
        <f t="shared" si="34"/>
      </c>
      <c r="F1597" s="43">
        <f t="shared" si="35"/>
      </c>
      <c r="G1597" s="42">
        <f t="shared" si="36"/>
      </c>
      <c r="K1597" s="45"/>
    </row>
    <row r="1598" spans="3:11" ht="11.25">
      <c r="C1598" s="40"/>
      <c r="D1598" s="42">
        <f t="shared" si="34"/>
      </c>
      <c r="F1598" s="43">
        <f t="shared" si="35"/>
      </c>
      <c r="G1598" s="42">
        <f t="shared" si="36"/>
      </c>
      <c r="K1598" s="45"/>
    </row>
    <row r="1599" spans="3:11" ht="11.25">
      <c r="C1599" s="40"/>
      <c r="D1599" s="42">
        <f t="shared" si="34"/>
      </c>
      <c r="F1599" s="43">
        <f t="shared" si="35"/>
      </c>
      <c r="G1599" s="42">
        <f t="shared" si="36"/>
      </c>
      <c r="K1599" s="45"/>
    </row>
    <row r="1600" spans="3:11" ht="11.25">
      <c r="C1600" s="40"/>
      <c r="D1600" s="42">
        <f t="shared" si="34"/>
      </c>
      <c r="F1600" s="43">
        <f t="shared" si="35"/>
      </c>
      <c r="G1600" s="42">
        <f t="shared" si="36"/>
      </c>
      <c r="K1600" s="45"/>
    </row>
    <row r="1601" spans="3:11" ht="11.25">
      <c r="C1601" s="40"/>
      <c r="D1601" s="42">
        <f t="shared" si="34"/>
      </c>
      <c r="F1601" s="43">
        <f t="shared" si="35"/>
      </c>
      <c r="G1601" s="42">
        <f t="shared" si="36"/>
      </c>
      <c r="K1601" s="45"/>
    </row>
    <row r="1602" spans="3:11" ht="11.25">
      <c r="C1602" s="40"/>
      <c r="D1602" s="42">
        <f t="shared" si="34"/>
      </c>
      <c r="F1602" s="43">
        <f t="shared" si="35"/>
      </c>
      <c r="G1602" s="42">
        <f t="shared" si="36"/>
      </c>
      <c r="K1602" s="45"/>
    </row>
    <row r="1603" spans="3:11" ht="11.25">
      <c r="C1603" s="40"/>
      <c r="D1603" s="42">
        <f t="shared" si="34"/>
      </c>
      <c r="F1603" s="43">
        <f t="shared" si="35"/>
      </c>
      <c r="G1603" s="42">
        <f t="shared" si="36"/>
      </c>
      <c r="K1603" s="45"/>
    </row>
    <row r="1604" spans="3:11" ht="11.25">
      <c r="C1604" s="40"/>
      <c r="D1604" s="42">
        <f t="shared" si="34"/>
      </c>
      <c r="F1604" s="43">
        <f t="shared" si="35"/>
      </c>
      <c r="G1604" s="42">
        <f t="shared" si="36"/>
      </c>
      <c r="K1604" s="45"/>
    </row>
    <row r="1605" spans="3:11" ht="11.25">
      <c r="C1605" s="40"/>
      <c r="D1605" s="42">
        <f t="shared" si="34"/>
      </c>
      <c r="F1605" s="43">
        <f t="shared" si="35"/>
      </c>
      <c r="G1605" s="42">
        <f t="shared" si="36"/>
      </c>
      <c r="K1605" s="45"/>
    </row>
    <row r="1606" spans="3:11" ht="11.25">
      <c r="C1606" s="40"/>
      <c r="D1606" s="42">
        <f t="shared" si="34"/>
      </c>
      <c r="F1606" s="43">
        <f t="shared" si="35"/>
      </c>
      <c r="G1606" s="42">
        <f t="shared" si="36"/>
      </c>
      <c r="K1606" s="45"/>
    </row>
    <row r="1607" spans="3:11" ht="11.25">
      <c r="C1607" s="40"/>
      <c r="D1607" s="42">
        <f t="shared" si="34"/>
      </c>
      <c r="F1607" s="43">
        <f t="shared" si="35"/>
      </c>
      <c r="G1607" s="42">
        <f t="shared" si="36"/>
      </c>
      <c r="K1607" s="45"/>
    </row>
    <row r="1608" spans="3:11" ht="11.25">
      <c r="C1608" s="40"/>
      <c r="D1608" s="42">
        <f t="shared" si="34"/>
      </c>
      <c r="F1608" s="43">
        <f t="shared" si="35"/>
      </c>
      <c r="G1608" s="42">
        <f t="shared" si="36"/>
      </c>
      <c r="K1608" s="45"/>
    </row>
    <row r="1609" spans="3:11" ht="11.25">
      <c r="C1609" s="40"/>
      <c r="D1609" s="42">
        <f t="shared" si="34"/>
      </c>
      <c r="F1609" s="43">
        <f t="shared" si="35"/>
      </c>
      <c r="G1609" s="42">
        <f t="shared" si="36"/>
      </c>
      <c r="K1609" s="45"/>
    </row>
    <row r="1610" spans="3:11" ht="11.25">
      <c r="C1610" s="40"/>
      <c r="D1610" s="42">
        <f t="shared" si="34"/>
      </c>
      <c r="F1610" s="43">
        <f t="shared" si="35"/>
      </c>
      <c r="G1610" s="42">
        <f t="shared" si="36"/>
      </c>
      <c r="K1610" s="45"/>
    </row>
    <row r="1611" spans="3:11" ht="11.25">
      <c r="C1611" s="40"/>
      <c r="D1611" s="42">
        <f t="shared" si="34"/>
      </c>
      <c r="F1611" s="43">
        <f t="shared" si="35"/>
      </c>
      <c r="G1611" s="42">
        <f t="shared" si="36"/>
      </c>
      <c r="K1611" s="45"/>
    </row>
    <row r="1612" spans="3:11" ht="11.25">
      <c r="C1612" s="40"/>
      <c r="D1612" s="42">
        <f t="shared" si="34"/>
      </c>
      <c r="F1612" s="43">
        <f t="shared" si="35"/>
      </c>
      <c r="G1612" s="42">
        <f t="shared" si="36"/>
      </c>
      <c r="K1612" s="45"/>
    </row>
    <row r="1613" spans="3:11" ht="11.25">
      <c r="C1613" s="40"/>
      <c r="D1613" s="42">
        <f t="shared" si="34"/>
      </c>
      <c r="F1613" s="43">
        <f t="shared" si="35"/>
      </c>
      <c r="G1613" s="42">
        <f t="shared" si="36"/>
      </c>
      <c r="K1613" s="45"/>
    </row>
    <row r="1614" spans="3:11" ht="11.25">
      <c r="C1614" s="40"/>
      <c r="D1614" s="42">
        <f t="shared" si="34"/>
      </c>
      <c r="F1614" s="43">
        <f t="shared" si="35"/>
      </c>
      <c r="G1614" s="42">
        <f t="shared" si="36"/>
      </c>
      <c r="K1614" s="45"/>
    </row>
    <row r="1615" spans="3:11" ht="11.25">
      <c r="C1615" s="40"/>
      <c r="D1615" s="42">
        <f t="shared" si="34"/>
      </c>
      <c r="F1615" s="43">
        <f t="shared" si="35"/>
      </c>
      <c r="G1615" s="42">
        <f t="shared" si="36"/>
      </c>
      <c r="K1615" s="45"/>
    </row>
    <row r="1616" spans="3:11" ht="11.25">
      <c r="C1616" s="40"/>
      <c r="D1616" s="42">
        <f t="shared" si="34"/>
      </c>
      <c r="F1616" s="43">
        <f t="shared" si="35"/>
      </c>
      <c r="G1616" s="42">
        <f t="shared" si="36"/>
      </c>
      <c r="K1616" s="45"/>
    </row>
    <row r="1617" spans="3:11" ht="11.25">
      <c r="C1617" s="40"/>
      <c r="D1617" s="42">
        <f t="shared" si="34"/>
      </c>
      <c r="F1617" s="43">
        <f t="shared" si="35"/>
      </c>
      <c r="G1617" s="42">
        <f t="shared" si="36"/>
      </c>
      <c r="K1617" s="45"/>
    </row>
    <row r="1618" spans="3:11" ht="11.25">
      <c r="C1618" s="40"/>
      <c r="D1618" s="42">
        <f t="shared" si="34"/>
      </c>
      <c r="F1618" s="43">
        <f t="shared" si="35"/>
      </c>
      <c r="G1618" s="42">
        <f t="shared" si="36"/>
      </c>
      <c r="K1618" s="45"/>
    </row>
    <row r="1619" spans="3:11" ht="11.25">
      <c r="C1619" s="40"/>
      <c r="D1619" s="42">
        <f t="shared" si="34"/>
      </c>
      <c r="F1619" s="43">
        <f t="shared" si="35"/>
      </c>
      <c r="G1619" s="42">
        <f t="shared" si="36"/>
      </c>
      <c r="K1619" s="45"/>
    </row>
    <row r="1620" spans="3:11" ht="11.25">
      <c r="C1620" s="40"/>
      <c r="D1620" s="42">
        <f t="shared" si="34"/>
      </c>
      <c r="F1620" s="43">
        <f t="shared" si="35"/>
      </c>
      <c r="G1620" s="42">
        <f t="shared" si="36"/>
      </c>
      <c r="K1620" s="45"/>
    </row>
    <row r="1621" spans="3:11" ht="11.25">
      <c r="C1621" s="40"/>
      <c r="D1621" s="42">
        <f t="shared" si="34"/>
      </c>
      <c r="F1621" s="43">
        <f t="shared" si="35"/>
      </c>
      <c r="G1621" s="42">
        <f t="shared" si="36"/>
      </c>
      <c r="K1621" s="45"/>
    </row>
    <row r="1622" spans="3:11" ht="11.25">
      <c r="C1622" s="40"/>
      <c r="D1622" s="42">
        <f t="shared" si="34"/>
      </c>
      <c r="F1622" s="43">
        <f t="shared" si="35"/>
      </c>
      <c r="G1622" s="42">
        <f t="shared" si="36"/>
      </c>
      <c r="K1622" s="45"/>
    </row>
    <row r="1623" spans="3:11" ht="11.25">
      <c r="C1623" s="40"/>
      <c r="D1623" s="42">
        <f t="shared" si="34"/>
      </c>
      <c r="F1623" s="43">
        <f t="shared" si="35"/>
      </c>
      <c r="G1623" s="42">
        <f t="shared" si="36"/>
      </c>
      <c r="K1623" s="45"/>
    </row>
    <row r="1624" spans="3:11" ht="11.25">
      <c r="C1624" s="40"/>
      <c r="D1624" s="42">
        <f t="shared" si="34"/>
      </c>
      <c r="F1624" s="43">
        <f t="shared" si="35"/>
      </c>
      <c r="G1624" s="42">
        <f t="shared" si="36"/>
      </c>
      <c r="K1624" s="45"/>
    </row>
    <row r="1625" spans="3:11" ht="11.25">
      <c r="C1625" s="40"/>
      <c r="D1625" s="42">
        <f t="shared" si="34"/>
      </c>
      <c r="F1625" s="43">
        <f t="shared" si="35"/>
      </c>
      <c r="G1625" s="42">
        <f t="shared" si="36"/>
      </c>
      <c r="K1625" s="45"/>
    </row>
    <row r="1626" spans="3:11" ht="11.25">
      <c r="C1626" s="40"/>
      <c r="D1626" s="42">
        <f t="shared" si="34"/>
      </c>
      <c r="F1626" s="43">
        <f t="shared" si="35"/>
      </c>
      <c r="G1626" s="42">
        <f t="shared" si="36"/>
      </c>
      <c r="K1626" s="45"/>
    </row>
    <row r="1627" spans="3:11" ht="11.25">
      <c r="C1627" s="40"/>
      <c r="D1627" s="42">
        <f t="shared" si="34"/>
      </c>
      <c r="F1627" s="43">
        <f t="shared" si="35"/>
      </c>
      <c r="G1627" s="42">
        <f t="shared" si="36"/>
      </c>
      <c r="K1627" s="45"/>
    </row>
    <row r="1628" spans="3:11" ht="11.25">
      <c r="C1628" s="40"/>
      <c r="D1628" s="42">
        <f t="shared" si="34"/>
      </c>
      <c r="F1628" s="43">
        <f t="shared" si="35"/>
      </c>
      <c r="G1628" s="42">
        <f t="shared" si="36"/>
      </c>
      <c r="K1628" s="45"/>
    </row>
    <row r="1629" spans="3:11" ht="11.25">
      <c r="C1629" s="40"/>
      <c r="D1629" s="42">
        <f t="shared" si="34"/>
      </c>
      <c r="F1629" s="43">
        <f t="shared" si="35"/>
      </c>
      <c r="G1629" s="42">
        <f t="shared" si="36"/>
      </c>
      <c r="K1629" s="45"/>
    </row>
    <row r="1630" spans="3:11" ht="11.25">
      <c r="C1630" s="40"/>
      <c r="D1630" s="42">
        <f t="shared" si="34"/>
      </c>
      <c r="F1630" s="43">
        <f t="shared" si="35"/>
      </c>
      <c r="G1630" s="42">
        <f t="shared" si="36"/>
      </c>
      <c r="K1630" s="45"/>
    </row>
    <row r="1631" spans="3:11" ht="11.25">
      <c r="C1631" s="40"/>
      <c r="D1631" s="42">
        <f t="shared" si="34"/>
      </c>
      <c r="F1631" s="43">
        <f t="shared" si="35"/>
      </c>
      <c r="G1631" s="42">
        <f t="shared" si="36"/>
      </c>
      <c r="K1631" s="45"/>
    </row>
    <row r="1632" spans="3:11" ht="11.25">
      <c r="C1632" s="40"/>
      <c r="D1632" s="42">
        <f t="shared" si="34"/>
      </c>
      <c r="F1632" s="43">
        <f t="shared" si="35"/>
      </c>
      <c r="G1632" s="42">
        <f t="shared" si="36"/>
      </c>
      <c r="K1632" s="45"/>
    </row>
    <row r="1633" spans="3:11" ht="11.25">
      <c r="C1633" s="40"/>
      <c r="D1633" s="42">
        <f t="shared" si="34"/>
      </c>
      <c r="F1633" s="43">
        <f t="shared" si="35"/>
      </c>
      <c r="G1633" s="42">
        <f t="shared" si="36"/>
      </c>
      <c r="K1633" s="45"/>
    </row>
    <row r="1634" spans="3:11" ht="11.25">
      <c r="C1634" s="40"/>
      <c r="D1634" s="42">
        <f t="shared" si="34"/>
      </c>
      <c r="F1634" s="43">
        <f t="shared" si="35"/>
      </c>
      <c r="G1634" s="42">
        <f t="shared" si="36"/>
      </c>
      <c r="K1634" s="45"/>
    </row>
    <row r="1635" spans="3:11" ht="11.25">
      <c r="C1635" s="40"/>
      <c r="D1635" s="42">
        <f t="shared" si="34"/>
      </c>
      <c r="F1635" s="43">
        <f t="shared" si="35"/>
      </c>
      <c r="G1635" s="42">
        <f t="shared" si="36"/>
      </c>
      <c r="K1635" s="45"/>
    </row>
    <row r="1636" spans="3:11" ht="11.25">
      <c r="C1636" s="40"/>
      <c r="D1636" s="42">
        <f t="shared" si="34"/>
      </c>
      <c r="F1636" s="43">
        <f t="shared" si="35"/>
      </c>
      <c r="G1636" s="42">
        <f t="shared" si="36"/>
      </c>
      <c r="K1636" s="45"/>
    </row>
    <row r="1637" spans="3:11" ht="11.25">
      <c r="C1637" s="40"/>
      <c r="D1637" s="42">
        <f t="shared" si="34"/>
      </c>
      <c r="F1637" s="43">
        <f t="shared" si="35"/>
      </c>
      <c r="G1637" s="42">
        <f t="shared" si="36"/>
      </c>
      <c r="K1637" s="45"/>
    </row>
    <row r="1638" spans="3:11" ht="11.25">
      <c r="C1638" s="40"/>
      <c r="D1638" s="42">
        <f aca="true" t="shared" si="37" ref="D1638:D1701">+IF(C1638="","",IF(C1638="No Aplica","No Aplica","Ingrese Fecha"))</f>
      </c>
      <c r="F1638" s="43">
        <f aca="true" t="shared" si="38" ref="F1638:F1701">+IF(E1638="","","Ingrese N°")</f>
      </c>
      <c r="G1638" s="42">
        <f aca="true" t="shared" si="39" ref="G1638:G1701">+IF(E1638="","","Ingrese Fecha")</f>
      </c>
      <c r="K1638" s="45"/>
    </row>
    <row r="1639" spans="3:11" ht="11.25">
      <c r="C1639" s="40"/>
      <c r="D1639" s="42">
        <f t="shared" si="37"/>
      </c>
      <c r="F1639" s="43">
        <f t="shared" si="38"/>
      </c>
      <c r="G1639" s="42">
        <f t="shared" si="39"/>
      </c>
      <c r="K1639" s="45"/>
    </row>
    <row r="1640" spans="3:11" ht="11.25">
      <c r="C1640" s="40"/>
      <c r="D1640" s="42">
        <f t="shared" si="37"/>
      </c>
      <c r="F1640" s="43">
        <f t="shared" si="38"/>
      </c>
      <c r="G1640" s="42">
        <f t="shared" si="39"/>
      </c>
      <c r="K1640" s="45"/>
    </row>
    <row r="1641" spans="3:11" ht="11.25">
      <c r="C1641" s="40"/>
      <c r="D1641" s="42">
        <f t="shared" si="37"/>
      </c>
      <c r="F1641" s="43">
        <f t="shared" si="38"/>
      </c>
      <c r="G1641" s="42">
        <f t="shared" si="39"/>
      </c>
      <c r="K1641" s="45"/>
    </row>
    <row r="1642" spans="3:11" ht="11.25">
      <c r="C1642" s="40"/>
      <c r="D1642" s="42">
        <f t="shared" si="37"/>
      </c>
      <c r="F1642" s="43">
        <f t="shared" si="38"/>
      </c>
      <c r="G1642" s="42">
        <f t="shared" si="39"/>
      </c>
      <c r="K1642" s="45"/>
    </row>
    <row r="1643" spans="3:11" ht="11.25">
      <c r="C1643" s="40"/>
      <c r="D1643" s="42">
        <f t="shared" si="37"/>
      </c>
      <c r="F1643" s="43">
        <f t="shared" si="38"/>
      </c>
      <c r="G1643" s="42">
        <f t="shared" si="39"/>
      </c>
      <c r="K1643" s="45"/>
    </row>
    <row r="1644" spans="3:11" ht="11.25">
      <c r="C1644" s="40"/>
      <c r="D1644" s="42">
        <f t="shared" si="37"/>
      </c>
      <c r="F1644" s="43">
        <f t="shared" si="38"/>
      </c>
      <c r="G1644" s="42">
        <f t="shared" si="39"/>
      </c>
      <c r="K1644" s="45"/>
    </row>
    <row r="1645" spans="3:11" ht="11.25">
      <c r="C1645" s="40"/>
      <c r="D1645" s="42">
        <f t="shared" si="37"/>
      </c>
      <c r="F1645" s="43">
        <f t="shared" si="38"/>
      </c>
      <c r="G1645" s="42">
        <f t="shared" si="39"/>
      </c>
      <c r="K1645" s="45"/>
    </row>
    <row r="1646" spans="3:11" ht="11.25">
      <c r="C1646" s="40"/>
      <c r="D1646" s="42">
        <f t="shared" si="37"/>
      </c>
      <c r="F1646" s="43">
        <f t="shared" si="38"/>
      </c>
      <c r="G1646" s="42">
        <f t="shared" si="39"/>
      </c>
      <c r="K1646" s="45"/>
    </row>
    <row r="1647" spans="3:11" ht="11.25">
      <c r="C1647" s="40"/>
      <c r="D1647" s="42">
        <f t="shared" si="37"/>
      </c>
      <c r="F1647" s="43">
        <f t="shared" si="38"/>
      </c>
      <c r="G1647" s="42">
        <f t="shared" si="39"/>
      </c>
      <c r="K1647" s="45"/>
    </row>
    <row r="1648" spans="3:11" ht="11.25">
      <c r="C1648" s="40"/>
      <c r="D1648" s="42">
        <f t="shared" si="37"/>
      </c>
      <c r="F1648" s="43">
        <f t="shared" si="38"/>
      </c>
      <c r="G1648" s="42">
        <f t="shared" si="39"/>
      </c>
      <c r="K1648" s="45"/>
    </row>
    <row r="1649" spans="3:11" ht="11.25">
      <c r="C1649" s="40"/>
      <c r="D1649" s="42">
        <f t="shared" si="37"/>
      </c>
      <c r="F1649" s="43">
        <f t="shared" si="38"/>
      </c>
      <c r="G1649" s="42">
        <f t="shared" si="39"/>
      </c>
      <c r="K1649" s="45"/>
    </row>
    <row r="1650" spans="3:11" ht="11.25">
      <c r="C1650" s="40"/>
      <c r="D1650" s="42">
        <f t="shared" si="37"/>
      </c>
      <c r="F1650" s="43">
        <f t="shared" si="38"/>
      </c>
      <c r="G1650" s="42">
        <f t="shared" si="39"/>
      </c>
      <c r="K1650" s="45"/>
    </row>
    <row r="1651" spans="3:11" ht="11.25">
      <c r="C1651" s="40"/>
      <c r="D1651" s="42">
        <f t="shared" si="37"/>
      </c>
      <c r="F1651" s="43">
        <f t="shared" si="38"/>
      </c>
      <c r="G1651" s="42">
        <f t="shared" si="39"/>
      </c>
      <c r="K1651" s="45"/>
    </row>
    <row r="1652" spans="3:11" ht="11.25">
      <c r="C1652" s="40"/>
      <c r="D1652" s="42">
        <f t="shared" si="37"/>
      </c>
      <c r="F1652" s="43">
        <f t="shared" si="38"/>
      </c>
      <c r="G1652" s="42">
        <f t="shared" si="39"/>
      </c>
      <c r="K1652" s="45"/>
    </row>
    <row r="1653" spans="3:11" ht="11.25">
      <c r="C1653" s="40"/>
      <c r="D1653" s="42">
        <f t="shared" si="37"/>
      </c>
      <c r="F1653" s="43">
        <f t="shared" si="38"/>
      </c>
      <c r="G1653" s="42">
        <f t="shared" si="39"/>
      </c>
      <c r="K1653" s="45"/>
    </row>
    <row r="1654" spans="3:11" ht="11.25">
      <c r="C1654" s="40"/>
      <c r="D1654" s="42">
        <f t="shared" si="37"/>
      </c>
      <c r="F1654" s="43">
        <f t="shared" si="38"/>
      </c>
      <c r="G1654" s="42">
        <f t="shared" si="39"/>
      </c>
      <c r="K1654" s="45"/>
    </row>
    <row r="1655" spans="3:11" ht="11.25">
      <c r="C1655" s="40"/>
      <c r="D1655" s="42">
        <f t="shared" si="37"/>
      </c>
      <c r="F1655" s="43">
        <f t="shared" si="38"/>
      </c>
      <c r="G1655" s="42">
        <f t="shared" si="39"/>
      </c>
      <c r="K1655" s="45"/>
    </row>
    <row r="1656" spans="3:11" ht="11.25">
      <c r="C1656" s="40"/>
      <c r="D1656" s="42">
        <f t="shared" si="37"/>
      </c>
      <c r="F1656" s="43">
        <f t="shared" si="38"/>
      </c>
      <c r="G1656" s="42">
        <f t="shared" si="39"/>
      </c>
      <c r="K1656" s="45"/>
    </row>
    <row r="1657" spans="3:11" ht="11.25">
      <c r="C1657" s="40"/>
      <c r="D1657" s="42">
        <f t="shared" si="37"/>
      </c>
      <c r="F1657" s="43">
        <f t="shared" si="38"/>
      </c>
      <c r="G1657" s="42">
        <f t="shared" si="39"/>
      </c>
      <c r="K1657" s="45"/>
    </row>
    <row r="1658" spans="3:11" ht="11.25">
      <c r="C1658" s="40"/>
      <c r="D1658" s="42">
        <f t="shared" si="37"/>
      </c>
      <c r="F1658" s="43">
        <f t="shared" si="38"/>
      </c>
      <c r="G1658" s="42">
        <f t="shared" si="39"/>
      </c>
      <c r="K1658" s="45"/>
    </row>
    <row r="1659" spans="3:11" ht="11.25">
      <c r="C1659" s="40"/>
      <c r="D1659" s="42">
        <f t="shared" si="37"/>
      </c>
      <c r="F1659" s="43">
        <f t="shared" si="38"/>
      </c>
      <c r="G1659" s="42">
        <f t="shared" si="39"/>
      </c>
      <c r="K1659" s="45"/>
    </row>
    <row r="1660" spans="3:11" ht="11.25">
      <c r="C1660" s="40"/>
      <c r="D1660" s="42">
        <f t="shared" si="37"/>
      </c>
      <c r="F1660" s="43">
        <f t="shared" si="38"/>
      </c>
      <c r="G1660" s="42">
        <f t="shared" si="39"/>
      </c>
      <c r="K1660" s="45"/>
    </row>
    <row r="1661" spans="3:11" ht="11.25">
      <c r="C1661" s="40"/>
      <c r="D1661" s="42">
        <f t="shared" si="37"/>
      </c>
      <c r="F1661" s="43">
        <f t="shared" si="38"/>
      </c>
      <c r="G1661" s="42">
        <f t="shared" si="39"/>
      </c>
      <c r="K1661" s="45"/>
    </row>
    <row r="1662" spans="3:11" ht="11.25">
      <c r="C1662" s="40"/>
      <c r="D1662" s="42">
        <f t="shared" si="37"/>
      </c>
      <c r="F1662" s="43">
        <f t="shared" si="38"/>
      </c>
      <c r="G1662" s="42">
        <f t="shared" si="39"/>
      </c>
      <c r="K1662" s="45"/>
    </row>
    <row r="1663" spans="3:11" ht="11.25">
      <c r="C1663" s="40"/>
      <c r="D1663" s="42">
        <f t="shared" si="37"/>
      </c>
      <c r="F1663" s="43">
        <f t="shared" si="38"/>
      </c>
      <c r="G1663" s="42">
        <f t="shared" si="39"/>
      </c>
      <c r="K1663" s="45"/>
    </row>
    <row r="1664" spans="3:11" ht="11.25">
      <c r="C1664" s="40"/>
      <c r="D1664" s="42">
        <f t="shared" si="37"/>
      </c>
      <c r="F1664" s="43">
        <f t="shared" si="38"/>
      </c>
      <c r="G1664" s="42">
        <f t="shared" si="39"/>
      </c>
      <c r="K1664" s="45"/>
    </row>
    <row r="1665" spans="3:11" ht="11.25">
      <c r="C1665" s="40"/>
      <c r="D1665" s="42">
        <f t="shared" si="37"/>
      </c>
      <c r="F1665" s="43">
        <f t="shared" si="38"/>
      </c>
      <c r="G1665" s="42">
        <f t="shared" si="39"/>
      </c>
      <c r="K1665" s="45"/>
    </row>
    <row r="1666" spans="3:11" ht="11.25">
      <c r="C1666" s="40"/>
      <c r="D1666" s="42">
        <f t="shared" si="37"/>
      </c>
      <c r="F1666" s="43">
        <f t="shared" si="38"/>
      </c>
      <c r="G1666" s="42">
        <f t="shared" si="39"/>
      </c>
      <c r="K1666" s="45"/>
    </row>
    <row r="1667" spans="3:11" ht="11.25">
      <c r="C1667" s="40"/>
      <c r="D1667" s="42">
        <f t="shared" si="37"/>
      </c>
      <c r="F1667" s="43">
        <f t="shared" si="38"/>
      </c>
      <c r="G1667" s="42">
        <f t="shared" si="39"/>
      </c>
      <c r="K1667" s="45"/>
    </row>
    <row r="1668" spans="3:11" ht="11.25">
      <c r="C1668" s="40"/>
      <c r="D1668" s="42">
        <f t="shared" si="37"/>
      </c>
      <c r="F1668" s="43">
        <f t="shared" si="38"/>
      </c>
      <c r="G1668" s="42">
        <f t="shared" si="39"/>
      </c>
      <c r="K1668" s="45"/>
    </row>
    <row r="1669" spans="3:11" ht="11.25">
      <c r="C1669" s="40"/>
      <c r="D1669" s="42">
        <f t="shared" si="37"/>
      </c>
      <c r="F1669" s="43">
        <f t="shared" si="38"/>
      </c>
      <c r="G1669" s="42">
        <f t="shared" si="39"/>
      </c>
      <c r="K1669" s="45"/>
    </row>
    <row r="1670" spans="3:11" ht="11.25">
      <c r="C1670" s="40"/>
      <c r="D1670" s="42">
        <f t="shared" si="37"/>
      </c>
      <c r="F1670" s="43">
        <f t="shared" si="38"/>
      </c>
      <c r="G1670" s="42">
        <f t="shared" si="39"/>
      </c>
      <c r="K1670" s="45"/>
    </row>
    <row r="1671" spans="3:11" ht="11.25">
      <c r="C1671" s="40"/>
      <c r="D1671" s="42">
        <f t="shared" si="37"/>
      </c>
      <c r="F1671" s="43">
        <f t="shared" si="38"/>
      </c>
      <c r="G1671" s="42">
        <f t="shared" si="39"/>
      </c>
      <c r="K1671" s="45"/>
    </row>
    <row r="1672" spans="3:11" ht="11.25">
      <c r="C1672" s="40"/>
      <c r="D1672" s="42">
        <f t="shared" si="37"/>
      </c>
      <c r="F1672" s="43">
        <f t="shared" si="38"/>
      </c>
      <c r="G1672" s="42">
        <f t="shared" si="39"/>
      </c>
      <c r="K1672" s="45"/>
    </row>
    <row r="1673" spans="3:11" ht="11.25">
      <c r="C1673" s="40"/>
      <c r="D1673" s="42">
        <f t="shared" si="37"/>
      </c>
      <c r="F1673" s="43">
        <f t="shared" si="38"/>
      </c>
      <c r="G1673" s="42">
        <f t="shared" si="39"/>
      </c>
      <c r="K1673" s="45"/>
    </row>
    <row r="1674" spans="3:11" ht="11.25">
      <c r="C1674" s="40"/>
      <c r="D1674" s="42">
        <f t="shared" si="37"/>
      </c>
      <c r="F1674" s="43">
        <f t="shared" si="38"/>
      </c>
      <c r="G1674" s="42">
        <f t="shared" si="39"/>
      </c>
      <c r="K1674" s="45"/>
    </row>
    <row r="1675" spans="3:11" ht="11.25">
      <c r="C1675" s="40"/>
      <c r="D1675" s="42">
        <f t="shared" si="37"/>
      </c>
      <c r="F1675" s="43">
        <f t="shared" si="38"/>
      </c>
      <c r="G1675" s="42">
        <f t="shared" si="39"/>
      </c>
      <c r="K1675" s="45"/>
    </row>
    <row r="1676" spans="3:11" ht="11.25">
      <c r="C1676" s="40"/>
      <c r="D1676" s="42">
        <f t="shared" si="37"/>
      </c>
      <c r="F1676" s="43">
        <f t="shared" si="38"/>
      </c>
      <c r="G1676" s="42">
        <f t="shared" si="39"/>
      </c>
      <c r="K1676" s="45"/>
    </row>
    <row r="1677" spans="3:11" ht="11.25">
      <c r="C1677" s="40"/>
      <c r="D1677" s="42">
        <f t="shared" si="37"/>
      </c>
      <c r="F1677" s="43">
        <f t="shared" si="38"/>
      </c>
      <c r="G1677" s="42">
        <f t="shared" si="39"/>
      </c>
      <c r="K1677" s="45"/>
    </row>
    <row r="1678" spans="3:11" ht="11.25">
      <c r="C1678" s="40"/>
      <c r="D1678" s="42">
        <f t="shared" si="37"/>
      </c>
      <c r="F1678" s="43">
        <f t="shared" si="38"/>
      </c>
      <c r="G1678" s="42">
        <f t="shared" si="39"/>
      </c>
      <c r="K1678" s="45"/>
    </row>
    <row r="1679" spans="3:11" ht="11.25">
      <c r="C1679" s="40"/>
      <c r="D1679" s="42">
        <f t="shared" si="37"/>
      </c>
      <c r="F1679" s="43">
        <f t="shared" si="38"/>
      </c>
      <c r="G1679" s="42">
        <f t="shared" si="39"/>
      </c>
      <c r="K1679" s="45"/>
    </row>
    <row r="1680" spans="3:11" ht="11.25">
      <c r="C1680" s="40"/>
      <c r="D1680" s="42">
        <f t="shared" si="37"/>
      </c>
      <c r="F1680" s="43">
        <f t="shared" si="38"/>
      </c>
      <c r="G1680" s="42">
        <f t="shared" si="39"/>
      </c>
      <c r="K1680" s="45"/>
    </row>
    <row r="1681" spans="3:11" ht="11.25">
      <c r="C1681" s="40"/>
      <c r="D1681" s="42">
        <f t="shared" si="37"/>
      </c>
      <c r="F1681" s="43">
        <f t="shared" si="38"/>
      </c>
      <c r="G1681" s="42">
        <f t="shared" si="39"/>
      </c>
      <c r="K1681" s="45"/>
    </row>
    <row r="1682" spans="3:11" ht="11.25">
      <c r="C1682" s="40"/>
      <c r="D1682" s="42">
        <f t="shared" si="37"/>
      </c>
      <c r="F1682" s="43">
        <f t="shared" si="38"/>
      </c>
      <c r="G1682" s="42">
        <f t="shared" si="39"/>
      </c>
      <c r="K1682" s="45"/>
    </row>
    <row r="1683" spans="3:11" ht="11.25">
      <c r="C1683" s="40"/>
      <c r="D1683" s="42">
        <f t="shared" si="37"/>
      </c>
      <c r="F1683" s="43">
        <f t="shared" si="38"/>
      </c>
      <c r="G1683" s="42">
        <f t="shared" si="39"/>
      </c>
      <c r="K1683" s="45"/>
    </row>
    <row r="1684" spans="3:11" ht="11.25">
      <c r="C1684" s="40"/>
      <c r="D1684" s="42">
        <f t="shared" si="37"/>
      </c>
      <c r="F1684" s="43">
        <f t="shared" si="38"/>
      </c>
      <c r="G1684" s="42">
        <f t="shared" si="39"/>
      </c>
      <c r="K1684" s="45"/>
    </row>
    <row r="1685" spans="3:11" ht="11.25">
      <c r="C1685" s="40"/>
      <c r="D1685" s="42">
        <f t="shared" si="37"/>
      </c>
      <c r="F1685" s="43">
        <f t="shared" si="38"/>
      </c>
      <c r="G1685" s="42">
        <f t="shared" si="39"/>
      </c>
      <c r="K1685" s="45"/>
    </row>
    <row r="1686" spans="3:11" ht="11.25">
      <c r="C1686" s="40"/>
      <c r="D1686" s="42">
        <f t="shared" si="37"/>
      </c>
      <c r="F1686" s="43">
        <f t="shared" si="38"/>
      </c>
      <c r="G1686" s="42">
        <f t="shared" si="39"/>
      </c>
      <c r="K1686" s="45"/>
    </row>
    <row r="1687" spans="3:11" ht="11.25">
      <c r="C1687" s="40"/>
      <c r="D1687" s="42">
        <f t="shared" si="37"/>
      </c>
      <c r="F1687" s="43">
        <f t="shared" si="38"/>
      </c>
      <c r="G1687" s="42">
        <f t="shared" si="39"/>
      </c>
      <c r="K1687" s="45"/>
    </row>
    <row r="1688" spans="3:11" ht="11.25">
      <c r="C1688" s="40"/>
      <c r="D1688" s="42">
        <f t="shared" si="37"/>
      </c>
      <c r="F1688" s="43">
        <f t="shared" si="38"/>
      </c>
      <c r="G1688" s="42">
        <f t="shared" si="39"/>
      </c>
      <c r="K1688" s="45"/>
    </row>
    <row r="1689" spans="3:11" ht="11.25">
      <c r="C1689" s="40"/>
      <c r="D1689" s="42">
        <f t="shared" si="37"/>
      </c>
      <c r="F1689" s="43">
        <f t="shared" si="38"/>
      </c>
      <c r="G1689" s="42">
        <f t="shared" si="39"/>
      </c>
      <c r="K1689" s="45"/>
    </row>
    <row r="1690" spans="3:11" ht="11.25">
      <c r="C1690" s="40"/>
      <c r="D1690" s="42">
        <f t="shared" si="37"/>
      </c>
      <c r="F1690" s="43">
        <f t="shared" si="38"/>
      </c>
      <c r="G1690" s="42">
        <f t="shared" si="39"/>
      </c>
      <c r="K1690" s="45"/>
    </row>
    <row r="1691" spans="3:11" ht="11.25">
      <c r="C1691" s="40"/>
      <c r="D1691" s="42">
        <f t="shared" si="37"/>
      </c>
      <c r="F1691" s="43">
        <f t="shared" si="38"/>
      </c>
      <c r="G1691" s="42">
        <f t="shared" si="39"/>
      </c>
      <c r="K1691" s="45"/>
    </row>
    <row r="1692" spans="3:11" ht="11.25">
      <c r="C1692" s="40"/>
      <c r="D1692" s="42">
        <f t="shared" si="37"/>
      </c>
      <c r="F1692" s="43">
        <f t="shared" si="38"/>
      </c>
      <c r="G1692" s="42">
        <f t="shared" si="39"/>
      </c>
      <c r="K1692" s="45"/>
    </row>
    <row r="1693" spans="3:11" ht="11.25">
      <c r="C1693" s="40"/>
      <c r="D1693" s="42">
        <f t="shared" si="37"/>
      </c>
      <c r="F1693" s="43">
        <f t="shared" si="38"/>
      </c>
      <c r="G1693" s="42">
        <f t="shared" si="39"/>
      </c>
      <c r="K1693" s="45"/>
    </row>
    <row r="1694" spans="3:11" ht="11.25">
      <c r="C1694" s="40"/>
      <c r="D1694" s="42">
        <f t="shared" si="37"/>
      </c>
      <c r="F1694" s="43">
        <f t="shared" si="38"/>
      </c>
      <c r="G1694" s="42">
        <f t="shared" si="39"/>
      </c>
      <c r="K1694" s="45"/>
    </row>
    <row r="1695" spans="3:11" ht="11.25">
      <c r="C1695" s="40"/>
      <c r="D1695" s="42">
        <f t="shared" si="37"/>
      </c>
      <c r="F1695" s="43">
        <f t="shared" si="38"/>
      </c>
      <c r="G1695" s="42">
        <f t="shared" si="39"/>
      </c>
      <c r="K1695" s="45"/>
    </row>
    <row r="1696" spans="3:11" ht="11.25">
      <c r="C1696" s="40"/>
      <c r="D1696" s="42">
        <f t="shared" si="37"/>
      </c>
      <c r="F1696" s="43">
        <f t="shared" si="38"/>
      </c>
      <c r="G1696" s="42">
        <f t="shared" si="39"/>
      </c>
      <c r="K1696" s="45"/>
    </row>
    <row r="1697" spans="3:11" ht="11.25">
      <c r="C1697" s="40"/>
      <c r="D1697" s="42">
        <f t="shared" si="37"/>
      </c>
      <c r="F1697" s="43">
        <f t="shared" si="38"/>
      </c>
      <c r="G1697" s="42">
        <f t="shared" si="39"/>
      </c>
      <c r="K1697" s="45"/>
    </row>
    <row r="1698" spans="3:11" ht="11.25">
      <c r="C1698" s="40"/>
      <c r="D1698" s="42">
        <f t="shared" si="37"/>
      </c>
      <c r="F1698" s="43">
        <f t="shared" si="38"/>
      </c>
      <c r="G1698" s="42">
        <f t="shared" si="39"/>
      </c>
      <c r="K1698" s="45"/>
    </row>
    <row r="1699" spans="3:11" ht="11.25">
      <c r="C1699" s="40"/>
      <c r="D1699" s="42">
        <f t="shared" si="37"/>
      </c>
      <c r="F1699" s="43">
        <f t="shared" si="38"/>
      </c>
      <c r="G1699" s="42">
        <f t="shared" si="39"/>
      </c>
      <c r="K1699" s="45"/>
    </row>
    <row r="1700" spans="3:11" ht="11.25">
      <c r="C1700" s="40"/>
      <c r="D1700" s="42">
        <f t="shared" si="37"/>
      </c>
      <c r="F1700" s="43">
        <f t="shared" si="38"/>
      </c>
      <c r="G1700" s="42">
        <f t="shared" si="39"/>
      </c>
      <c r="K1700" s="45"/>
    </row>
    <row r="1701" spans="3:11" ht="11.25">
      <c r="C1701" s="40"/>
      <c r="D1701" s="42">
        <f t="shared" si="37"/>
      </c>
      <c r="F1701" s="43">
        <f t="shared" si="38"/>
      </c>
      <c r="G1701" s="42">
        <f t="shared" si="39"/>
      </c>
      <c r="K1701" s="45"/>
    </row>
    <row r="1702" spans="3:11" ht="11.25">
      <c r="C1702" s="40"/>
      <c r="D1702" s="42">
        <f aca="true" t="shared" si="40" ref="D1702:D1765">+IF(C1702="","",IF(C1702="No Aplica","No Aplica","Ingrese Fecha"))</f>
      </c>
      <c r="F1702" s="43">
        <f aca="true" t="shared" si="41" ref="F1702:F1765">+IF(E1702="","","Ingrese N°")</f>
      </c>
      <c r="G1702" s="42">
        <f aca="true" t="shared" si="42" ref="G1702:G1765">+IF(E1702="","","Ingrese Fecha")</f>
      </c>
      <c r="K1702" s="45"/>
    </row>
    <row r="1703" spans="3:11" ht="11.25">
      <c r="C1703" s="40"/>
      <c r="D1703" s="42">
        <f t="shared" si="40"/>
      </c>
      <c r="F1703" s="43">
        <f t="shared" si="41"/>
      </c>
      <c r="G1703" s="42">
        <f t="shared" si="42"/>
      </c>
      <c r="K1703" s="45"/>
    </row>
    <row r="1704" spans="3:11" ht="11.25">
      <c r="C1704" s="40"/>
      <c r="D1704" s="42">
        <f t="shared" si="40"/>
      </c>
      <c r="F1704" s="43">
        <f t="shared" si="41"/>
      </c>
      <c r="G1704" s="42">
        <f t="shared" si="42"/>
      </c>
      <c r="K1704" s="45"/>
    </row>
    <row r="1705" spans="3:11" ht="11.25">
      <c r="C1705" s="40"/>
      <c r="D1705" s="42">
        <f t="shared" si="40"/>
      </c>
      <c r="F1705" s="43">
        <f t="shared" si="41"/>
      </c>
      <c r="G1705" s="42">
        <f t="shared" si="42"/>
      </c>
      <c r="K1705" s="45"/>
    </row>
    <row r="1706" spans="3:11" ht="11.25">
      <c r="C1706" s="40"/>
      <c r="D1706" s="42">
        <f t="shared" si="40"/>
      </c>
      <c r="F1706" s="43">
        <f t="shared" si="41"/>
      </c>
      <c r="G1706" s="42">
        <f t="shared" si="42"/>
      </c>
      <c r="K1706" s="45"/>
    </row>
    <row r="1707" spans="3:11" ht="11.25">
      <c r="C1707" s="40"/>
      <c r="D1707" s="42">
        <f t="shared" si="40"/>
      </c>
      <c r="F1707" s="43">
        <f t="shared" si="41"/>
      </c>
      <c r="G1707" s="42">
        <f t="shared" si="42"/>
      </c>
      <c r="K1707" s="45"/>
    </row>
    <row r="1708" spans="3:11" ht="11.25">
      <c r="C1708" s="40"/>
      <c r="D1708" s="42">
        <f t="shared" si="40"/>
      </c>
      <c r="F1708" s="43">
        <f t="shared" si="41"/>
      </c>
      <c r="G1708" s="42">
        <f t="shared" si="42"/>
      </c>
      <c r="K1708" s="45"/>
    </row>
    <row r="1709" spans="3:11" ht="11.25">
      <c r="C1709" s="40"/>
      <c r="D1709" s="42">
        <f t="shared" si="40"/>
      </c>
      <c r="F1709" s="43">
        <f t="shared" si="41"/>
      </c>
      <c r="G1709" s="42">
        <f t="shared" si="42"/>
      </c>
      <c r="K1709" s="45"/>
    </row>
    <row r="1710" spans="3:11" ht="11.25">
      <c r="C1710" s="40"/>
      <c r="D1710" s="42">
        <f t="shared" si="40"/>
      </c>
      <c r="F1710" s="43">
        <f t="shared" si="41"/>
      </c>
      <c r="G1710" s="42">
        <f t="shared" si="42"/>
      </c>
      <c r="K1710" s="45"/>
    </row>
    <row r="1711" spans="3:11" ht="11.25">
      <c r="C1711" s="40"/>
      <c r="D1711" s="42">
        <f t="shared" si="40"/>
      </c>
      <c r="F1711" s="43">
        <f t="shared" si="41"/>
      </c>
      <c r="G1711" s="42">
        <f t="shared" si="42"/>
      </c>
      <c r="K1711" s="45"/>
    </row>
    <row r="1712" spans="3:11" ht="11.25">
      <c r="C1712" s="40"/>
      <c r="D1712" s="42">
        <f t="shared" si="40"/>
      </c>
      <c r="F1712" s="43">
        <f t="shared" si="41"/>
      </c>
      <c r="G1712" s="42">
        <f t="shared" si="42"/>
      </c>
      <c r="K1712" s="45"/>
    </row>
    <row r="1713" spans="3:11" ht="11.25">
      <c r="C1713" s="40"/>
      <c r="D1713" s="42">
        <f t="shared" si="40"/>
      </c>
      <c r="F1713" s="43">
        <f t="shared" si="41"/>
      </c>
      <c r="G1713" s="42">
        <f t="shared" si="42"/>
      </c>
      <c r="K1713" s="45"/>
    </row>
    <row r="1714" spans="3:11" ht="11.25">
      <c r="C1714" s="40"/>
      <c r="D1714" s="42">
        <f t="shared" si="40"/>
      </c>
      <c r="F1714" s="43">
        <f t="shared" si="41"/>
      </c>
      <c r="G1714" s="42">
        <f t="shared" si="42"/>
      </c>
      <c r="K1714" s="45"/>
    </row>
    <row r="1715" spans="3:11" ht="11.25">
      <c r="C1715" s="40"/>
      <c r="D1715" s="42">
        <f t="shared" si="40"/>
      </c>
      <c r="F1715" s="43">
        <f t="shared" si="41"/>
      </c>
      <c r="G1715" s="42">
        <f t="shared" si="42"/>
      </c>
      <c r="K1715" s="45"/>
    </row>
    <row r="1716" spans="3:11" ht="11.25">
      <c r="C1716" s="40"/>
      <c r="D1716" s="42">
        <f t="shared" si="40"/>
      </c>
      <c r="F1716" s="43">
        <f t="shared" si="41"/>
      </c>
      <c r="G1716" s="42">
        <f t="shared" si="42"/>
      </c>
      <c r="K1716" s="45"/>
    </row>
    <row r="1717" spans="3:11" ht="11.25">
      <c r="C1717" s="40"/>
      <c r="D1717" s="42">
        <f t="shared" si="40"/>
      </c>
      <c r="F1717" s="43">
        <f t="shared" si="41"/>
      </c>
      <c r="G1717" s="42">
        <f t="shared" si="42"/>
      </c>
      <c r="K1717" s="45"/>
    </row>
    <row r="1718" spans="3:11" ht="11.25">
      <c r="C1718" s="40"/>
      <c r="D1718" s="42">
        <f t="shared" si="40"/>
      </c>
      <c r="F1718" s="43">
        <f t="shared" si="41"/>
      </c>
      <c r="G1718" s="42">
        <f t="shared" si="42"/>
      </c>
      <c r="K1718" s="45"/>
    </row>
    <row r="1719" spans="3:11" ht="11.25">
      <c r="C1719" s="40"/>
      <c r="D1719" s="42">
        <f t="shared" si="40"/>
      </c>
      <c r="F1719" s="43">
        <f t="shared" si="41"/>
      </c>
      <c r="G1719" s="42">
        <f t="shared" si="42"/>
      </c>
      <c r="K1719" s="45"/>
    </row>
    <row r="1720" spans="3:11" ht="11.25">
      <c r="C1720" s="40"/>
      <c r="D1720" s="42">
        <f t="shared" si="40"/>
      </c>
      <c r="F1720" s="43">
        <f t="shared" si="41"/>
      </c>
      <c r="G1720" s="42">
        <f t="shared" si="42"/>
      </c>
      <c r="K1720" s="45"/>
    </row>
    <row r="1721" spans="3:11" ht="11.25">
      <c r="C1721" s="40"/>
      <c r="D1721" s="42">
        <f t="shared" si="40"/>
      </c>
      <c r="F1721" s="43">
        <f t="shared" si="41"/>
      </c>
      <c r="G1721" s="42">
        <f t="shared" si="42"/>
      </c>
      <c r="K1721" s="45"/>
    </row>
    <row r="1722" spans="3:11" ht="11.25">
      <c r="C1722" s="40"/>
      <c r="D1722" s="42">
        <f t="shared" si="40"/>
      </c>
      <c r="F1722" s="43">
        <f t="shared" si="41"/>
      </c>
      <c r="G1722" s="42">
        <f t="shared" si="42"/>
      </c>
      <c r="K1722" s="45"/>
    </row>
    <row r="1723" spans="3:11" ht="11.25">
      <c r="C1723" s="40"/>
      <c r="D1723" s="42">
        <f t="shared" si="40"/>
      </c>
      <c r="F1723" s="43">
        <f t="shared" si="41"/>
      </c>
      <c r="G1723" s="42">
        <f t="shared" si="42"/>
      </c>
      <c r="K1723" s="45"/>
    </row>
    <row r="1724" spans="3:11" ht="11.25">
      <c r="C1724" s="40"/>
      <c r="D1724" s="42">
        <f t="shared" si="40"/>
      </c>
      <c r="F1724" s="43">
        <f t="shared" si="41"/>
      </c>
      <c r="G1724" s="42">
        <f t="shared" si="42"/>
      </c>
      <c r="K1724" s="45"/>
    </row>
    <row r="1725" spans="3:11" ht="11.25">
      <c r="C1725" s="40"/>
      <c r="D1725" s="42">
        <f t="shared" si="40"/>
      </c>
      <c r="F1725" s="43">
        <f t="shared" si="41"/>
      </c>
      <c r="G1725" s="42">
        <f t="shared" si="42"/>
      </c>
      <c r="K1725" s="45"/>
    </row>
    <row r="1726" spans="3:11" ht="11.25">
      <c r="C1726" s="40"/>
      <c r="D1726" s="42">
        <f t="shared" si="40"/>
      </c>
      <c r="F1726" s="43">
        <f t="shared" si="41"/>
      </c>
      <c r="G1726" s="42">
        <f t="shared" si="42"/>
      </c>
      <c r="K1726" s="45"/>
    </row>
    <row r="1727" spans="3:11" ht="11.25">
      <c r="C1727" s="40"/>
      <c r="D1727" s="42">
        <f t="shared" si="40"/>
      </c>
      <c r="F1727" s="43">
        <f t="shared" si="41"/>
      </c>
      <c r="G1727" s="42">
        <f t="shared" si="42"/>
      </c>
      <c r="K1727" s="45"/>
    </row>
    <row r="1728" spans="3:11" ht="11.25">
      <c r="C1728" s="40"/>
      <c r="D1728" s="42">
        <f t="shared" si="40"/>
      </c>
      <c r="F1728" s="43">
        <f t="shared" si="41"/>
      </c>
      <c r="G1728" s="42">
        <f t="shared" si="42"/>
      </c>
      <c r="K1728" s="45"/>
    </row>
    <row r="1729" spans="3:11" ht="11.25">
      <c r="C1729" s="40"/>
      <c r="D1729" s="42">
        <f t="shared" si="40"/>
      </c>
      <c r="F1729" s="43">
        <f t="shared" si="41"/>
      </c>
      <c r="G1729" s="42">
        <f t="shared" si="42"/>
      </c>
      <c r="K1729" s="45"/>
    </row>
    <row r="1730" spans="3:11" ht="11.25">
      <c r="C1730" s="40"/>
      <c r="D1730" s="42">
        <f t="shared" si="40"/>
      </c>
      <c r="F1730" s="43">
        <f t="shared" si="41"/>
      </c>
      <c r="G1730" s="42">
        <f t="shared" si="42"/>
      </c>
      <c r="K1730" s="45"/>
    </row>
    <row r="1731" spans="3:11" ht="11.25">
      <c r="C1731" s="40"/>
      <c r="D1731" s="42">
        <f t="shared" si="40"/>
      </c>
      <c r="F1731" s="43">
        <f t="shared" si="41"/>
      </c>
      <c r="G1731" s="42">
        <f t="shared" si="42"/>
      </c>
      <c r="K1731" s="45"/>
    </row>
    <row r="1732" spans="3:11" ht="11.25">
      <c r="C1732" s="40"/>
      <c r="D1732" s="42">
        <f t="shared" si="40"/>
      </c>
      <c r="F1732" s="43">
        <f t="shared" si="41"/>
      </c>
      <c r="G1732" s="42">
        <f t="shared" si="42"/>
      </c>
      <c r="K1732" s="45"/>
    </row>
    <row r="1733" spans="3:11" ht="11.25">
      <c r="C1733" s="40"/>
      <c r="D1733" s="42">
        <f t="shared" si="40"/>
      </c>
      <c r="F1733" s="43">
        <f t="shared" si="41"/>
      </c>
      <c r="G1733" s="42">
        <f t="shared" si="42"/>
      </c>
      <c r="K1733" s="45"/>
    </row>
    <row r="1734" spans="3:11" ht="11.25">
      <c r="C1734" s="40"/>
      <c r="D1734" s="42">
        <f t="shared" si="40"/>
      </c>
      <c r="F1734" s="43">
        <f t="shared" si="41"/>
      </c>
      <c r="G1734" s="42">
        <f t="shared" si="42"/>
      </c>
      <c r="K1734" s="45"/>
    </row>
    <row r="1735" spans="3:11" ht="11.25">
      <c r="C1735" s="40"/>
      <c r="D1735" s="42">
        <f t="shared" si="40"/>
      </c>
      <c r="F1735" s="43">
        <f t="shared" si="41"/>
      </c>
      <c r="G1735" s="42">
        <f t="shared" si="42"/>
      </c>
      <c r="K1735" s="45"/>
    </row>
    <row r="1736" spans="3:11" ht="11.25">
      <c r="C1736" s="40"/>
      <c r="D1736" s="42">
        <f t="shared" si="40"/>
      </c>
      <c r="F1736" s="43">
        <f t="shared" si="41"/>
      </c>
      <c r="G1736" s="42">
        <f t="shared" si="42"/>
      </c>
      <c r="K1736" s="45"/>
    </row>
    <row r="1737" spans="3:11" ht="11.25">
      <c r="C1737" s="40"/>
      <c r="D1737" s="42">
        <f t="shared" si="40"/>
      </c>
      <c r="F1737" s="43">
        <f t="shared" si="41"/>
      </c>
      <c r="G1737" s="42">
        <f t="shared" si="42"/>
      </c>
      <c r="K1737" s="45"/>
    </row>
    <row r="1738" spans="3:11" ht="11.25">
      <c r="C1738" s="40"/>
      <c r="D1738" s="42">
        <f t="shared" si="40"/>
      </c>
      <c r="F1738" s="43">
        <f t="shared" si="41"/>
      </c>
      <c r="G1738" s="42">
        <f t="shared" si="42"/>
      </c>
      <c r="K1738" s="45"/>
    </row>
    <row r="1739" spans="3:11" ht="11.25">
      <c r="C1739" s="40"/>
      <c r="D1739" s="42">
        <f t="shared" si="40"/>
      </c>
      <c r="F1739" s="43">
        <f t="shared" si="41"/>
      </c>
      <c r="G1739" s="42">
        <f t="shared" si="42"/>
      </c>
      <c r="K1739" s="45"/>
    </row>
    <row r="1740" spans="3:11" ht="11.25">
      <c r="C1740" s="40"/>
      <c r="D1740" s="42">
        <f t="shared" si="40"/>
      </c>
      <c r="F1740" s="43">
        <f t="shared" si="41"/>
      </c>
      <c r="G1740" s="42">
        <f t="shared" si="42"/>
      </c>
      <c r="K1740" s="45"/>
    </row>
    <row r="1741" spans="3:11" ht="11.25">
      <c r="C1741" s="40"/>
      <c r="D1741" s="42">
        <f t="shared" si="40"/>
      </c>
      <c r="F1741" s="43">
        <f t="shared" si="41"/>
      </c>
      <c r="G1741" s="42">
        <f t="shared" si="42"/>
      </c>
      <c r="K1741" s="45"/>
    </row>
    <row r="1742" spans="3:11" ht="11.25">
      <c r="C1742" s="40"/>
      <c r="D1742" s="42">
        <f t="shared" si="40"/>
      </c>
      <c r="F1742" s="43">
        <f t="shared" si="41"/>
      </c>
      <c r="G1742" s="42">
        <f t="shared" si="42"/>
      </c>
      <c r="K1742" s="45"/>
    </row>
    <row r="1743" spans="3:11" ht="11.25">
      <c r="C1743" s="40"/>
      <c r="D1743" s="42">
        <f t="shared" si="40"/>
      </c>
      <c r="F1743" s="43">
        <f t="shared" si="41"/>
      </c>
      <c r="G1743" s="42">
        <f t="shared" si="42"/>
      </c>
      <c r="K1743" s="45"/>
    </row>
    <row r="1744" spans="3:11" ht="11.25">
      <c r="C1744" s="40"/>
      <c r="D1744" s="42">
        <f t="shared" si="40"/>
      </c>
      <c r="F1744" s="43">
        <f t="shared" si="41"/>
      </c>
      <c r="G1744" s="42">
        <f t="shared" si="42"/>
      </c>
      <c r="K1744" s="45"/>
    </row>
    <row r="1745" spans="3:11" ht="11.25">
      <c r="C1745" s="40"/>
      <c r="D1745" s="42">
        <f t="shared" si="40"/>
      </c>
      <c r="F1745" s="43">
        <f t="shared" si="41"/>
      </c>
      <c r="G1745" s="42">
        <f t="shared" si="42"/>
      </c>
      <c r="K1745" s="45"/>
    </row>
    <row r="1746" spans="3:11" ht="11.25">
      <c r="C1746" s="40"/>
      <c r="D1746" s="42">
        <f t="shared" si="40"/>
      </c>
      <c r="F1746" s="43">
        <f t="shared" si="41"/>
      </c>
      <c r="G1746" s="42">
        <f t="shared" si="42"/>
      </c>
      <c r="K1746" s="45"/>
    </row>
    <row r="1747" spans="3:11" ht="11.25">
      <c r="C1747" s="40"/>
      <c r="D1747" s="42">
        <f t="shared" si="40"/>
      </c>
      <c r="F1747" s="43">
        <f t="shared" si="41"/>
      </c>
      <c r="G1747" s="42">
        <f t="shared" si="42"/>
      </c>
      <c r="K1747" s="45"/>
    </row>
    <row r="1748" spans="3:11" ht="11.25">
      <c r="C1748" s="40"/>
      <c r="D1748" s="42">
        <f t="shared" si="40"/>
      </c>
      <c r="F1748" s="43">
        <f t="shared" si="41"/>
      </c>
      <c r="G1748" s="42">
        <f t="shared" si="42"/>
      </c>
      <c r="K1748" s="45"/>
    </row>
    <row r="1749" spans="3:11" ht="11.25">
      <c r="C1749" s="40"/>
      <c r="D1749" s="42">
        <f t="shared" si="40"/>
      </c>
      <c r="F1749" s="43">
        <f t="shared" si="41"/>
      </c>
      <c r="G1749" s="42">
        <f t="shared" si="42"/>
      </c>
      <c r="K1749" s="45"/>
    </row>
    <row r="1750" spans="3:11" ht="11.25">
      <c r="C1750" s="40"/>
      <c r="D1750" s="42">
        <f t="shared" si="40"/>
      </c>
      <c r="F1750" s="43">
        <f t="shared" si="41"/>
      </c>
      <c r="G1750" s="42">
        <f t="shared" si="42"/>
      </c>
      <c r="K1750" s="45"/>
    </row>
    <row r="1751" spans="3:11" ht="11.25">
      <c r="C1751" s="40"/>
      <c r="D1751" s="42">
        <f t="shared" si="40"/>
      </c>
      <c r="F1751" s="43">
        <f t="shared" si="41"/>
      </c>
      <c r="G1751" s="42">
        <f t="shared" si="42"/>
      </c>
      <c r="K1751" s="45"/>
    </row>
    <row r="1752" spans="3:11" ht="11.25">
      <c r="C1752" s="40"/>
      <c r="D1752" s="42">
        <f t="shared" si="40"/>
      </c>
      <c r="F1752" s="43">
        <f t="shared" si="41"/>
      </c>
      <c r="G1752" s="42">
        <f t="shared" si="42"/>
      </c>
      <c r="K1752" s="45"/>
    </row>
    <row r="1753" spans="3:11" ht="11.25">
      <c r="C1753" s="40"/>
      <c r="D1753" s="42">
        <f t="shared" si="40"/>
      </c>
      <c r="F1753" s="43">
        <f t="shared" si="41"/>
      </c>
      <c r="G1753" s="42">
        <f t="shared" si="42"/>
      </c>
      <c r="K1753" s="45"/>
    </row>
    <row r="1754" spans="3:11" ht="11.25">
      <c r="C1754" s="40"/>
      <c r="D1754" s="42">
        <f t="shared" si="40"/>
      </c>
      <c r="F1754" s="43">
        <f t="shared" si="41"/>
      </c>
      <c r="G1754" s="42">
        <f t="shared" si="42"/>
      </c>
      <c r="K1754" s="45"/>
    </row>
    <row r="1755" spans="3:11" ht="11.25">
      <c r="C1755" s="40"/>
      <c r="D1755" s="42">
        <f t="shared" si="40"/>
      </c>
      <c r="F1755" s="43">
        <f t="shared" si="41"/>
      </c>
      <c r="G1755" s="42">
        <f t="shared" si="42"/>
      </c>
      <c r="K1755" s="45"/>
    </row>
    <row r="1756" spans="3:11" ht="11.25">
      <c r="C1756" s="40"/>
      <c r="D1756" s="42">
        <f t="shared" si="40"/>
      </c>
      <c r="F1756" s="43">
        <f t="shared" si="41"/>
      </c>
      <c r="G1756" s="42">
        <f t="shared" si="42"/>
      </c>
      <c r="K1756" s="45"/>
    </row>
    <row r="1757" spans="3:11" ht="11.25">
      <c r="C1757" s="40"/>
      <c r="D1757" s="42">
        <f t="shared" si="40"/>
      </c>
      <c r="F1757" s="43">
        <f t="shared" si="41"/>
      </c>
      <c r="G1757" s="42">
        <f t="shared" si="42"/>
      </c>
      <c r="K1757" s="45"/>
    </row>
    <row r="1758" spans="3:11" ht="11.25">
      <c r="C1758" s="40"/>
      <c r="D1758" s="42">
        <f t="shared" si="40"/>
      </c>
      <c r="F1758" s="43">
        <f t="shared" si="41"/>
      </c>
      <c r="G1758" s="42">
        <f t="shared" si="42"/>
      </c>
      <c r="K1758" s="45"/>
    </row>
    <row r="1759" spans="3:11" ht="11.25">
      <c r="C1759" s="40"/>
      <c r="D1759" s="42">
        <f t="shared" si="40"/>
      </c>
      <c r="F1759" s="43">
        <f t="shared" si="41"/>
      </c>
      <c r="G1759" s="42">
        <f t="shared" si="42"/>
      </c>
      <c r="K1759" s="45"/>
    </row>
    <row r="1760" spans="3:11" ht="11.25">
      <c r="C1760" s="40"/>
      <c r="D1760" s="42">
        <f t="shared" si="40"/>
      </c>
      <c r="F1760" s="43">
        <f t="shared" si="41"/>
      </c>
      <c r="G1760" s="42">
        <f t="shared" si="42"/>
      </c>
      <c r="K1760" s="45"/>
    </row>
    <row r="1761" spans="3:11" ht="11.25">
      <c r="C1761" s="40"/>
      <c r="D1761" s="42">
        <f t="shared" si="40"/>
      </c>
      <c r="F1761" s="43">
        <f t="shared" si="41"/>
      </c>
      <c r="G1761" s="42">
        <f t="shared" si="42"/>
      </c>
      <c r="K1761" s="45"/>
    </row>
    <row r="1762" spans="3:11" ht="11.25">
      <c r="C1762" s="40"/>
      <c r="D1762" s="42">
        <f t="shared" si="40"/>
      </c>
      <c r="F1762" s="43">
        <f t="shared" si="41"/>
      </c>
      <c r="G1762" s="42">
        <f t="shared" si="42"/>
      </c>
      <c r="K1762" s="45"/>
    </row>
    <row r="1763" spans="3:11" ht="11.25">
      <c r="C1763" s="40"/>
      <c r="D1763" s="42">
        <f t="shared" si="40"/>
      </c>
      <c r="F1763" s="43">
        <f t="shared" si="41"/>
      </c>
      <c r="G1763" s="42">
        <f t="shared" si="42"/>
      </c>
      <c r="K1763" s="45"/>
    </row>
    <row r="1764" spans="3:11" ht="11.25">
      <c r="C1764" s="40"/>
      <c r="D1764" s="42">
        <f t="shared" si="40"/>
      </c>
      <c r="F1764" s="43">
        <f t="shared" si="41"/>
      </c>
      <c r="G1764" s="42">
        <f t="shared" si="42"/>
      </c>
      <c r="K1764" s="45"/>
    </row>
    <row r="1765" spans="3:11" ht="11.25">
      <c r="C1765" s="40"/>
      <c r="D1765" s="42">
        <f t="shared" si="40"/>
      </c>
      <c r="F1765" s="43">
        <f t="shared" si="41"/>
      </c>
      <c r="G1765" s="42">
        <f t="shared" si="42"/>
      </c>
      <c r="K1765" s="45"/>
    </row>
    <row r="1766" spans="3:11" ht="11.25">
      <c r="C1766" s="40"/>
      <c r="D1766" s="42">
        <f aca="true" t="shared" si="43" ref="D1766:D1829">+IF(C1766="","",IF(C1766="No Aplica","No Aplica","Ingrese Fecha"))</f>
      </c>
      <c r="F1766" s="43">
        <f aca="true" t="shared" si="44" ref="F1766:F1829">+IF(E1766="","","Ingrese N°")</f>
      </c>
      <c r="G1766" s="42">
        <f aca="true" t="shared" si="45" ref="G1766:G1829">+IF(E1766="","","Ingrese Fecha")</f>
      </c>
      <c r="K1766" s="45"/>
    </row>
    <row r="1767" spans="3:11" ht="11.25">
      <c r="C1767" s="40"/>
      <c r="D1767" s="42">
        <f t="shared" si="43"/>
      </c>
      <c r="F1767" s="43">
        <f t="shared" si="44"/>
      </c>
      <c r="G1767" s="42">
        <f t="shared" si="45"/>
      </c>
      <c r="K1767" s="45"/>
    </row>
    <row r="1768" spans="3:11" ht="11.25">
      <c r="C1768" s="40"/>
      <c r="D1768" s="42">
        <f t="shared" si="43"/>
      </c>
      <c r="F1768" s="43">
        <f t="shared" si="44"/>
      </c>
      <c r="G1768" s="42">
        <f t="shared" si="45"/>
      </c>
      <c r="K1768" s="45"/>
    </row>
    <row r="1769" spans="3:11" ht="11.25">
      <c r="C1769" s="40"/>
      <c r="D1769" s="42">
        <f t="shared" si="43"/>
      </c>
      <c r="F1769" s="43">
        <f t="shared" si="44"/>
      </c>
      <c r="G1769" s="42">
        <f t="shared" si="45"/>
      </c>
      <c r="K1769" s="45"/>
    </row>
    <row r="1770" spans="3:11" ht="11.25">
      <c r="C1770" s="40"/>
      <c r="D1770" s="42">
        <f t="shared" si="43"/>
      </c>
      <c r="F1770" s="43">
        <f t="shared" si="44"/>
      </c>
      <c r="G1770" s="42">
        <f t="shared" si="45"/>
      </c>
      <c r="K1770" s="45"/>
    </row>
    <row r="1771" spans="3:11" ht="11.25">
      <c r="C1771" s="40"/>
      <c r="D1771" s="42">
        <f t="shared" si="43"/>
      </c>
      <c r="F1771" s="43">
        <f t="shared" si="44"/>
      </c>
      <c r="G1771" s="42">
        <f t="shared" si="45"/>
      </c>
      <c r="K1771" s="45"/>
    </row>
    <row r="1772" spans="3:11" ht="11.25">
      <c r="C1772" s="40"/>
      <c r="D1772" s="42">
        <f t="shared" si="43"/>
      </c>
      <c r="F1772" s="43">
        <f t="shared" si="44"/>
      </c>
      <c r="G1772" s="42">
        <f t="shared" si="45"/>
      </c>
      <c r="K1772" s="45"/>
    </row>
    <row r="1773" spans="3:11" ht="11.25">
      <c r="C1773" s="40"/>
      <c r="D1773" s="42">
        <f t="shared" si="43"/>
      </c>
      <c r="F1773" s="43">
        <f t="shared" si="44"/>
      </c>
      <c r="G1773" s="42">
        <f t="shared" si="45"/>
      </c>
      <c r="K1773" s="45"/>
    </row>
    <row r="1774" spans="3:11" ht="11.25">
      <c r="C1774" s="40"/>
      <c r="D1774" s="42">
        <f t="shared" si="43"/>
      </c>
      <c r="F1774" s="43">
        <f t="shared" si="44"/>
      </c>
      <c r="G1774" s="42">
        <f t="shared" si="45"/>
      </c>
      <c r="K1774" s="45"/>
    </row>
    <row r="1775" spans="3:11" ht="11.25">
      <c r="C1775" s="40"/>
      <c r="D1775" s="42">
        <f t="shared" si="43"/>
      </c>
      <c r="F1775" s="43">
        <f t="shared" si="44"/>
      </c>
      <c r="G1775" s="42">
        <f t="shared" si="45"/>
      </c>
      <c r="K1775" s="45"/>
    </row>
    <row r="1776" spans="3:11" ht="11.25">
      <c r="C1776" s="40"/>
      <c r="D1776" s="42">
        <f t="shared" si="43"/>
      </c>
      <c r="F1776" s="43">
        <f t="shared" si="44"/>
      </c>
      <c r="G1776" s="42">
        <f t="shared" si="45"/>
      </c>
      <c r="K1776" s="45"/>
    </row>
    <row r="1777" spans="3:11" ht="11.25">
      <c r="C1777" s="40"/>
      <c r="D1777" s="42">
        <f t="shared" si="43"/>
      </c>
      <c r="F1777" s="43">
        <f t="shared" si="44"/>
      </c>
      <c r="G1777" s="42">
        <f t="shared" si="45"/>
      </c>
      <c r="K1777" s="45"/>
    </row>
    <row r="1778" spans="3:11" ht="11.25">
      <c r="C1778" s="40"/>
      <c r="D1778" s="42">
        <f t="shared" si="43"/>
      </c>
      <c r="F1778" s="43">
        <f t="shared" si="44"/>
      </c>
      <c r="G1778" s="42">
        <f t="shared" si="45"/>
      </c>
      <c r="K1778" s="45"/>
    </row>
    <row r="1779" spans="3:11" ht="11.25">
      <c r="C1779" s="40"/>
      <c r="D1779" s="42">
        <f t="shared" si="43"/>
      </c>
      <c r="F1779" s="43">
        <f t="shared" si="44"/>
      </c>
      <c r="G1779" s="42">
        <f t="shared" si="45"/>
      </c>
      <c r="K1779" s="45"/>
    </row>
    <row r="1780" spans="3:11" ht="11.25">
      <c r="C1780" s="40"/>
      <c r="D1780" s="42">
        <f t="shared" si="43"/>
      </c>
      <c r="F1780" s="43">
        <f t="shared" si="44"/>
      </c>
      <c r="G1780" s="42">
        <f t="shared" si="45"/>
      </c>
      <c r="K1780" s="45"/>
    </row>
    <row r="1781" spans="3:11" ht="11.25">
      <c r="C1781" s="40"/>
      <c r="D1781" s="42">
        <f t="shared" si="43"/>
      </c>
      <c r="F1781" s="43">
        <f t="shared" si="44"/>
      </c>
      <c r="G1781" s="42">
        <f t="shared" si="45"/>
      </c>
      <c r="K1781" s="45"/>
    </row>
    <row r="1782" spans="3:11" ht="11.25">
      <c r="C1782" s="40"/>
      <c r="D1782" s="42">
        <f t="shared" si="43"/>
      </c>
      <c r="F1782" s="43">
        <f t="shared" si="44"/>
      </c>
      <c r="G1782" s="42">
        <f t="shared" si="45"/>
      </c>
      <c r="K1782" s="45"/>
    </row>
    <row r="1783" spans="3:11" ht="11.25">
      <c r="C1783" s="40"/>
      <c r="D1783" s="42">
        <f t="shared" si="43"/>
      </c>
      <c r="F1783" s="43">
        <f t="shared" si="44"/>
      </c>
      <c r="G1783" s="42">
        <f t="shared" si="45"/>
      </c>
      <c r="K1783" s="45"/>
    </row>
    <row r="1784" spans="3:11" ht="11.25">
      <c r="C1784" s="40"/>
      <c r="D1784" s="42">
        <f t="shared" si="43"/>
      </c>
      <c r="F1784" s="43">
        <f t="shared" si="44"/>
      </c>
      <c r="G1784" s="42">
        <f t="shared" si="45"/>
      </c>
      <c r="K1784" s="45"/>
    </row>
    <row r="1785" spans="3:11" ht="11.25">
      <c r="C1785" s="40"/>
      <c r="D1785" s="42">
        <f t="shared" si="43"/>
      </c>
      <c r="F1785" s="43">
        <f t="shared" si="44"/>
      </c>
      <c r="G1785" s="42">
        <f t="shared" si="45"/>
      </c>
      <c r="K1785" s="45"/>
    </row>
    <row r="1786" spans="3:11" ht="11.25">
      <c r="C1786" s="40"/>
      <c r="D1786" s="42">
        <f t="shared" si="43"/>
      </c>
      <c r="F1786" s="43">
        <f t="shared" si="44"/>
      </c>
      <c r="G1786" s="42">
        <f t="shared" si="45"/>
      </c>
      <c r="K1786" s="45"/>
    </row>
    <row r="1787" spans="3:11" ht="11.25">
      <c r="C1787" s="40"/>
      <c r="D1787" s="42">
        <f t="shared" si="43"/>
      </c>
      <c r="F1787" s="43">
        <f t="shared" si="44"/>
      </c>
      <c r="G1787" s="42">
        <f t="shared" si="45"/>
      </c>
      <c r="K1787" s="45"/>
    </row>
    <row r="1788" spans="3:11" ht="11.25">
      <c r="C1788" s="40"/>
      <c r="D1788" s="42">
        <f t="shared" si="43"/>
      </c>
      <c r="F1788" s="43">
        <f t="shared" si="44"/>
      </c>
      <c r="G1788" s="42">
        <f t="shared" si="45"/>
      </c>
      <c r="K1788" s="45"/>
    </row>
    <row r="1789" spans="3:11" ht="11.25">
      <c r="C1789" s="40"/>
      <c r="D1789" s="42">
        <f t="shared" si="43"/>
      </c>
      <c r="F1789" s="43">
        <f t="shared" si="44"/>
      </c>
      <c r="G1789" s="42">
        <f t="shared" si="45"/>
      </c>
      <c r="K1789" s="45"/>
    </row>
    <row r="1790" spans="3:11" ht="11.25">
      <c r="C1790" s="40"/>
      <c r="D1790" s="42">
        <f t="shared" si="43"/>
      </c>
      <c r="F1790" s="43">
        <f t="shared" si="44"/>
      </c>
      <c r="G1790" s="42">
        <f t="shared" si="45"/>
      </c>
      <c r="K1790" s="45"/>
    </row>
    <row r="1791" spans="3:11" ht="11.25">
      <c r="C1791" s="40"/>
      <c r="D1791" s="42">
        <f t="shared" si="43"/>
      </c>
      <c r="F1791" s="43">
        <f t="shared" si="44"/>
      </c>
      <c r="G1791" s="42">
        <f t="shared" si="45"/>
      </c>
      <c r="K1791" s="45"/>
    </row>
    <row r="1792" spans="3:11" ht="11.25">
      <c r="C1792" s="40"/>
      <c r="D1792" s="42">
        <f t="shared" si="43"/>
      </c>
      <c r="F1792" s="43">
        <f t="shared" si="44"/>
      </c>
      <c r="G1792" s="42">
        <f t="shared" si="45"/>
      </c>
      <c r="K1792" s="45"/>
    </row>
    <row r="1793" spans="3:11" ht="11.25">
      <c r="C1793" s="40"/>
      <c r="D1793" s="42">
        <f t="shared" si="43"/>
      </c>
      <c r="F1793" s="43">
        <f t="shared" si="44"/>
      </c>
      <c r="G1793" s="42">
        <f t="shared" si="45"/>
      </c>
      <c r="K1793" s="45"/>
    </row>
    <row r="1794" spans="3:11" ht="11.25">
      <c r="C1794" s="40"/>
      <c r="D1794" s="42">
        <f t="shared" si="43"/>
      </c>
      <c r="F1794" s="43">
        <f t="shared" si="44"/>
      </c>
      <c r="G1794" s="42">
        <f t="shared" si="45"/>
      </c>
      <c r="K1794" s="45"/>
    </row>
    <row r="1795" spans="3:11" ht="11.25">
      <c r="C1795" s="40"/>
      <c r="D1795" s="42">
        <f t="shared" si="43"/>
      </c>
      <c r="F1795" s="43">
        <f t="shared" si="44"/>
      </c>
      <c r="G1795" s="42">
        <f t="shared" si="45"/>
      </c>
      <c r="K1795" s="45"/>
    </row>
    <row r="1796" spans="3:11" ht="11.25">
      <c r="C1796" s="40"/>
      <c r="D1796" s="42">
        <f t="shared" si="43"/>
      </c>
      <c r="F1796" s="43">
        <f t="shared" si="44"/>
      </c>
      <c r="G1796" s="42">
        <f t="shared" si="45"/>
      </c>
      <c r="K1796" s="45"/>
    </row>
    <row r="1797" spans="3:11" ht="11.25">
      <c r="C1797" s="40"/>
      <c r="D1797" s="42">
        <f t="shared" si="43"/>
      </c>
      <c r="F1797" s="43">
        <f t="shared" si="44"/>
      </c>
      <c r="G1797" s="42">
        <f t="shared" si="45"/>
      </c>
      <c r="K1797" s="45"/>
    </row>
    <row r="1798" spans="3:11" ht="11.25">
      <c r="C1798" s="40"/>
      <c r="D1798" s="42">
        <f t="shared" si="43"/>
      </c>
      <c r="F1798" s="43">
        <f t="shared" si="44"/>
      </c>
      <c r="G1798" s="42">
        <f t="shared" si="45"/>
      </c>
      <c r="K1798" s="45"/>
    </row>
    <row r="1799" spans="3:11" ht="11.25">
      <c r="C1799" s="40"/>
      <c r="D1799" s="42">
        <f t="shared" si="43"/>
      </c>
      <c r="F1799" s="43">
        <f t="shared" si="44"/>
      </c>
      <c r="G1799" s="42">
        <f t="shared" si="45"/>
      </c>
      <c r="K1799" s="45"/>
    </row>
    <row r="1800" spans="3:11" ht="11.25">
      <c r="C1800" s="40"/>
      <c r="D1800" s="42">
        <f t="shared" si="43"/>
      </c>
      <c r="F1800" s="43">
        <f t="shared" si="44"/>
      </c>
      <c r="G1800" s="42">
        <f t="shared" si="45"/>
      </c>
      <c r="K1800" s="45"/>
    </row>
    <row r="1801" spans="3:11" ht="11.25">
      <c r="C1801" s="40"/>
      <c r="D1801" s="42">
        <f t="shared" si="43"/>
      </c>
      <c r="F1801" s="43">
        <f t="shared" si="44"/>
      </c>
      <c r="G1801" s="42">
        <f t="shared" si="45"/>
      </c>
      <c r="K1801" s="45"/>
    </row>
    <row r="1802" spans="3:11" ht="11.25">
      <c r="C1802" s="40"/>
      <c r="D1802" s="42">
        <f t="shared" si="43"/>
      </c>
      <c r="F1802" s="43">
        <f t="shared" si="44"/>
      </c>
      <c r="G1802" s="42">
        <f t="shared" si="45"/>
      </c>
      <c r="K1802" s="45"/>
    </row>
    <row r="1803" spans="3:11" ht="11.25">
      <c r="C1803" s="40"/>
      <c r="D1803" s="42">
        <f t="shared" si="43"/>
      </c>
      <c r="F1803" s="43">
        <f t="shared" si="44"/>
      </c>
      <c r="G1803" s="42">
        <f t="shared" si="45"/>
      </c>
      <c r="K1803" s="45"/>
    </row>
    <row r="1804" spans="3:11" ht="11.25">
      <c r="C1804" s="40"/>
      <c r="D1804" s="42">
        <f t="shared" si="43"/>
      </c>
      <c r="F1804" s="43">
        <f t="shared" si="44"/>
      </c>
      <c r="G1804" s="42">
        <f t="shared" si="45"/>
      </c>
      <c r="K1804" s="45"/>
    </row>
    <row r="1805" spans="3:11" ht="11.25">
      <c r="C1805" s="40"/>
      <c r="D1805" s="42">
        <f t="shared" si="43"/>
      </c>
      <c r="F1805" s="43">
        <f t="shared" si="44"/>
      </c>
      <c r="G1805" s="42">
        <f t="shared" si="45"/>
      </c>
      <c r="K1805" s="45"/>
    </row>
    <row r="1806" spans="3:11" ht="11.25">
      <c r="C1806" s="40"/>
      <c r="D1806" s="42">
        <f t="shared" si="43"/>
      </c>
      <c r="F1806" s="43">
        <f t="shared" si="44"/>
      </c>
      <c r="G1806" s="42">
        <f t="shared" si="45"/>
      </c>
      <c r="K1806" s="45"/>
    </row>
    <row r="1807" spans="3:11" ht="11.25">
      <c r="C1807" s="40"/>
      <c r="D1807" s="42">
        <f t="shared" si="43"/>
      </c>
      <c r="F1807" s="43">
        <f t="shared" si="44"/>
      </c>
      <c r="G1807" s="42">
        <f t="shared" si="45"/>
      </c>
      <c r="K1807" s="45"/>
    </row>
    <row r="1808" spans="3:11" ht="11.25">
      <c r="C1808" s="40"/>
      <c r="D1808" s="42">
        <f t="shared" si="43"/>
      </c>
      <c r="F1808" s="43">
        <f t="shared" si="44"/>
      </c>
      <c r="G1808" s="42">
        <f t="shared" si="45"/>
      </c>
      <c r="K1808" s="45"/>
    </row>
    <row r="1809" spans="3:11" ht="11.25">
      <c r="C1809" s="40"/>
      <c r="D1809" s="42">
        <f t="shared" si="43"/>
      </c>
      <c r="F1809" s="43">
        <f t="shared" si="44"/>
      </c>
      <c r="G1809" s="42">
        <f t="shared" si="45"/>
      </c>
      <c r="K1809" s="45"/>
    </row>
    <row r="1810" spans="3:11" ht="11.25">
      <c r="C1810" s="40"/>
      <c r="D1810" s="42">
        <f t="shared" si="43"/>
      </c>
      <c r="F1810" s="43">
        <f t="shared" si="44"/>
      </c>
      <c r="G1810" s="42">
        <f t="shared" si="45"/>
      </c>
      <c r="K1810" s="45"/>
    </row>
    <row r="1811" spans="3:11" ht="11.25">
      <c r="C1811" s="40"/>
      <c r="D1811" s="42">
        <f t="shared" si="43"/>
      </c>
      <c r="F1811" s="43">
        <f t="shared" si="44"/>
      </c>
      <c r="G1811" s="42">
        <f t="shared" si="45"/>
      </c>
      <c r="K1811" s="45"/>
    </row>
    <row r="1812" spans="3:11" ht="11.25">
      <c r="C1812" s="40"/>
      <c r="D1812" s="42">
        <f t="shared" si="43"/>
      </c>
      <c r="F1812" s="43">
        <f t="shared" si="44"/>
      </c>
      <c r="G1812" s="42">
        <f t="shared" si="45"/>
      </c>
      <c r="K1812" s="45"/>
    </row>
    <row r="1813" spans="3:11" ht="11.25">
      <c r="C1813" s="40"/>
      <c r="D1813" s="42">
        <f t="shared" si="43"/>
      </c>
      <c r="F1813" s="43">
        <f t="shared" si="44"/>
      </c>
      <c r="G1813" s="42">
        <f t="shared" si="45"/>
      </c>
      <c r="K1813" s="45"/>
    </row>
    <row r="1814" spans="3:11" ht="11.25">
      <c r="C1814" s="40"/>
      <c r="D1814" s="42">
        <f t="shared" si="43"/>
      </c>
      <c r="F1814" s="43">
        <f t="shared" si="44"/>
      </c>
      <c r="G1814" s="42">
        <f t="shared" si="45"/>
      </c>
      <c r="K1814" s="45"/>
    </row>
    <row r="1815" spans="3:11" ht="11.25">
      <c r="C1815" s="40"/>
      <c r="D1815" s="42">
        <f t="shared" si="43"/>
      </c>
      <c r="F1815" s="43">
        <f t="shared" si="44"/>
      </c>
      <c r="G1815" s="42">
        <f t="shared" si="45"/>
      </c>
      <c r="K1815" s="45"/>
    </row>
    <row r="1816" spans="3:11" ht="11.25">
      <c r="C1816" s="40"/>
      <c r="D1816" s="42">
        <f t="shared" si="43"/>
      </c>
      <c r="F1816" s="43">
        <f t="shared" si="44"/>
      </c>
      <c r="G1816" s="42">
        <f t="shared" si="45"/>
      </c>
      <c r="K1816" s="45"/>
    </row>
    <row r="1817" spans="3:11" ht="11.25">
      <c r="C1817" s="40"/>
      <c r="D1817" s="42">
        <f t="shared" si="43"/>
      </c>
      <c r="F1817" s="43">
        <f t="shared" si="44"/>
      </c>
      <c r="G1817" s="42">
        <f t="shared" si="45"/>
      </c>
      <c r="K1817" s="45"/>
    </row>
    <row r="1818" spans="3:11" ht="11.25">
      <c r="C1818" s="40"/>
      <c r="D1818" s="42">
        <f t="shared" si="43"/>
      </c>
      <c r="F1818" s="43">
        <f t="shared" si="44"/>
      </c>
      <c r="G1818" s="42">
        <f t="shared" si="45"/>
      </c>
      <c r="K1818" s="45"/>
    </row>
    <row r="1819" spans="3:11" ht="11.25">
      <c r="C1819" s="40"/>
      <c r="D1819" s="42">
        <f t="shared" si="43"/>
      </c>
      <c r="F1819" s="43">
        <f t="shared" si="44"/>
      </c>
      <c r="G1819" s="42">
        <f t="shared" si="45"/>
      </c>
      <c r="K1819" s="45"/>
    </row>
    <row r="1820" spans="3:11" ht="11.25">
      <c r="C1820" s="40"/>
      <c r="D1820" s="42">
        <f t="shared" si="43"/>
      </c>
      <c r="F1820" s="43">
        <f t="shared" si="44"/>
      </c>
      <c r="G1820" s="42">
        <f t="shared" si="45"/>
      </c>
      <c r="K1820" s="45"/>
    </row>
    <row r="1821" spans="3:11" ht="11.25">
      <c r="C1821" s="40"/>
      <c r="D1821" s="42">
        <f t="shared" si="43"/>
      </c>
      <c r="F1821" s="43">
        <f t="shared" si="44"/>
      </c>
      <c r="G1821" s="42">
        <f t="shared" si="45"/>
      </c>
      <c r="K1821" s="45"/>
    </row>
    <row r="1822" spans="3:11" ht="11.25">
      <c r="C1822" s="40"/>
      <c r="D1822" s="42">
        <f t="shared" si="43"/>
      </c>
      <c r="F1822" s="43">
        <f t="shared" si="44"/>
      </c>
      <c r="G1822" s="42">
        <f t="shared" si="45"/>
      </c>
      <c r="K1822" s="45"/>
    </row>
    <row r="1823" spans="3:11" ht="11.25">
      <c r="C1823" s="40"/>
      <c r="D1823" s="42">
        <f t="shared" si="43"/>
      </c>
      <c r="F1823" s="43">
        <f t="shared" si="44"/>
      </c>
      <c r="G1823" s="42">
        <f t="shared" si="45"/>
      </c>
      <c r="K1823" s="45"/>
    </row>
    <row r="1824" spans="3:11" ht="11.25">
      <c r="C1824" s="40"/>
      <c r="D1824" s="42">
        <f t="shared" si="43"/>
      </c>
      <c r="F1824" s="43">
        <f t="shared" si="44"/>
      </c>
      <c r="G1824" s="42">
        <f t="shared" si="45"/>
      </c>
      <c r="K1824" s="45"/>
    </row>
    <row r="1825" spans="3:11" ht="11.25">
      <c r="C1825" s="40"/>
      <c r="D1825" s="42">
        <f t="shared" si="43"/>
      </c>
      <c r="F1825" s="43">
        <f t="shared" si="44"/>
      </c>
      <c r="G1825" s="42">
        <f t="shared" si="45"/>
      </c>
      <c r="K1825" s="45"/>
    </row>
    <row r="1826" spans="3:11" ht="11.25">
      <c r="C1826" s="40"/>
      <c r="D1826" s="42">
        <f t="shared" si="43"/>
      </c>
      <c r="F1826" s="43">
        <f t="shared" si="44"/>
      </c>
      <c r="G1826" s="42">
        <f t="shared" si="45"/>
      </c>
      <c r="K1826" s="45"/>
    </row>
    <row r="1827" spans="3:11" ht="11.25">
      <c r="C1827" s="40"/>
      <c r="D1827" s="42">
        <f t="shared" si="43"/>
      </c>
      <c r="F1827" s="43">
        <f t="shared" si="44"/>
      </c>
      <c r="G1827" s="42">
        <f t="shared" si="45"/>
      </c>
      <c r="K1827" s="45"/>
    </row>
    <row r="1828" spans="3:11" ht="11.25">
      <c r="C1828" s="40"/>
      <c r="D1828" s="42">
        <f t="shared" si="43"/>
      </c>
      <c r="F1828" s="43">
        <f t="shared" si="44"/>
      </c>
      <c r="G1828" s="42">
        <f t="shared" si="45"/>
      </c>
      <c r="K1828" s="45"/>
    </row>
    <row r="1829" spans="3:11" ht="11.25">
      <c r="C1829" s="40"/>
      <c r="D1829" s="42">
        <f t="shared" si="43"/>
      </c>
      <c r="F1829" s="43">
        <f t="shared" si="44"/>
      </c>
      <c r="G1829" s="42">
        <f t="shared" si="45"/>
      </c>
      <c r="K1829" s="45"/>
    </row>
    <row r="1830" spans="3:11" ht="11.25">
      <c r="C1830" s="40"/>
      <c r="D1830" s="42">
        <f aca="true" t="shared" si="46" ref="D1830:D1893">+IF(C1830="","",IF(C1830="No Aplica","No Aplica","Ingrese Fecha"))</f>
      </c>
      <c r="F1830" s="43">
        <f aca="true" t="shared" si="47" ref="F1830:F1893">+IF(E1830="","","Ingrese N°")</f>
      </c>
      <c r="G1830" s="42">
        <f aca="true" t="shared" si="48" ref="G1830:G1893">+IF(E1830="","","Ingrese Fecha")</f>
      </c>
      <c r="K1830" s="45"/>
    </row>
    <row r="1831" spans="3:11" ht="11.25">
      <c r="C1831" s="40"/>
      <c r="D1831" s="42">
        <f t="shared" si="46"/>
      </c>
      <c r="F1831" s="43">
        <f t="shared" si="47"/>
      </c>
      <c r="G1831" s="42">
        <f t="shared" si="48"/>
      </c>
      <c r="K1831" s="45"/>
    </row>
    <row r="1832" spans="3:11" ht="11.25">
      <c r="C1832" s="40"/>
      <c r="D1832" s="42">
        <f t="shared" si="46"/>
      </c>
      <c r="F1832" s="43">
        <f t="shared" si="47"/>
      </c>
      <c r="G1832" s="42">
        <f t="shared" si="48"/>
      </c>
      <c r="K1832" s="45"/>
    </row>
    <row r="1833" spans="3:11" ht="11.25">
      <c r="C1833" s="40"/>
      <c r="D1833" s="42">
        <f t="shared" si="46"/>
      </c>
      <c r="F1833" s="43">
        <f t="shared" si="47"/>
      </c>
      <c r="G1833" s="42">
        <f t="shared" si="48"/>
      </c>
      <c r="K1833" s="45"/>
    </row>
    <row r="1834" spans="3:11" ht="11.25">
      <c r="C1834" s="40"/>
      <c r="D1834" s="42">
        <f t="shared" si="46"/>
      </c>
      <c r="F1834" s="43">
        <f t="shared" si="47"/>
      </c>
      <c r="G1834" s="42">
        <f t="shared" si="48"/>
      </c>
      <c r="K1834" s="45"/>
    </row>
    <row r="1835" spans="3:11" ht="11.25">
      <c r="C1835" s="40"/>
      <c r="D1835" s="42">
        <f t="shared" si="46"/>
      </c>
      <c r="F1835" s="43">
        <f t="shared" si="47"/>
      </c>
      <c r="G1835" s="42">
        <f t="shared" si="48"/>
      </c>
      <c r="K1835" s="45"/>
    </row>
    <row r="1836" spans="3:11" ht="11.25">
      <c r="C1836" s="40"/>
      <c r="D1836" s="42">
        <f t="shared" si="46"/>
      </c>
      <c r="F1836" s="43">
        <f t="shared" si="47"/>
      </c>
      <c r="G1836" s="42">
        <f t="shared" si="48"/>
      </c>
      <c r="K1836" s="45"/>
    </row>
    <row r="1837" spans="3:11" ht="11.25">
      <c r="C1837" s="40"/>
      <c r="D1837" s="42">
        <f t="shared" si="46"/>
      </c>
      <c r="F1837" s="43">
        <f t="shared" si="47"/>
      </c>
      <c r="G1837" s="42">
        <f t="shared" si="48"/>
      </c>
      <c r="K1837" s="45"/>
    </row>
    <row r="1838" spans="3:11" ht="11.25">
      <c r="C1838" s="40"/>
      <c r="D1838" s="42">
        <f t="shared" si="46"/>
      </c>
      <c r="F1838" s="43">
        <f t="shared" si="47"/>
      </c>
      <c r="G1838" s="42">
        <f t="shared" si="48"/>
      </c>
      <c r="K1838" s="45"/>
    </row>
    <row r="1839" spans="3:11" ht="11.25">
      <c r="C1839" s="40"/>
      <c r="D1839" s="42">
        <f t="shared" si="46"/>
      </c>
      <c r="F1839" s="43">
        <f t="shared" si="47"/>
      </c>
      <c r="G1839" s="42">
        <f t="shared" si="48"/>
      </c>
      <c r="K1839" s="45"/>
    </row>
    <row r="1840" spans="3:11" ht="11.25">
      <c r="C1840" s="40"/>
      <c r="D1840" s="42">
        <f t="shared" si="46"/>
      </c>
      <c r="F1840" s="43">
        <f t="shared" si="47"/>
      </c>
      <c r="G1840" s="42">
        <f t="shared" si="48"/>
      </c>
      <c r="K1840" s="45"/>
    </row>
    <row r="1841" spans="3:11" ht="11.25">
      <c r="C1841" s="40"/>
      <c r="D1841" s="42">
        <f t="shared" si="46"/>
      </c>
      <c r="F1841" s="43">
        <f t="shared" si="47"/>
      </c>
      <c r="G1841" s="42">
        <f t="shared" si="48"/>
      </c>
      <c r="K1841" s="45"/>
    </row>
    <row r="1842" spans="3:11" ht="11.25">
      <c r="C1842" s="40"/>
      <c r="D1842" s="42">
        <f t="shared" si="46"/>
      </c>
      <c r="F1842" s="43">
        <f t="shared" si="47"/>
      </c>
      <c r="G1842" s="42">
        <f t="shared" si="48"/>
      </c>
      <c r="K1842" s="45"/>
    </row>
    <row r="1843" spans="3:11" ht="11.25">
      <c r="C1843" s="40"/>
      <c r="D1843" s="42">
        <f t="shared" si="46"/>
      </c>
      <c r="F1843" s="43">
        <f t="shared" si="47"/>
      </c>
      <c r="G1843" s="42">
        <f t="shared" si="48"/>
      </c>
      <c r="K1843" s="45"/>
    </row>
    <row r="1844" spans="3:11" ht="11.25">
      <c r="C1844" s="40"/>
      <c r="D1844" s="42">
        <f t="shared" si="46"/>
      </c>
      <c r="F1844" s="43">
        <f t="shared" si="47"/>
      </c>
      <c r="G1844" s="42">
        <f t="shared" si="48"/>
      </c>
      <c r="K1844" s="45"/>
    </row>
    <row r="1845" spans="3:11" ht="11.25">
      <c r="C1845" s="40"/>
      <c r="D1845" s="42">
        <f t="shared" si="46"/>
      </c>
      <c r="F1845" s="43">
        <f t="shared" si="47"/>
      </c>
      <c r="G1845" s="42">
        <f t="shared" si="48"/>
      </c>
      <c r="K1845" s="45"/>
    </row>
    <row r="1846" spans="3:11" ht="11.25">
      <c r="C1846" s="40"/>
      <c r="D1846" s="42">
        <f t="shared" si="46"/>
      </c>
      <c r="F1846" s="43">
        <f t="shared" si="47"/>
      </c>
      <c r="G1846" s="42">
        <f t="shared" si="48"/>
      </c>
      <c r="K1846" s="45"/>
    </row>
    <row r="1847" spans="3:11" ht="11.25">
      <c r="C1847" s="40"/>
      <c r="D1847" s="42">
        <f t="shared" si="46"/>
      </c>
      <c r="F1847" s="43">
        <f t="shared" si="47"/>
      </c>
      <c r="G1847" s="42">
        <f t="shared" si="48"/>
      </c>
      <c r="K1847" s="45"/>
    </row>
    <row r="1848" spans="3:11" ht="11.25">
      <c r="C1848" s="40"/>
      <c r="D1848" s="42">
        <f t="shared" si="46"/>
      </c>
      <c r="F1848" s="43">
        <f t="shared" si="47"/>
      </c>
      <c r="G1848" s="42">
        <f t="shared" si="48"/>
      </c>
      <c r="K1848" s="45"/>
    </row>
    <row r="1849" spans="3:11" ht="11.25">
      <c r="C1849" s="40"/>
      <c r="D1849" s="42">
        <f t="shared" si="46"/>
      </c>
      <c r="F1849" s="43">
        <f t="shared" si="47"/>
      </c>
      <c r="G1849" s="42">
        <f t="shared" si="48"/>
      </c>
      <c r="K1849" s="45"/>
    </row>
    <row r="1850" spans="3:11" ht="11.25">
      <c r="C1850" s="40"/>
      <c r="D1850" s="42">
        <f t="shared" si="46"/>
      </c>
      <c r="F1850" s="43">
        <f t="shared" si="47"/>
      </c>
      <c r="G1850" s="42">
        <f t="shared" si="48"/>
      </c>
      <c r="K1850" s="45"/>
    </row>
    <row r="1851" spans="3:11" ht="11.25">
      <c r="C1851" s="40"/>
      <c r="D1851" s="42">
        <f t="shared" si="46"/>
      </c>
      <c r="F1851" s="43">
        <f t="shared" si="47"/>
      </c>
      <c r="G1851" s="42">
        <f t="shared" si="48"/>
      </c>
      <c r="K1851" s="45"/>
    </row>
    <row r="1852" spans="3:11" ht="11.25">
      <c r="C1852" s="40"/>
      <c r="D1852" s="42">
        <f t="shared" si="46"/>
      </c>
      <c r="F1852" s="43">
        <f t="shared" si="47"/>
      </c>
      <c r="G1852" s="42">
        <f t="shared" si="48"/>
      </c>
      <c r="K1852" s="45"/>
    </row>
    <row r="1853" spans="3:11" ht="11.25">
      <c r="C1853" s="40"/>
      <c r="D1853" s="42">
        <f t="shared" si="46"/>
      </c>
      <c r="F1853" s="43">
        <f t="shared" si="47"/>
      </c>
      <c r="G1853" s="42">
        <f t="shared" si="48"/>
      </c>
      <c r="K1853" s="45"/>
    </row>
    <row r="1854" spans="3:11" ht="11.25">
      <c r="C1854" s="40"/>
      <c r="D1854" s="42">
        <f t="shared" si="46"/>
      </c>
      <c r="F1854" s="43">
        <f t="shared" si="47"/>
      </c>
      <c r="G1854" s="42">
        <f t="shared" si="48"/>
      </c>
      <c r="K1854" s="45"/>
    </row>
    <row r="1855" spans="3:11" ht="11.25">
      <c r="C1855" s="40"/>
      <c r="D1855" s="42">
        <f t="shared" si="46"/>
      </c>
      <c r="F1855" s="43">
        <f t="shared" si="47"/>
      </c>
      <c r="G1855" s="42">
        <f t="shared" si="48"/>
      </c>
      <c r="K1855" s="45"/>
    </row>
    <row r="1856" spans="3:11" ht="11.25">
      <c r="C1856" s="40"/>
      <c r="D1856" s="42">
        <f t="shared" si="46"/>
      </c>
      <c r="F1856" s="43">
        <f t="shared" si="47"/>
      </c>
      <c r="G1856" s="42">
        <f t="shared" si="48"/>
      </c>
      <c r="K1856" s="45"/>
    </row>
    <row r="1857" spans="3:11" ht="11.25">
      <c r="C1857" s="40"/>
      <c r="D1857" s="42">
        <f t="shared" si="46"/>
      </c>
      <c r="F1857" s="43">
        <f t="shared" si="47"/>
      </c>
      <c r="G1857" s="42">
        <f t="shared" si="48"/>
      </c>
      <c r="K1857" s="45"/>
    </row>
    <row r="1858" spans="3:11" ht="11.25">
      <c r="C1858" s="40"/>
      <c r="D1858" s="42">
        <f t="shared" si="46"/>
      </c>
      <c r="F1858" s="43">
        <f t="shared" si="47"/>
      </c>
      <c r="G1858" s="42">
        <f t="shared" si="48"/>
      </c>
      <c r="K1858" s="45"/>
    </row>
    <row r="1859" spans="3:11" ht="11.25">
      <c r="C1859" s="40"/>
      <c r="D1859" s="42">
        <f t="shared" si="46"/>
      </c>
      <c r="F1859" s="43">
        <f t="shared" si="47"/>
      </c>
      <c r="G1859" s="42">
        <f t="shared" si="48"/>
      </c>
      <c r="K1859" s="45"/>
    </row>
    <row r="1860" spans="3:11" ht="11.25">
      <c r="C1860" s="40"/>
      <c r="D1860" s="42">
        <f t="shared" si="46"/>
      </c>
      <c r="F1860" s="43">
        <f t="shared" si="47"/>
      </c>
      <c r="G1860" s="42">
        <f t="shared" si="48"/>
      </c>
      <c r="K1860" s="45"/>
    </row>
    <row r="1861" spans="3:11" ht="11.25">
      <c r="C1861" s="40"/>
      <c r="D1861" s="42">
        <f t="shared" si="46"/>
      </c>
      <c r="F1861" s="43">
        <f t="shared" si="47"/>
      </c>
      <c r="G1861" s="42">
        <f t="shared" si="48"/>
      </c>
      <c r="K1861" s="45"/>
    </row>
    <row r="1862" spans="3:11" ht="11.25">
      <c r="C1862" s="40"/>
      <c r="D1862" s="42">
        <f t="shared" si="46"/>
      </c>
      <c r="F1862" s="43">
        <f t="shared" si="47"/>
      </c>
      <c r="G1862" s="42">
        <f t="shared" si="48"/>
      </c>
      <c r="K1862" s="45"/>
    </row>
    <row r="1863" spans="3:11" ht="11.25">
      <c r="C1863" s="40"/>
      <c r="D1863" s="42">
        <f t="shared" si="46"/>
      </c>
      <c r="F1863" s="43">
        <f t="shared" si="47"/>
      </c>
      <c r="G1863" s="42">
        <f t="shared" si="48"/>
      </c>
      <c r="K1863" s="45"/>
    </row>
    <row r="1864" spans="3:11" ht="11.25">
      <c r="C1864" s="40"/>
      <c r="D1864" s="42">
        <f t="shared" si="46"/>
      </c>
      <c r="F1864" s="43">
        <f t="shared" si="47"/>
      </c>
      <c r="G1864" s="42">
        <f t="shared" si="48"/>
      </c>
      <c r="K1864" s="45"/>
    </row>
    <row r="1865" spans="3:11" ht="11.25">
      <c r="C1865" s="40"/>
      <c r="D1865" s="42">
        <f t="shared" si="46"/>
      </c>
      <c r="F1865" s="43">
        <f t="shared" si="47"/>
      </c>
      <c r="G1865" s="42">
        <f t="shared" si="48"/>
      </c>
      <c r="K1865" s="45"/>
    </row>
    <row r="1866" spans="3:11" ht="11.25">
      <c r="C1866" s="40"/>
      <c r="D1866" s="42">
        <f t="shared" si="46"/>
      </c>
      <c r="F1866" s="43">
        <f t="shared" si="47"/>
      </c>
      <c r="G1866" s="42">
        <f t="shared" si="48"/>
      </c>
      <c r="K1866" s="45"/>
    </row>
    <row r="1867" spans="3:11" ht="11.25">
      <c r="C1867" s="40"/>
      <c r="D1867" s="42">
        <f t="shared" si="46"/>
      </c>
      <c r="F1867" s="43">
        <f t="shared" si="47"/>
      </c>
      <c r="G1867" s="42">
        <f t="shared" si="48"/>
      </c>
      <c r="K1867" s="45"/>
    </row>
    <row r="1868" spans="3:11" ht="11.25">
      <c r="C1868" s="40"/>
      <c r="D1868" s="42">
        <f t="shared" si="46"/>
      </c>
      <c r="F1868" s="43">
        <f t="shared" si="47"/>
      </c>
      <c r="G1868" s="42">
        <f t="shared" si="48"/>
      </c>
      <c r="K1868" s="45"/>
    </row>
    <row r="1869" spans="3:11" ht="11.25">
      <c r="C1869" s="40"/>
      <c r="D1869" s="42">
        <f t="shared" si="46"/>
      </c>
      <c r="F1869" s="43">
        <f t="shared" si="47"/>
      </c>
      <c r="G1869" s="42">
        <f t="shared" si="48"/>
      </c>
      <c r="K1869" s="45"/>
    </row>
    <row r="1870" spans="3:11" ht="11.25">
      <c r="C1870" s="40"/>
      <c r="D1870" s="42">
        <f t="shared" si="46"/>
      </c>
      <c r="F1870" s="43">
        <f t="shared" si="47"/>
      </c>
      <c r="G1870" s="42">
        <f t="shared" si="48"/>
      </c>
      <c r="K1870" s="45"/>
    </row>
    <row r="1871" spans="3:11" ht="11.25">
      <c r="C1871" s="40"/>
      <c r="D1871" s="42">
        <f t="shared" si="46"/>
      </c>
      <c r="F1871" s="43">
        <f t="shared" si="47"/>
      </c>
      <c r="G1871" s="42">
        <f t="shared" si="48"/>
      </c>
      <c r="K1871" s="45"/>
    </row>
    <row r="1872" spans="3:11" ht="11.25">
      <c r="C1872" s="40"/>
      <c r="D1872" s="42">
        <f t="shared" si="46"/>
      </c>
      <c r="F1872" s="43">
        <f t="shared" si="47"/>
      </c>
      <c r="G1872" s="42">
        <f t="shared" si="48"/>
      </c>
      <c r="K1872" s="45"/>
    </row>
    <row r="1873" spans="3:11" ht="11.25">
      <c r="C1873" s="40"/>
      <c r="D1873" s="42">
        <f t="shared" si="46"/>
      </c>
      <c r="F1873" s="43">
        <f t="shared" si="47"/>
      </c>
      <c r="G1873" s="42">
        <f t="shared" si="48"/>
      </c>
      <c r="K1873" s="45"/>
    </row>
    <row r="1874" spans="3:11" ht="11.25">
      <c r="C1874" s="40"/>
      <c r="D1874" s="42">
        <f t="shared" si="46"/>
      </c>
      <c r="F1874" s="43">
        <f t="shared" si="47"/>
      </c>
      <c r="G1874" s="42">
        <f t="shared" si="48"/>
      </c>
      <c r="K1874" s="45"/>
    </row>
    <row r="1875" spans="3:11" ht="11.25">
      <c r="C1875" s="40"/>
      <c r="D1875" s="42">
        <f t="shared" si="46"/>
      </c>
      <c r="F1875" s="43">
        <f t="shared" si="47"/>
      </c>
      <c r="G1875" s="42">
        <f t="shared" si="48"/>
      </c>
      <c r="K1875" s="45"/>
    </row>
    <row r="1876" spans="3:11" ht="11.25">
      <c r="C1876" s="40"/>
      <c r="D1876" s="42">
        <f t="shared" si="46"/>
      </c>
      <c r="F1876" s="43">
        <f t="shared" si="47"/>
      </c>
      <c r="G1876" s="42">
        <f t="shared" si="48"/>
      </c>
      <c r="K1876" s="45"/>
    </row>
    <row r="1877" spans="3:11" ht="11.25">
      <c r="C1877" s="40"/>
      <c r="D1877" s="42">
        <f t="shared" si="46"/>
      </c>
      <c r="F1877" s="43">
        <f t="shared" si="47"/>
      </c>
      <c r="G1877" s="42">
        <f t="shared" si="48"/>
      </c>
      <c r="K1877" s="45"/>
    </row>
    <row r="1878" spans="3:11" ht="11.25">
      <c r="C1878" s="40"/>
      <c r="D1878" s="42">
        <f t="shared" si="46"/>
      </c>
      <c r="F1878" s="43">
        <f t="shared" si="47"/>
      </c>
      <c r="G1878" s="42">
        <f t="shared" si="48"/>
      </c>
      <c r="K1878" s="45"/>
    </row>
    <row r="1879" spans="3:11" ht="11.25">
      <c r="C1879" s="40"/>
      <c r="D1879" s="42">
        <f t="shared" si="46"/>
      </c>
      <c r="F1879" s="43">
        <f t="shared" si="47"/>
      </c>
      <c r="G1879" s="42">
        <f t="shared" si="48"/>
      </c>
      <c r="K1879" s="45"/>
    </row>
    <row r="1880" spans="3:11" ht="11.25">
      <c r="C1880" s="40"/>
      <c r="D1880" s="42">
        <f t="shared" si="46"/>
      </c>
      <c r="F1880" s="43">
        <f t="shared" si="47"/>
      </c>
      <c r="G1880" s="42">
        <f t="shared" si="48"/>
      </c>
      <c r="K1880" s="45"/>
    </row>
    <row r="1881" spans="3:11" ht="11.25">
      <c r="C1881" s="40"/>
      <c r="D1881" s="42">
        <f t="shared" si="46"/>
      </c>
      <c r="F1881" s="43">
        <f t="shared" si="47"/>
      </c>
      <c r="G1881" s="42">
        <f t="shared" si="48"/>
      </c>
      <c r="K1881" s="45"/>
    </row>
    <row r="1882" spans="3:11" ht="11.25">
      <c r="C1882" s="40"/>
      <c r="D1882" s="42">
        <f t="shared" si="46"/>
      </c>
      <c r="F1882" s="43">
        <f t="shared" si="47"/>
      </c>
      <c r="G1882" s="42">
        <f t="shared" si="48"/>
      </c>
      <c r="K1882" s="45"/>
    </row>
    <row r="1883" spans="3:11" ht="11.25">
      <c r="C1883" s="40"/>
      <c r="D1883" s="42">
        <f t="shared" si="46"/>
      </c>
      <c r="F1883" s="43">
        <f t="shared" si="47"/>
      </c>
      <c r="G1883" s="42">
        <f t="shared" si="48"/>
      </c>
      <c r="K1883" s="45"/>
    </row>
    <row r="1884" spans="3:11" ht="11.25">
      <c r="C1884" s="40"/>
      <c r="D1884" s="42">
        <f t="shared" si="46"/>
      </c>
      <c r="F1884" s="43">
        <f t="shared" si="47"/>
      </c>
      <c r="G1884" s="42">
        <f t="shared" si="48"/>
      </c>
      <c r="K1884" s="45"/>
    </row>
    <row r="1885" spans="3:11" ht="11.25">
      <c r="C1885" s="40"/>
      <c r="D1885" s="42">
        <f t="shared" si="46"/>
      </c>
      <c r="F1885" s="43">
        <f t="shared" si="47"/>
      </c>
      <c r="G1885" s="42">
        <f t="shared" si="48"/>
      </c>
      <c r="K1885" s="45"/>
    </row>
    <row r="1886" spans="3:11" ht="11.25">
      <c r="C1886" s="40"/>
      <c r="D1886" s="42">
        <f t="shared" si="46"/>
      </c>
      <c r="F1886" s="43">
        <f t="shared" si="47"/>
      </c>
      <c r="G1886" s="42">
        <f t="shared" si="48"/>
      </c>
      <c r="K1886" s="45"/>
    </row>
    <row r="1887" spans="3:11" ht="11.25">
      <c r="C1887" s="40"/>
      <c r="D1887" s="42">
        <f t="shared" si="46"/>
      </c>
      <c r="F1887" s="43">
        <f t="shared" si="47"/>
      </c>
      <c r="G1887" s="42">
        <f t="shared" si="48"/>
      </c>
      <c r="K1887" s="45"/>
    </row>
    <row r="1888" spans="3:11" ht="11.25">
      <c r="C1888" s="40"/>
      <c r="D1888" s="42">
        <f t="shared" si="46"/>
      </c>
      <c r="F1888" s="43">
        <f t="shared" si="47"/>
      </c>
      <c r="G1888" s="42">
        <f t="shared" si="48"/>
      </c>
      <c r="K1888" s="45"/>
    </row>
    <row r="1889" spans="3:11" ht="11.25">
      <c r="C1889" s="40"/>
      <c r="D1889" s="42">
        <f t="shared" si="46"/>
      </c>
      <c r="F1889" s="43">
        <f t="shared" si="47"/>
      </c>
      <c r="G1889" s="42">
        <f t="shared" si="48"/>
      </c>
      <c r="K1889" s="45"/>
    </row>
    <row r="1890" spans="3:11" ht="11.25">
      <c r="C1890" s="40"/>
      <c r="D1890" s="42">
        <f t="shared" si="46"/>
      </c>
      <c r="F1890" s="43">
        <f t="shared" si="47"/>
      </c>
      <c r="G1890" s="42">
        <f t="shared" si="48"/>
      </c>
      <c r="K1890" s="45"/>
    </row>
    <row r="1891" spans="3:11" ht="11.25">
      <c r="C1891" s="40"/>
      <c r="D1891" s="42">
        <f t="shared" si="46"/>
      </c>
      <c r="F1891" s="43">
        <f t="shared" si="47"/>
      </c>
      <c r="G1891" s="42">
        <f t="shared" si="48"/>
      </c>
      <c r="K1891" s="45"/>
    </row>
    <row r="1892" spans="3:11" ht="11.25">
      <c r="C1892" s="40"/>
      <c r="D1892" s="42">
        <f t="shared" si="46"/>
      </c>
      <c r="F1892" s="43">
        <f t="shared" si="47"/>
      </c>
      <c r="G1892" s="42">
        <f t="shared" si="48"/>
      </c>
      <c r="K1892" s="45"/>
    </row>
    <row r="1893" spans="3:11" ht="11.25">
      <c r="C1893" s="40"/>
      <c r="D1893" s="42">
        <f t="shared" si="46"/>
      </c>
      <c r="F1893" s="43">
        <f t="shared" si="47"/>
      </c>
      <c r="G1893" s="42">
        <f t="shared" si="48"/>
      </c>
      <c r="K1893" s="45"/>
    </row>
    <row r="1894" spans="3:11" ht="11.25">
      <c r="C1894" s="40"/>
      <c r="D1894" s="42">
        <f aca="true" t="shared" si="49" ref="D1894:D1957">+IF(C1894="","",IF(C1894="No Aplica","No Aplica","Ingrese Fecha"))</f>
      </c>
      <c r="F1894" s="43">
        <f aca="true" t="shared" si="50" ref="F1894:F1957">+IF(E1894="","","Ingrese N°")</f>
      </c>
      <c r="G1894" s="42">
        <f aca="true" t="shared" si="51" ref="G1894:G1957">+IF(E1894="","","Ingrese Fecha")</f>
      </c>
      <c r="K1894" s="45"/>
    </row>
    <row r="1895" spans="3:11" ht="11.25">
      <c r="C1895" s="40"/>
      <c r="D1895" s="42">
        <f t="shared" si="49"/>
      </c>
      <c r="F1895" s="43">
        <f t="shared" si="50"/>
      </c>
      <c r="G1895" s="42">
        <f t="shared" si="51"/>
      </c>
      <c r="K1895" s="45"/>
    </row>
    <row r="1896" spans="3:11" ht="11.25">
      <c r="C1896" s="40"/>
      <c r="D1896" s="42">
        <f t="shared" si="49"/>
      </c>
      <c r="F1896" s="43">
        <f t="shared" si="50"/>
      </c>
      <c r="G1896" s="42">
        <f t="shared" si="51"/>
      </c>
      <c r="K1896" s="45"/>
    </row>
    <row r="1897" spans="3:11" ht="11.25">
      <c r="C1897" s="40"/>
      <c r="D1897" s="42">
        <f t="shared" si="49"/>
      </c>
      <c r="F1897" s="43">
        <f t="shared" si="50"/>
      </c>
      <c r="G1897" s="42">
        <f t="shared" si="51"/>
      </c>
      <c r="K1897" s="45"/>
    </row>
    <row r="1898" spans="3:11" ht="11.25">
      <c r="C1898" s="40"/>
      <c r="D1898" s="42">
        <f t="shared" si="49"/>
      </c>
      <c r="F1898" s="43">
        <f t="shared" si="50"/>
      </c>
      <c r="G1898" s="42">
        <f t="shared" si="51"/>
      </c>
      <c r="K1898" s="45"/>
    </row>
    <row r="1899" spans="3:11" ht="11.25">
      <c r="C1899" s="40"/>
      <c r="D1899" s="42">
        <f t="shared" si="49"/>
      </c>
      <c r="F1899" s="43">
        <f t="shared" si="50"/>
      </c>
      <c r="G1899" s="42">
        <f t="shared" si="51"/>
      </c>
      <c r="K1899" s="45"/>
    </row>
    <row r="1900" spans="3:11" ht="11.25">
      <c r="C1900" s="40"/>
      <c r="D1900" s="42">
        <f t="shared" si="49"/>
      </c>
      <c r="F1900" s="43">
        <f t="shared" si="50"/>
      </c>
      <c r="G1900" s="42">
        <f t="shared" si="51"/>
      </c>
      <c r="K1900" s="45"/>
    </row>
    <row r="1901" spans="3:11" ht="11.25">
      <c r="C1901" s="40"/>
      <c r="D1901" s="42">
        <f t="shared" si="49"/>
      </c>
      <c r="F1901" s="43">
        <f t="shared" si="50"/>
      </c>
      <c r="G1901" s="42">
        <f t="shared" si="51"/>
      </c>
      <c r="K1901" s="45"/>
    </row>
    <row r="1902" spans="3:11" ht="11.25">
      <c r="C1902" s="40"/>
      <c r="D1902" s="42">
        <f t="shared" si="49"/>
      </c>
      <c r="F1902" s="43">
        <f t="shared" si="50"/>
      </c>
      <c r="G1902" s="42">
        <f t="shared" si="51"/>
      </c>
      <c r="K1902" s="45"/>
    </row>
    <row r="1903" spans="3:11" ht="11.25">
      <c r="C1903" s="40"/>
      <c r="D1903" s="42">
        <f t="shared" si="49"/>
      </c>
      <c r="F1903" s="43">
        <f t="shared" si="50"/>
      </c>
      <c r="G1903" s="42">
        <f t="shared" si="51"/>
      </c>
      <c r="K1903" s="45"/>
    </row>
    <row r="1904" spans="3:11" ht="11.25">
      <c r="C1904" s="40"/>
      <c r="D1904" s="42">
        <f t="shared" si="49"/>
      </c>
      <c r="F1904" s="43">
        <f t="shared" si="50"/>
      </c>
      <c r="G1904" s="42">
        <f t="shared" si="51"/>
      </c>
      <c r="K1904" s="45"/>
    </row>
    <row r="1905" spans="3:11" ht="11.25">
      <c r="C1905" s="40"/>
      <c r="D1905" s="42">
        <f t="shared" si="49"/>
      </c>
      <c r="F1905" s="43">
        <f t="shared" si="50"/>
      </c>
      <c r="G1905" s="42">
        <f t="shared" si="51"/>
      </c>
      <c r="K1905" s="45"/>
    </row>
    <row r="1906" spans="3:11" ht="11.25">
      <c r="C1906" s="40"/>
      <c r="D1906" s="42">
        <f t="shared" si="49"/>
      </c>
      <c r="F1906" s="43">
        <f t="shared" si="50"/>
      </c>
      <c r="G1906" s="42">
        <f t="shared" si="51"/>
      </c>
      <c r="K1906" s="45"/>
    </row>
    <row r="1907" spans="3:11" ht="11.25">
      <c r="C1907" s="40"/>
      <c r="D1907" s="42">
        <f t="shared" si="49"/>
      </c>
      <c r="F1907" s="43">
        <f t="shared" si="50"/>
      </c>
      <c r="G1907" s="42">
        <f t="shared" si="51"/>
      </c>
      <c r="K1907" s="45"/>
    </row>
    <row r="1908" spans="3:11" ht="11.25">
      <c r="C1908" s="40"/>
      <c r="D1908" s="42">
        <f t="shared" si="49"/>
      </c>
      <c r="F1908" s="43">
        <f t="shared" si="50"/>
      </c>
      <c r="G1908" s="42">
        <f t="shared" si="51"/>
      </c>
      <c r="K1908" s="45"/>
    </row>
    <row r="1909" spans="3:11" ht="11.25">
      <c r="C1909" s="40"/>
      <c r="D1909" s="42">
        <f t="shared" si="49"/>
      </c>
      <c r="F1909" s="43">
        <f t="shared" si="50"/>
      </c>
      <c r="G1909" s="42">
        <f t="shared" si="51"/>
      </c>
      <c r="K1909" s="45"/>
    </row>
    <row r="1910" spans="3:11" ht="11.25">
      <c r="C1910" s="40"/>
      <c r="D1910" s="42">
        <f t="shared" si="49"/>
      </c>
      <c r="F1910" s="43">
        <f t="shared" si="50"/>
      </c>
      <c r="G1910" s="42">
        <f t="shared" si="51"/>
      </c>
      <c r="K1910" s="45"/>
    </row>
    <row r="1911" spans="3:11" ht="11.25">
      <c r="C1911" s="40"/>
      <c r="D1911" s="42">
        <f t="shared" si="49"/>
      </c>
      <c r="F1911" s="43">
        <f t="shared" si="50"/>
      </c>
      <c r="G1911" s="42">
        <f t="shared" si="51"/>
      </c>
      <c r="K1911" s="45"/>
    </row>
    <row r="1912" spans="3:11" ht="11.25">
      <c r="C1912" s="40"/>
      <c r="D1912" s="42">
        <f t="shared" si="49"/>
      </c>
      <c r="F1912" s="43">
        <f t="shared" si="50"/>
      </c>
      <c r="G1912" s="42">
        <f t="shared" si="51"/>
      </c>
      <c r="K1912" s="45"/>
    </row>
    <row r="1913" spans="3:11" ht="11.25">
      <c r="C1913" s="40"/>
      <c r="D1913" s="42">
        <f t="shared" si="49"/>
      </c>
      <c r="F1913" s="43">
        <f t="shared" si="50"/>
      </c>
      <c r="G1913" s="42">
        <f t="shared" si="51"/>
      </c>
      <c r="K1913" s="45"/>
    </row>
    <row r="1914" spans="3:11" ht="11.25">
      <c r="C1914" s="40"/>
      <c r="D1914" s="42">
        <f t="shared" si="49"/>
      </c>
      <c r="F1914" s="43">
        <f t="shared" si="50"/>
      </c>
      <c r="G1914" s="42">
        <f t="shared" si="51"/>
      </c>
      <c r="K1914" s="45"/>
    </row>
    <row r="1915" spans="3:11" ht="11.25">
      <c r="C1915" s="40"/>
      <c r="D1915" s="42">
        <f t="shared" si="49"/>
      </c>
      <c r="F1915" s="43">
        <f t="shared" si="50"/>
      </c>
      <c r="G1915" s="42">
        <f t="shared" si="51"/>
      </c>
      <c r="K1915" s="45"/>
    </row>
    <row r="1916" spans="3:11" ht="11.25">
      <c r="C1916" s="40"/>
      <c r="D1916" s="42">
        <f t="shared" si="49"/>
      </c>
      <c r="F1916" s="43">
        <f t="shared" si="50"/>
      </c>
      <c r="G1916" s="42">
        <f t="shared" si="51"/>
      </c>
      <c r="K1916" s="45"/>
    </row>
    <row r="1917" spans="3:11" ht="11.25">
      <c r="C1917" s="40"/>
      <c r="D1917" s="42">
        <f t="shared" si="49"/>
      </c>
      <c r="F1917" s="43">
        <f t="shared" si="50"/>
      </c>
      <c r="G1917" s="42">
        <f t="shared" si="51"/>
      </c>
      <c r="K1917" s="45"/>
    </row>
    <row r="1918" spans="3:11" ht="11.25">
      <c r="C1918" s="40"/>
      <c r="D1918" s="42">
        <f t="shared" si="49"/>
      </c>
      <c r="F1918" s="43">
        <f t="shared" si="50"/>
      </c>
      <c r="G1918" s="42">
        <f t="shared" si="51"/>
      </c>
      <c r="K1918" s="45"/>
    </row>
    <row r="1919" spans="3:11" ht="11.25">
      <c r="C1919" s="40"/>
      <c r="D1919" s="42">
        <f t="shared" si="49"/>
      </c>
      <c r="F1919" s="43">
        <f t="shared" si="50"/>
      </c>
      <c r="G1919" s="42">
        <f t="shared" si="51"/>
      </c>
      <c r="K1919" s="45"/>
    </row>
    <row r="1920" spans="3:11" ht="11.25">
      <c r="C1920" s="40"/>
      <c r="D1920" s="42">
        <f t="shared" si="49"/>
      </c>
      <c r="F1920" s="43">
        <f t="shared" si="50"/>
      </c>
      <c r="G1920" s="42">
        <f t="shared" si="51"/>
      </c>
      <c r="K1920" s="45"/>
    </row>
    <row r="1921" spans="3:11" ht="11.25">
      <c r="C1921" s="40"/>
      <c r="D1921" s="42">
        <f t="shared" si="49"/>
      </c>
      <c r="F1921" s="43">
        <f t="shared" si="50"/>
      </c>
      <c r="G1921" s="42">
        <f t="shared" si="51"/>
      </c>
      <c r="K1921" s="45"/>
    </row>
    <row r="1922" spans="3:11" ht="11.25">
      <c r="C1922" s="40"/>
      <c r="D1922" s="42">
        <f t="shared" si="49"/>
      </c>
      <c r="F1922" s="43">
        <f t="shared" si="50"/>
      </c>
      <c r="G1922" s="42">
        <f t="shared" si="51"/>
      </c>
      <c r="K1922" s="45"/>
    </row>
    <row r="1923" spans="3:11" ht="11.25">
      <c r="C1923" s="40"/>
      <c r="D1923" s="42">
        <f t="shared" si="49"/>
      </c>
      <c r="F1923" s="43">
        <f t="shared" si="50"/>
      </c>
      <c r="G1923" s="42">
        <f t="shared" si="51"/>
      </c>
      <c r="K1923" s="45"/>
    </row>
    <row r="1924" spans="3:11" ht="11.25">
      <c r="C1924" s="40"/>
      <c r="D1924" s="42">
        <f t="shared" si="49"/>
      </c>
      <c r="F1924" s="43">
        <f t="shared" si="50"/>
      </c>
      <c r="G1924" s="42">
        <f t="shared" si="51"/>
      </c>
      <c r="K1924" s="45"/>
    </row>
    <row r="1925" spans="3:11" ht="11.25">
      <c r="C1925" s="40"/>
      <c r="D1925" s="42">
        <f t="shared" si="49"/>
      </c>
      <c r="F1925" s="43">
        <f t="shared" si="50"/>
      </c>
      <c r="G1925" s="42">
        <f t="shared" si="51"/>
      </c>
      <c r="K1925" s="45"/>
    </row>
    <row r="1926" spans="3:11" ht="11.25">
      <c r="C1926" s="40"/>
      <c r="D1926" s="42">
        <f t="shared" si="49"/>
      </c>
      <c r="F1926" s="43">
        <f t="shared" si="50"/>
      </c>
      <c r="G1926" s="42">
        <f t="shared" si="51"/>
      </c>
      <c r="K1926" s="45"/>
    </row>
    <row r="1927" spans="3:11" ht="11.25">
      <c r="C1927" s="40"/>
      <c r="D1927" s="42">
        <f t="shared" si="49"/>
      </c>
      <c r="F1927" s="43">
        <f t="shared" si="50"/>
      </c>
      <c r="G1927" s="42">
        <f t="shared" si="51"/>
      </c>
      <c r="K1927" s="45"/>
    </row>
    <row r="1928" spans="3:11" ht="11.25">
      <c r="C1928" s="40"/>
      <c r="D1928" s="42">
        <f t="shared" si="49"/>
      </c>
      <c r="F1928" s="43">
        <f t="shared" si="50"/>
      </c>
      <c r="G1928" s="42">
        <f t="shared" si="51"/>
      </c>
      <c r="K1928" s="45"/>
    </row>
    <row r="1929" spans="3:11" ht="11.25">
      <c r="C1929" s="40"/>
      <c r="D1929" s="42">
        <f t="shared" si="49"/>
      </c>
      <c r="F1929" s="43">
        <f t="shared" si="50"/>
      </c>
      <c r="G1929" s="42">
        <f t="shared" si="51"/>
      </c>
      <c r="K1929" s="45"/>
    </row>
    <row r="1930" spans="3:11" ht="11.25">
      <c r="C1930" s="40"/>
      <c r="D1930" s="42">
        <f t="shared" si="49"/>
      </c>
      <c r="F1930" s="43">
        <f t="shared" si="50"/>
      </c>
      <c r="G1930" s="42">
        <f t="shared" si="51"/>
      </c>
      <c r="K1930" s="45"/>
    </row>
    <row r="1931" spans="3:11" ht="11.25">
      <c r="C1931" s="40"/>
      <c r="D1931" s="42">
        <f t="shared" si="49"/>
      </c>
      <c r="F1931" s="43">
        <f t="shared" si="50"/>
      </c>
      <c r="G1931" s="42">
        <f t="shared" si="51"/>
      </c>
      <c r="K1931" s="45"/>
    </row>
    <row r="1932" spans="3:11" ht="11.25">
      <c r="C1932" s="40"/>
      <c r="D1932" s="42">
        <f t="shared" si="49"/>
      </c>
      <c r="F1932" s="43">
        <f t="shared" si="50"/>
      </c>
      <c r="G1932" s="42">
        <f t="shared" si="51"/>
      </c>
      <c r="K1932" s="45"/>
    </row>
    <row r="1933" spans="3:11" ht="11.25">
      <c r="C1933" s="40"/>
      <c r="D1933" s="42">
        <f t="shared" si="49"/>
      </c>
      <c r="F1933" s="43">
        <f t="shared" si="50"/>
      </c>
      <c r="G1933" s="42">
        <f t="shared" si="51"/>
      </c>
      <c r="K1933" s="45"/>
    </row>
    <row r="1934" spans="3:11" ht="11.25">
      <c r="C1934" s="40"/>
      <c r="D1934" s="42">
        <f t="shared" si="49"/>
      </c>
      <c r="F1934" s="43">
        <f t="shared" si="50"/>
      </c>
      <c r="G1934" s="42">
        <f t="shared" si="51"/>
      </c>
      <c r="K1934" s="45"/>
    </row>
    <row r="1935" spans="3:11" ht="11.25">
      <c r="C1935" s="40"/>
      <c r="D1935" s="42">
        <f t="shared" si="49"/>
      </c>
      <c r="F1935" s="43">
        <f t="shared" si="50"/>
      </c>
      <c r="G1935" s="42">
        <f t="shared" si="51"/>
      </c>
      <c r="K1935" s="45"/>
    </row>
    <row r="1936" spans="3:11" ht="11.25">
      <c r="C1936" s="40"/>
      <c r="D1936" s="42">
        <f t="shared" si="49"/>
      </c>
      <c r="F1936" s="43">
        <f t="shared" si="50"/>
      </c>
      <c r="G1936" s="42">
        <f t="shared" si="51"/>
      </c>
      <c r="K1936" s="45"/>
    </row>
    <row r="1937" spans="3:11" ht="11.25">
      <c r="C1937" s="40"/>
      <c r="D1937" s="42">
        <f t="shared" si="49"/>
      </c>
      <c r="F1937" s="43">
        <f t="shared" si="50"/>
      </c>
      <c r="G1937" s="42">
        <f t="shared" si="51"/>
      </c>
      <c r="K1937" s="45"/>
    </row>
    <row r="1938" spans="3:11" ht="11.25">
      <c r="C1938" s="40"/>
      <c r="D1938" s="42">
        <f t="shared" si="49"/>
      </c>
      <c r="F1938" s="43">
        <f t="shared" si="50"/>
      </c>
      <c r="G1938" s="42">
        <f t="shared" si="51"/>
      </c>
      <c r="K1938" s="45"/>
    </row>
    <row r="1939" spans="3:11" ht="11.25">
      <c r="C1939" s="40"/>
      <c r="D1939" s="42">
        <f t="shared" si="49"/>
      </c>
      <c r="F1939" s="43">
        <f t="shared" si="50"/>
      </c>
      <c r="G1939" s="42">
        <f t="shared" si="51"/>
      </c>
      <c r="K1939" s="45"/>
    </row>
    <row r="1940" spans="3:11" ht="11.25">
      <c r="C1940" s="40"/>
      <c r="D1940" s="42">
        <f t="shared" si="49"/>
      </c>
      <c r="F1940" s="43">
        <f t="shared" si="50"/>
      </c>
      <c r="G1940" s="42">
        <f t="shared" si="51"/>
      </c>
      <c r="K1940" s="45"/>
    </row>
    <row r="1941" spans="3:11" ht="11.25">
      <c r="C1941" s="40"/>
      <c r="D1941" s="42">
        <f t="shared" si="49"/>
      </c>
      <c r="F1941" s="43">
        <f t="shared" si="50"/>
      </c>
      <c r="G1941" s="42">
        <f t="shared" si="51"/>
      </c>
      <c r="K1941" s="45"/>
    </row>
    <row r="1942" spans="3:11" ht="11.25">
      <c r="C1942" s="40"/>
      <c r="D1942" s="42">
        <f t="shared" si="49"/>
      </c>
      <c r="F1942" s="43">
        <f t="shared" si="50"/>
      </c>
      <c r="G1942" s="42">
        <f t="shared" si="51"/>
      </c>
      <c r="K1942" s="45"/>
    </row>
    <row r="1943" spans="3:11" ht="11.25">
      <c r="C1943" s="40"/>
      <c r="D1943" s="42">
        <f t="shared" si="49"/>
      </c>
      <c r="F1943" s="43">
        <f t="shared" si="50"/>
      </c>
      <c r="G1943" s="42">
        <f t="shared" si="51"/>
      </c>
      <c r="K1943" s="45"/>
    </row>
    <row r="1944" spans="3:11" ht="11.25">
      <c r="C1944" s="40"/>
      <c r="D1944" s="42">
        <f t="shared" si="49"/>
      </c>
      <c r="F1944" s="43">
        <f t="shared" si="50"/>
      </c>
      <c r="G1944" s="42">
        <f t="shared" si="51"/>
      </c>
      <c r="K1944" s="45"/>
    </row>
    <row r="1945" spans="3:11" ht="11.25">
      <c r="C1945" s="40"/>
      <c r="D1945" s="42">
        <f t="shared" si="49"/>
      </c>
      <c r="F1945" s="43">
        <f t="shared" si="50"/>
      </c>
      <c r="G1945" s="42">
        <f t="shared" si="51"/>
      </c>
      <c r="K1945" s="45"/>
    </row>
    <row r="1946" spans="3:11" ht="11.25">
      <c r="C1946" s="40"/>
      <c r="D1946" s="42">
        <f t="shared" si="49"/>
      </c>
      <c r="F1946" s="43">
        <f t="shared" si="50"/>
      </c>
      <c r="G1946" s="42">
        <f t="shared" si="51"/>
      </c>
      <c r="K1946" s="45"/>
    </row>
    <row r="1947" spans="3:11" ht="11.25">
      <c r="C1947" s="40"/>
      <c r="D1947" s="42">
        <f t="shared" si="49"/>
      </c>
      <c r="F1947" s="43">
        <f t="shared" si="50"/>
      </c>
      <c r="G1947" s="42">
        <f t="shared" si="51"/>
      </c>
      <c r="K1947" s="45"/>
    </row>
    <row r="1948" spans="3:11" ht="11.25">
      <c r="C1948" s="40"/>
      <c r="D1948" s="42">
        <f t="shared" si="49"/>
      </c>
      <c r="F1948" s="43">
        <f t="shared" si="50"/>
      </c>
      <c r="G1948" s="42">
        <f t="shared" si="51"/>
      </c>
      <c r="K1948" s="45"/>
    </row>
    <row r="1949" spans="3:11" ht="11.25">
      <c r="C1949" s="40"/>
      <c r="D1949" s="42">
        <f t="shared" si="49"/>
      </c>
      <c r="F1949" s="43">
        <f t="shared" si="50"/>
      </c>
      <c r="G1949" s="42">
        <f t="shared" si="51"/>
      </c>
      <c r="K1949" s="45"/>
    </row>
    <row r="1950" spans="3:11" ht="11.25">
      <c r="C1950" s="40"/>
      <c r="D1950" s="42">
        <f t="shared" si="49"/>
      </c>
      <c r="F1950" s="43">
        <f t="shared" si="50"/>
      </c>
      <c r="G1950" s="42">
        <f t="shared" si="51"/>
      </c>
      <c r="K1950" s="45"/>
    </row>
    <row r="1951" spans="3:11" ht="11.25">
      <c r="C1951" s="40"/>
      <c r="D1951" s="42">
        <f t="shared" si="49"/>
      </c>
      <c r="F1951" s="43">
        <f t="shared" si="50"/>
      </c>
      <c r="G1951" s="42">
        <f t="shared" si="51"/>
      </c>
      <c r="K1951" s="45"/>
    </row>
    <row r="1952" spans="3:11" ht="11.25">
      <c r="C1952" s="40"/>
      <c r="D1952" s="42">
        <f t="shared" si="49"/>
      </c>
      <c r="F1952" s="43">
        <f t="shared" si="50"/>
      </c>
      <c r="G1952" s="42">
        <f t="shared" si="51"/>
      </c>
      <c r="K1952" s="45"/>
    </row>
    <row r="1953" spans="3:11" ht="11.25">
      <c r="C1953" s="40"/>
      <c r="D1953" s="42">
        <f t="shared" si="49"/>
      </c>
      <c r="F1953" s="43">
        <f t="shared" si="50"/>
      </c>
      <c r="G1953" s="42">
        <f t="shared" si="51"/>
      </c>
      <c r="K1953" s="45"/>
    </row>
    <row r="1954" spans="3:11" ht="11.25">
      <c r="C1954" s="40"/>
      <c r="D1954" s="42">
        <f t="shared" si="49"/>
      </c>
      <c r="F1954" s="43">
        <f t="shared" si="50"/>
      </c>
      <c r="G1954" s="42">
        <f t="shared" si="51"/>
      </c>
      <c r="K1954" s="45"/>
    </row>
    <row r="1955" spans="3:11" ht="11.25">
      <c r="C1955" s="40"/>
      <c r="D1955" s="42">
        <f t="shared" si="49"/>
      </c>
      <c r="F1955" s="43">
        <f t="shared" si="50"/>
      </c>
      <c r="G1955" s="42">
        <f t="shared" si="51"/>
      </c>
      <c r="K1955" s="45"/>
    </row>
    <row r="1956" spans="3:11" ht="11.25">
      <c r="C1956" s="40"/>
      <c r="D1956" s="42">
        <f t="shared" si="49"/>
      </c>
      <c r="F1956" s="43">
        <f t="shared" si="50"/>
      </c>
      <c r="G1956" s="42">
        <f t="shared" si="51"/>
      </c>
      <c r="K1956" s="45"/>
    </row>
    <row r="1957" spans="3:11" ht="11.25">
      <c r="C1957" s="40"/>
      <c r="D1957" s="42">
        <f t="shared" si="49"/>
      </c>
      <c r="F1957" s="43">
        <f t="shared" si="50"/>
      </c>
      <c r="G1957" s="42">
        <f t="shared" si="51"/>
      </c>
      <c r="K1957" s="45"/>
    </row>
    <row r="1958" spans="3:11" ht="11.25">
      <c r="C1958" s="40"/>
      <c r="D1958" s="42">
        <f aca="true" t="shared" si="52" ref="D1958:D2021">+IF(C1958="","",IF(C1958="No Aplica","No Aplica","Ingrese Fecha"))</f>
      </c>
      <c r="F1958" s="43">
        <f aca="true" t="shared" si="53" ref="F1958:F2021">+IF(E1958="","","Ingrese N°")</f>
      </c>
      <c r="G1958" s="42">
        <f aca="true" t="shared" si="54" ref="G1958:G2021">+IF(E1958="","","Ingrese Fecha")</f>
      </c>
      <c r="K1958" s="45"/>
    </row>
    <row r="1959" spans="3:11" ht="11.25">
      <c r="C1959" s="40"/>
      <c r="D1959" s="42">
        <f t="shared" si="52"/>
      </c>
      <c r="F1959" s="43">
        <f t="shared" si="53"/>
      </c>
      <c r="G1959" s="42">
        <f t="shared" si="54"/>
      </c>
      <c r="K1959" s="45"/>
    </row>
    <row r="1960" spans="3:11" ht="11.25">
      <c r="C1960" s="40"/>
      <c r="D1960" s="42">
        <f t="shared" si="52"/>
      </c>
      <c r="F1960" s="43">
        <f t="shared" si="53"/>
      </c>
      <c r="G1960" s="42">
        <f t="shared" si="54"/>
      </c>
      <c r="K1960" s="45"/>
    </row>
    <row r="1961" spans="3:11" ht="11.25">
      <c r="C1961" s="40"/>
      <c r="D1961" s="42">
        <f t="shared" si="52"/>
      </c>
      <c r="F1961" s="43">
        <f t="shared" si="53"/>
      </c>
      <c r="G1961" s="42">
        <f t="shared" si="54"/>
      </c>
      <c r="K1961" s="45"/>
    </row>
    <row r="1962" spans="3:11" ht="11.25">
      <c r="C1962" s="40"/>
      <c r="D1962" s="42">
        <f t="shared" si="52"/>
      </c>
      <c r="F1962" s="43">
        <f t="shared" si="53"/>
      </c>
      <c r="G1962" s="42">
        <f t="shared" si="54"/>
      </c>
      <c r="K1962" s="45"/>
    </row>
    <row r="1963" spans="3:11" ht="11.25">
      <c r="C1963" s="40"/>
      <c r="D1963" s="42">
        <f t="shared" si="52"/>
      </c>
      <c r="F1963" s="43">
        <f t="shared" si="53"/>
      </c>
      <c r="G1963" s="42">
        <f t="shared" si="54"/>
      </c>
      <c r="K1963" s="45"/>
    </row>
    <row r="1964" spans="3:11" ht="11.25">
      <c r="C1964" s="40"/>
      <c r="D1964" s="42">
        <f t="shared" si="52"/>
      </c>
      <c r="F1964" s="43">
        <f t="shared" si="53"/>
      </c>
      <c r="G1964" s="42">
        <f t="shared" si="54"/>
      </c>
      <c r="K1964" s="45"/>
    </row>
    <row r="1965" spans="3:11" ht="11.25">
      <c r="C1965" s="40"/>
      <c r="D1965" s="42">
        <f t="shared" si="52"/>
      </c>
      <c r="F1965" s="43">
        <f t="shared" si="53"/>
      </c>
      <c r="G1965" s="42">
        <f t="shared" si="54"/>
      </c>
      <c r="K1965" s="45"/>
    </row>
    <row r="1966" spans="3:11" ht="11.25">
      <c r="C1966" s="40"/>
      <c r="D1966" s="42">
        <f t="shared" si="52"/>
      </c>
      <c r="F1966" s="43">
        <f t="shared" si="53"/>
      </c>
      <c r="G1966" s="42">
        <f t="shared" si="54"/>
      </c>
      <c r="K1966" s="45"/>
    </row>
    <row r="1967" spans="3:11" ht="11.25">
      <c r="C1967" s="40"/>
      <c r="D1967" s="42">
        <f t="shared" si="52"/>
      </c>
      <c r="F1967" s="43">
        <f t="shared" si="53"/>
      </c>
      <c r="G1967" s="42">
        <f t="shared" si="54"/>
      </c>
      <c r="K1967" s="45"/>
    </row>
    <row r="1968" spans="3:11" ht="11.25">
      <c r="C1968" s="40"/>
      <c r="D1968" s="42">
        <f t="shared" si="52"/>
      </c>
      <c r="F1968" s="43">
        <f t="shared" si="53"/>
      </c>
      <c r="G1968" s="42">
        <f t="shared" si="54"/>
      </c>
      <c r="K1968" s="45"/>
    </row>
    <row r="1969" spans="3:11" ht="11.25">
      <c r="C1969" s="40"/>
      <c r="D1969" s="42">
        <f t="shared" si="52"/>
      </c>
      <c r="F1969" s="43">
        <f t="shared" si="53"/>
      </c>
      <c r="G1969" s="42">
        <f t="shared" si="54"/>
      </c>
      <c r="K1969" s="45"/>
    </row>
    <row r="1970" spans="3:11" ht="11.25">
      <c r="C1970" s="40"/>
      <c r="D1970" s="42">
        <f t="shared" si="52"/>
      </c>
      <c r="F1970" s="43">
        <f t="shared" si="53"/>
      </c>
      <c r="G1970" s="42">
        <f t="shared" si="54"/>
      </c>
      <c r="K1970" s="45"/>
    </row>
    <row r="1971" spans="3:11" ht="11.25">
      <c r="C1971" s="40"/>
      <c r="D1971" s="42">
        <f t="shared" si="52"/>
      </c>
      <c r="F1971" s="43">
        <f t="shared" si="53"/>
      </c>
      <c r="G1971" s="42">
        <f t="shared" si="54"/>
      </c>
      <c r="K1971" s="45"/>
    </row>
    <row r="1972" spans="3:11" ht="11.25">
      <c r="C1972" s="40"/>
      <c r="D1972" s="42">
        <f t="shared" si="52"/>
      </c>
      <c r="F1972" s="43">
        <f t="shared" si="53"/>
      </c>
      <c r="G1972" s="42">
        <f t="shared" si="54"/>
      </c>
      <c r="K1972" s="45"/>
    </row>
    <row r="1973" spans="3:11" ht="11.25">
      <c r="C1973" s="40"/>
      <c r="D1973" s="42">
        <f t="shared" si="52"/>
      </c>
      <c r="F1973" s="43">
        <f t="shared" si="53"/>
      </c>
      <c r="G1973" s="42">
        <f t="shared" si="54"/>
      </c>
      <c r="K1973" s="45"/>
    </row>
    <row r="1974" spans="3:11" ht="11.25">
      <c r="C1974" s="40"/>
      <c r="D1974" s="42">
        <f t="shared" si="52"/>
      </c>
      <c r="F1974" s="43">
        <f t="shared" si="53"/>
      </c>
      <c r="G1974" s="42">
        <f t="shared" si="54"/>
      </c>
      <c r="K1974" s="45"/>
    </row>
    <row r="1975" spans="3:11" ht="11.25">
      <c r="C1975" s="40"/>
      <c r="D1975" s="42">
        <f t="shared" si="52"/>
      </c>
      <c r="F1975" s="43">
        <f t="shared" si="53"/>
      </c>
      <c r="G1975" s="42">
        <f t="shared" si="54"/>
      </c>
      <c r="K1975" s="45"/>
    </row>
    <row r="1976" spans="3:11" ht="11.25">
      <c r="C1976" s="40"/>
      <c r="D1976" s="42">
        <f t="shared" si="52"/>
      </c>
      <c r="F1976" s="43">
        <f t="shared" si="53"/>
      </c>
      <c r="G1976" s="42">
        <f t="shared" si="54"/>
      </c>
      <c r="K1976" s="45"/>
    </row>
    <row r="1977" spans="3:11" ht="11.25">
      <c r="C1977" s="40"/>
      <c r="D1977" s="42">
        <f t="shared" si="52"/>
      </c>
      <c r="F1977" s="43">
        <f t="shared" si="53"/>
      </c>
      <c r="G1977" s="42">
        <f t="shared" si="54"/>
      </c>
      <c r="K1977" s="45"/>
    </row>
    <row r="1978" spans="3:11" ht="11.25">
      <c r="C1978" s="40"/>
      <c r="D1978" s="42">
        <f t="shared" si="52"/>
      </c>
      <c r="F1978" s="43">
        <f t="shared" si="53"/>
      </c>
      <c r="G1978" s="42">
        <f t="shared" si="54"/>
      </c>
      <c r="K1978" s="45"/>
    </row>
    <row r="1979" spans="3:11" ht="11.25">
      <c r="C1979" s="40"/>
      <c r="D1979" s="42">
        <f t="shared" si="52"/>
      </c>
      <c r="F1979" s="43">
        <f t="shared" si="53"/>
      </c>
      <c r="G1979" s="42">
        <f t="shared" si="54"/>
      </c>
      <c r="K1979" s="45"/>
    </row>
    <row r="1980" spans="3:11" ht="11.25">
      <c r="C1980" s="40"/>
      <c r="D1980" s="42">
        <f t="shared" si="52"/>
      </c>
      <c r="F1980" s="43">
        <f t="shared" si="53"/>
      </c>
      <c r="G1980" s="42">
        <f t="shared" si="54"/>
      </c>
      <c r="K1980" s="45"/>
    </row>
    <row r="1981" spans="3:11" ht="11.25">
      <c r="C1981" s="40"/>
      <c r="D1981" s="42">
        <f t="shared" si="52"/>
      </c>
      <c r="F1981" s="43">
        <f t="shared" si="53"/>
      </c>
      <c r="G1981" s="42">
        <f t="shared" si="54"/>
      </c>
      <c r="K1981" s="45"/>
    </row>
    <row r="1982" spans="3:11" ht="11.25">
      <c r="C1982" s="40"/>
      <c r="D1982" s="42">
        <f t="shared" si="52"/>
      </c>
      <c r="F1982" s="43">
        <f t="shared" si="53"/>
      </c>
      <c r="G1982" s="42">
        <f t="shared" si="54"/>
      </c>
      <c r="K1982" s="45"/>
    </row>
    <row r="1983" spans="3:11" ht="11.25">
      <c r="C1983" s="40"/>
      <c r="D1983" s="42">
        <f t="shared" si="52"/>
      </c>
      <c r="F1983" s="43">
        <f t="shared" si="53"/>
      </c>
      <c r="G1983" s="42">
        <f t="shared" si="54"/>
      </c>
      <c r="K1983" s="45"/>
    </row>
    <row r="1984" spans="3:11" ht="11.25">
      <c r="C1984" s="40"/>
      <c r="D1984" s="42">
        <f t="shared" si="52"/>
      </c>
      <c r="F1984" s="43">
        <f t="shared" si="53"/>
      </c>
      <c r="G1984" s="42">
        <f t="shared" si="54"/>
      </c>
      <c r="K1984" s="45"/>
    </row>
    <row r="1985" spans="3:11" ht="11.25">
      <c r="C1985" s="40"/>
      <c r="D1985" s="42">
        <f t="shared" si="52"/>
      </c>
      <c r="F1985" s="43">
        <f t="shared" si="53"/>
      </c>
      <c r="G1985" s="42">
        <f t="shared" si="54"/>
      </c>
      <c r="K1985" s="45"/>
    </row>
    <row r="1986" spans="3:11" ht="11.25">
      <c r="C1986" s="40"/>
      <c r="D1986" s="42">
        <f t="shared" si="52"/>
      </c>
      <c r="F1986" s="43">
        <f t="shared" si="53"/>
      </c>
      <c r="G1986" s="42">
        <f t="shared" si="54"/>
      </c>
      <c r="K1986" s="45"/>
    </row>
    <row r="1987" spans="3:11" ht="11.25">
      <c r="C1987" s="40"/>
      <c r="D1987" s="42">
        <f t="shared" si="52"/>
      </c>
      <c r="F1987" s="43">
        <f t="shared" si="53"/>
      </c>
      <c r="G1987" s="42">
        <f t="shared" si="54"/>
      </c>
      <c r="K1987" s="45"/>
    </row>
    <row r="1988" spans="3:11" ht="11.25">
      <c r="C1988" s="40"/>
      <c r="D1988" s="42">
        <f t="shared" si="52"/>
      </c>
      <c r="F1988" s="43">
        <f t="shared" si="53"/>
      </c>
      <c r="G1988" s="42">
        <f t="shared" si="54"/>
      </c>
      <c r="K1988" s="45"/>
    </row>
    <row r="1989" spans="3:11" ht="11.25">
      <c r="C1989" s="40"/>
      <c r="D1989" s="42">
        <f t="shared" si="52"/>
      </c>
      <c r="F1989" s="43">
        <f t="shared" si="53"/>
      </c>
      <c r="G1989" s="42">
        <f t="shared" si="54"/>
      </c>
      <c r="K1989" s="45"/>
    </row>
    <row r="1990" spans="3:11" ht="11.25">
      <c r="C1990" s="40"/>
      <c r="D1990" s="42">
        <f t="shared" si="52"/>
      </c>
      <c r="F1990" s="43">
        <f t="shared" si="53"/>
      </c>
      <c r="G1990" s="42">
        <f t="shared" si="54"/>
      </c>
      <c r="K1990" s="45"/>
    </row>
    <row r="1991" spans="3:11" ht="11.25">
      <c r="C1991" s="40"/>
      <c r="D1991" s="42">
        <f t="shared" si="52"/>
      </c>
      <c r="F1991" s="43">
        <f t="shared" si="53"/>
      </c>
      <c r="G1991" s="42">
        <f t="shared" si="54"/>
      </c>
      <c r="K1991" s="45"/>
    </row>
    <row r="1992" spans="3:11" ht="11.25">
      <c r="C1992" s="40"/>
      <c r="D1992" s="42">
        <f t="shared" si="52"/>
      </c>
      <c r="F1992" s="43">
        <f t="shared" si="53"/>
      </c>
      <c r="G1992" s="42">
        <f t="shared" si="54"/>
      </c>
      <c r="K1992" s="45"/>
    </row>
    <row r="1993" spans="3:11" ht="11.25">
      <c r="C1993" s="40"/>
      <c r="D1993" s="42">
        <f t="shared" si="52"/>
      </c>
      <c r="F1993" s="43">
        <f t="shared" si="53"/>
      </c>
      <c r="G1993" s="42">
        <f t="shared" si="54"/>
      </c>
      <c r="K1993" s="45"/>
    </row>
    <row r="1994" spans="3:11" ht="11.25">
      <c r="C1994" s="40"/>
      <c r="D1994" s="42">
        <f t="shared" si="52"/>
      </c>
      <c r="F1994" s="43">
        <f t="shared" si="53"/>
      </c>
      <c r="G1994" s="42">
        <f t="shared" si="54"/>
      </c>
      <c r="K1994" s="45"/>
    </row>
    <row r="1995" spans="3:11" ht="11.25">
      <c r="C1995" s="40"/>
      <c r="D1995" s="42">
        <f t="shared" si="52"/>
      </c>
      <c r="F1995" s="43">
        <f t="shared" si="53"/>
      </c>
      <c r="G1995" s="42">
        <f t="shared" si="54"/>
      </c>
      <c r="K1995" s="45"/>
    </row>
    <row r="1996" spans="3:11" ht="11.25">
      <c r="C1996" s="40"/>
      <c r="D1996" s="42">
        <f t="shared" si="52"/>
      </c>
      <c r="F1996" s="43">
        <f t="shared" si="53"/>
      </c>
      <c r="G1996" s="42">
        <f t="shared" si="54"/>
      </c>
      <c r="K1996" s="45"/>
    </row>
    <row r="1997" spans="3:11" ht="11.25">
      <c r="C1997" s="40"/>
      <c r="D1997" s="42">
        <f t="shared" si="52"/>
      </c>
      <c r="F1997" s="43">
        <f t="shared" si="53"/>
      </c>
      <c r="G1997" s="42">
        <f t="shared" si="54"/>
      </c>
      <c r="K1997" s="45"/>
    </row>
    <row r="1998" spans="3:11" ht="11.25">
      <c r="C1998" s="40"/>
      <c r="D1998" s="42">
        <f t="shared" si="52"/>
      </c>
      <c r="F1998" s="43">
        <f t="shared" si="53"/>
      </c>
      <c r="G1998" s="42">
        <f t="shared" si="54"/>
      </c>
      <c r="K1998" s="45"/>
    </row>
    <row r="1999" spans="3:11" ht="11.25">
      <c r="C1999" s="40"/>
      <c r="D1999" s="42">
        <f t="shared" si="52"/>
      </c>
      <c r="F1999" s="43">
        <f t="shared" si="53"/>
      </c>
      <c r="G1999" s="42">
        <f t="shared" si="54"/>
      </c>
      <c r="K1999" s="45"/>
    </row>
    <row r="2000" spans="3:11" ht="11.25">
      <c r="C2000" s="40"/>
      <c r="D2000" s="42">
        <f t="shared" si="52"/>
      </c>
      <c r="F2000" s="43">
        <f t="shared" si="53"/>
      </c>
      <c r="G2000" s="42">
        <f t="shared" si="54"/>
      </c>
      <c r="K2000" s="45"/>
    </row>
    <row r="2001" spans="3:11" ht="11.25">
      <c r="C2001" s="40"/>
      <c r="D2001" s="42">
        <f t="shared" si="52"/>
      </c>
      <c r="F2001" s="43">
        <f t="shared" si="53"/>
      </c>
      <c r="G2001" s="42">
        <f t="shared" si="54"/>
      </c>
      <c r="K2001" s="45"/>
    </row>
    <row r="2002" spans="3:11" ht="11.25">
      <c r="C2002" s="40"/>
      <c r="D2002" s="42">
        <f t="shared" si="52"/>
      </c>
      <c r="F2002" s="43">
        <f t="shared" si="53"/>
      </c>
      <c r="G2002" s="42">
        <f t="shared" si="54"/>
      </c>
      <c r="K2002" s="45"/>
    </row>
    <row r="2003" spans="3:11" ht="11.25">
      <c r="C2003" s="40"/>
      <c r="D2003" s="42">
        <f t="shared" si="52"/>
      </c>
      <c r="F2003" s="43">
        <f t="shared" si="53"/>
      </c>
      <c r="G2003" s="42">
        <f t="shared" si="54"/>
      </c>
      <c r="K2003" s="45"/>
    </row>
    <row r="2004" spans="3:11" ht="11.25">
      <c r="C2004" s="40"/>
      <c r="D2004" s="42">
        <f t="shared" si="52"/>
      </c>
      <c r="F2004" s="43">
        <f t="shared" si="53"/>
      </c>
      <c r="G2004" s="42">
        <f t="shared" si="54"/>
      </c>
      <c r="K2004" s="45"/>
    </row>
    <row r="2005" spans="3:11" ht="11.25">
      <c r="C2005" s="40"/>
      <c r="D2005" s="42">
        <f t="shared" si="52"/>
      </c>
      <c r="F2005" s="43">
        <f t="shared" si="53"/>
      </c>
      <c r="G2005" s="42">
        <f t="shared" si="54"/>
      </c>
      <c r="K2005" s="45"/>
    </row>
    <row r="2006" spans="3:11" ht="11.25">
      <c r="C2006" s="40"/>
      <c r="D2006" s="42">
        <f t="shared" si="52"/>
      </c>
      <c r="F2006" s="43">
        <f t="shared" si="53"/>
      </c>
      <c r="G2006" s="42">
        <f t="shared" si="54"/>
      </c>
      <c r="K2006" s="45"/>
    </row>
    <row r="2007" spans="3:11" ht="11.25">
      <c r="C2007" s="40"/>
      <c r="D2007" s="42">
        <f t="shared" si="52"/>
      </c>
      <c r="F2007" s="43">
        <f t="shared" si="53"/>
      </c>
      <c r="G2007" s="42">
        <f t="shared" si="54"/>
      </c>
      <c r="K2007" s="45"/>
    </row>
    <row r="2008" spans="3:11" ht="11.25">
      <c r="C2008" s="40"/>
      <c r="D2008" s="42">
        <f t="shared" si="52"/>
      </c>
      <c r="F2008" s="43">
        <f t="shared" si="53"/>
      </c>
      <c r="G2008" s="42">
        <f t="shared" si="54"/>
      </c>
      <c r="K2008" s="45"/>
    </row>
    <row r="2009" spans="3:11" ht="11.25">
      <c r="C2009" s="40"/>
      <c r="D2009" s="42">
        <f t="shared" si="52"/>
      </c>
      <c r="F2009" s="43">
        <f t="shared" si="53"/>
      </c>
      <c r="G2009" s="42">
        <f t="shared" si="54"/>
      </c>
      <c r="K2009" s="45"/>
    </row>
    <row r="2010" spans="3:11" ht="11.25">
      <c r="C2010" s="40"/>
      <c r="D2010" s="42">
        <f t="shared" si="52"/>
      </c>
      <c r="F2010" s="43">
        <f t="shared" si="53"/>
      </c>
      <c r="G2010" s="42">
        <f t="shared" si="54"/>
      </c>
      <c r="K2010" s="45"/>
    </row>
    <row r="2011" spans="3:11" ht="11.25">
      <c r="C2011" s="40"/>
      <c r="D2011" s="42">
        <f t="shared" si="52"/>
      </c>
      <c r="F2011" s="43">
        <f t="shared" si="53"/>
      </c>
      <c r="G2011" s="42">
        <f t="shared" si="54"/>
      </c>
      <c r="K2011" s="45"/>
    </row>
    <row r="2012" spans="3:11" ht="11.25">
      <c r="C2012" s="40"/>
      <c r="D2012" s="42">
        <f t="shared" si="52"/>
      </c>
      <c r="F2012" s="43">
        <f t="shared" si="53"/>
      </c>
      <c r="G2012" s="42">
        <f t="shared" si="54"/>
      </c>
      <c r="K2012" s="45"/>
    </row>
    <row r="2013" spans="3:11" ht="11.25">
      <c r="C2013" s="40"/>
      <c r="D2013" s="42">
        <f t="shared" si="52"/>
      </c>
      <c r="F2013" s="43">
        <f t="shared" si="53"/>
      </c>
      <c r="G2013" s="42">
        <f t="shared" si="54"/>
      </c>
      <c r="K2013" s="45"/>
    </row>
    <row r="2014" spans="3:11" ht="11.25">
      <c r="C2014" s="40"/>
      <c r="D2014" s="42">
        <f t="shared" si="52"/>
      </c>
      <c r="F2014" s="43">
        <f t="shared" si="53"/>
      </c>
      <c r="G2014" s="42">
        <f t="shared" si="54"/>
      </c>
      <c r="K2014" s="45"/>
    </row>
    <row r="2015" spans="3:11" ht="11.25">
      <c r="C2015" s="40"/>
      <c r="D2015" s="42">
        <f t="shared" si="52"/>
      </c>
      <c r="F2015" s="43">
        <f t="shared" si="53"/>
      </c>
      <c r="G2015" s="42">
        <f t="shared" si="54"/>
      </c>
      <c r="K2015" s="45"/>
    </row>
    <row r="2016" spans="3:11" ht="11.25">
      <c r="C2016" s="40"/>
      <c r="D2016" s="42">
        <f t="shared" si="52"/>
      </c>
      <c r="F2016" s="43">
        <f t="shared" si="53"/>
      </c>
      <c r="G2016" s="42">
        <f t="shared" si="54"/>
      </c>
      <c r="K2016" s="45"/>
    </row>
    <row r="2017" spans="3:11" ht="11.25">
      <c r="C2017" s="40"/>
      <c r="D2017" s="42">
        <f t="shared" si="52"/>
      </c>
      <c r="F2017" s="43">
        <f t="shared" si="53"/>
      </c>
      <c r="G2017" s="42">
        <f t="shared" si="54"/>
      </c>
      <c r="K2017" s="45"/>
    </row>
    <row r="2018" spans="3:11" ht="11.25">
      <c r="C2018" s="40"/>
      <c r="D2018" s="42">
        <f t="shared" si="52"/>
      </c>
      <c r="F2018" s="43">
        <f t="shared" si="53"/>
      </c>
      <c r="G2018" s="42">
        <f t="shared" si="54"/>
      </c>
      <c r="K2018" s="45"/>
    </row>
    <row r="2019" spans="3:11" ht="11.25">
      <c r="C2019" s="40"/>
      <c r="D2019" s="42">
        <f t="shared" si="52"/>
      </c>
      <c r="F2019" s="43">
        <f t="shared" si="53"/>
      </c>
      <c r="G2019" s="42">
        <f t="shared" si="54"/>
      </c>
      <c r="K2019" s="45"/>
    </row>
    <row r="2020" spans="3:11" ht="11.25">
      <c r="C2020" s="40"/>
      <c r="D2020" s="42">
        <f t="shared" si="52"/>
      </c>
      <c r="F2020" s="43">
        <f t="shared" si="53"/>
      </c>
      <c r="G2020" s="42">
        <f t="shared" si="54"/>
      </c>
      <c r="K2020" s="45"/>
    </row>
    <row r="2021" spans="3:11" ht="11.25">
      <c r="C2021" s="40"/>
      <c r="D2021" s="42">
        <f t="shared" si="52"/>
      </c>
      <c r="F2021" s="43">
        <f t="shared" si="53"/>
      </c>
      <c r="G2021" s="42">
        <f t="shared" si="54"/>
      </c>
      <c r="K2021" s="45"/>
    </row>
    <row r="2022" spans="3:11" ht="11.25">
      <c r="C2022" s="40"/>
      <c r="D2022" s="42">
        <f aca="true" t="shared" si="55" ref="D2022:D2085">+IF(C2022="","",IF(C2022="No Aplica","No Aplica","Ingrese Fecha"))</f>
      </c>
      <c r="F2022" s="43">
        <f aca="true" t="shared" si="56" ref="F2022:F2085">+IF(E2022="","","Ingrese N°")</f>
      </c>
      <c r="G2022" s="42">
        <f aca="true" t="shared" si="57" ref="G2022:G2085">+IF(E2022="","","Ingrese Fecha")</f>
      </c>
      <c r="K2022" s="45"/>
    </row>
    <row r="2023" spans="3:11" ht="11.25">
      <c r="C2023" s="40"/>
      <c r="D2023" s="42">
        <f t="shared" si="55"/>
      </c>
      <c r="F2023" s="43">
        <f t="shared" si="56"/>
      </c>
      <c r="G2023" s="42">
        <f t="shared" si="57"/>
      </c>
      <c r="K2023" s="45"/>
    </row>
    <row r="2024" spans="3:11" ht="11.25">
      <c r="C2024" s="40"/>
      <c r="D2024" s="42">
        <f t="shared" si="55"/>
      </c>
      <c r="F2024" s="43">
        <f t="shared" si="56"/>
      </c>
      <c r="G2024" s="42">
        <f t="shared" si="57"/>
      </c>
      <c r="K2024" s="45"/>
    </row>
    <row r="2025" spans="3:11" ht="11.25">
      <c r="C2025" s="40"/>
      <c r="D2025" s="42">
        <f t="shared" si="55"/>
      </c>
      <c r="F2025" s="43">
        <f t="shared" si="56"/>
      </c>
      <c r="G2025" s="42">
        <f t="shared" si="57"/>
      </c>
      <c r="K2025" s="45"/>
    </row>
    <row r="2026" spans="3:11" ht="11.25">
      <c r="C2026" s="40"/>
      <c r="D2026" s="42">
        <f t="shared" si="55"/>
      </c>
      <c r="F2026" s="43">
        <f t="shared" si="56"/>
      </c>
      <c r="G2026" s="42">
        <f t="shared" si="57"/>
      </c>
      <c r="K2026" s="45"/>
    </row>
    <row r="2027" spans="3:11" ht="11.25">
      <c r="C2027" s="40"/>
      <c r="D2027" s="42">
        <f t="shared" si="55"/>
      </c>
      <c r="F2027" s="43">
        <f t="shared" si="56"/>
      </c>
      <c r="G2027" s="42">
        <f t="shared" si="57"/>
      </c>
      <c r="K2027" s="45"/>
    </row>
    <row r="2028" spans="3:11" ht="11.25">
      <c r="C2028" s="40"/>
      <c r="D2028" s="42">
        <f t="shared" si="55"/>
      </c>
      <c r="F2028" s="43">
        <f t="shared" si="56"/>
      </c>
      <c r="G2028" s="42">
        <f t="shared" si="57"/>
      </c>
      <c r="K2028" s="45"/>
    </row>
    <row r="2029" spans="3:11" ht="11.25">
      <c r="C2029" s="40"/>
      <c r="D2029" s="42">
        <f t="shared" si="55"/>
      </c>
      <c r="F2029" s="43">
        <f t="shared" si="56"/>
      </c>
      <c r="G2029" s="42">
        <f t="shared" si="57"/>
      </c>
      <c r="K2029" s="45"/>
    </row>
    <row r="2030" spans="3:11" ht="11.25">
      <c r="C2030" s="40"/>
      <c r="D2030" s="42">
        <f t="shared" si="55"/>
      </c>
      <c r="F2030" s="43">
        <f t="shared" si="56"/>
      </c>
      <c r="G2030" s="42">
        <f t="shared" si="57"/>
      </c>
      <c r="K2030" s="45"/>
    </row>
    <row r="2031" spans="3:11" ht="11.25">
      <c r="C2031" s="40"/>
      <c r="D2031" s="42">
        <f t="shared" si="55"/>
      </c>
      <c r="F2031" s="43">
        <f t="shared" si="56"/>
      </c>
      <c r="G2031" s="42">
        <f t="shared" si="57"/>
      </c>
      <c r="K2031" s="45"/>
    </row>
    <row r="2032" spans="3:11" ht="11.25">
      <c r="C2032" s="40"/>
      <c r="D2032" s="42">
        <f t="shared" si="55"/>
      </c>
      <c r="F2032" s="43">
        <f t="shared" si="56"/>
      </c>
      <c r="G2032" s="42">
        <f t="shared" si="57"/>
      </c>
      <c r="K2032" s="45"/>
    </row>
    <row r="2033" spans="3:11" ht="11.25">
      <c r="C2033" s="40"/>
      <c r="D2033" s="42">
        <f t="shared" si="55"/>
      </c>
      <c r="F2033" s="43">
        <f t="shared" si="56"/>
      </c>
      <c r="G2033" s="42">
        <f t="shared" si="57"/>
      </c>
      <c r="K2033" s="45"/>
    </row>
    <row r="2034" spans="3:11" ht="11.25">
      <c r="C2034" s="40"/>
      <c r="D2034" s="42">
        <f t="shared" si="55"/>
      </c>
      <c r="F2034" s="43">
        <f t="shared" si="56"/>
      </c>
      <c r="G2034" s="42">
        <f t="shared" si="57"/>
      </c>
      <c r="K2034" s="45"/>
    </row>
    <row r="2035" spans="3:11" ht="11.25">
      <c r="C2035" s="40"/>
      <c r="D2035" s="42">
        <f t="shared" si="55"/>
      </c>
      <c r="F2035" s="43">
        <f t="shared" si="56"/>
      </c>
      <c r="G2035" s="42">
        <f t="shared" si="57"/>
      </c>
      <c r="K2035" s="45"/>
    </row>
    <row r="2036" spans="3:11" ht="11.25">
      <c r="C2036" s="40"/>
      <c r="D2036" s="42">
        <f t="shared" si="55"/>
      </c>
      <c r="F2036" s="43">
        <f t="shared" si="56"/>
      </c>
      <c r="G2036" s="42">
        <f t="shared" si="57"/>
      </c>
      <c r="K2036" s="45"/>
    </row>
    <row r="2037" spans="3:11" ht="11.25">
      <c r="C2037" s="40"/>
      <c r="D2037" s="42">
        <f t="shared" si="55"/>
      </c>
      <c r="F2037" s="43">
        <f t="shared" si="56"/>
      </c>
      <c r="G2037" s="42">
        <f t="shared" si="57"/>
      </c>
      <c r="K2037" s="45"/>
    </row>
    <row r="2038" spans="3:11" ht="11.25">
      <c r="C2038" s="40"/>
      <c r="D2038" s="42">
        <f t="shared" si="55"/>
      </c>
      <c r="F2038" s="43">
        <f t="shared" si="56"/>
      </c>
      <c r="G2038" s="42">
        <f t="shared" si="57"/>
      </c>
      <c r="K2038" s="45"/>
    </row>
    <row r="2039" spans="3:11" ht="11.25">
      <c r="C2039" s="40"/>
      <c r="D2039" s="42">
        <f t="shared" si="55"/>
      </c>
      <c r="F2039" s="43">
        <f t="shared" si="56"/>
      </c>
      <c r="G2039" s="42">
        <f t="shared" si="57"/>
      </c>
      <c r="K2039" s="45"/>
    </row>
    <row r="2040" spans="3:11" ht="11.25">
      <c r="C2040" s="40"/>
      <c r="D2040" s="42">
        <f t="shared" si="55"/>
      </c>
      <c r="F2040" s="43">
        <f t="shared" si="56"/>
      </c>
      <c r="G2040" s="42">
        <f t="shared" si="57"/>
      </c>
      <c r="K2040" s="45"/>
    </row>
    <row r="2041" spans="3:11" ht="11.25">
      <c r="C2041" s="40"/>
      <c r="D2041" s="42">
        <f t="shared" si="55"/>
      </c>
      <c r="F2041" s="43">
        <f t="shared" si="56"/>
      </c>
      <c r="G2041" s="42">
        <f t="shared" si="57"/>
      </c>
      <c r="K2041" s="45"/>
    </row>
    <row r="2042" spans="3:11" ht="11.25">
      <c r="C2042" s="40"/>
      <c r="D2042" s="42">
        <f t="shared" si="55"/>
      </c>
      <c r="F2042" s="43">
        <f t="shared" si="56"/>
      </c>
      <c r="G2042" s="42">
        <f t="shared" si="57"/>
      </c>
      <c r="K2042" s="45"/>
    </row>
    <row r="2043" spans="3:11" ht="11.25">
      <c r="C2043" s="40"/>
      <c r="D2043" s="42">
        <f t="shared" si="55"/>
      </c>
      <c r="F2043" s="43">
        <f t="shared" si="56"/>
      </c>
      <c r="G2043" s="42">
        <f t="shared" si="57"/>
      </c>
      <c r="K2043" s="45"/>
    </row>
    <row r="2044" spans="3:11" ht="11.25">
      <c r="C2044" s="40"/>
      <c r="D2044" s="42">
        <f t="shared" si="55"/>
      </c>
      <c r="F2044" s="43">
        <f t="shared" si="56"/>
      </c>
      <c r="G2044" s="42">
        <f t="shared" si="57"/>
      </c>
      <c r="K2044" s="45"/>
    </row>
    <row r="2045" spans="3:11" ht="11.25">
      <c r="C2045" s="40"/>
      <c r="D2045" s="42">
        <f t="shared" si="55"/>
      </c>
      <c r="F2045" s="43">
        <f t="shared" si="56"/>
      </c>
      <c r="G2045" s="42">
        <f t="shared" si="57"/>
      </c>
      <c r="K2045" s="45"/>
    </row>
    <row r="2046" spans="3:11" ht="11.25">
      <c r="C2046" s="40"/>
      <c r="D2046" s="42">
        <f t="shared" si="55"/>
      </c>
      <c r="F2046" s="43">
        <f t="shared" si="56"/>
      </c>
      <c r="G2046" s="42">
        <f t="shared" si="57"/>
      </c>
      <c r="K2046" s="45"/>
    </row>
    <row r="2047" spans="3:11" ht="11.25">
      <c r="C2047" s="40"/>
      <c r="D2047" s="42">
        <f t="shared" si="55"/>
      </c>
      <c r="F2047" s="43">
        <f t="shared" si="56"/>
      </c>
      <c r="G2047" s="42">
        <f t="shared" si="57"/>
      </c>
      <c r="K2047" s="45"/>
    </row>
    <row r="2048" spans="3:11" ht="11.25">
      <c r="C2048" s="40"/>
      <c r="D2048" s="42">
        <f t="shared" si="55"/>
      </c>
      <c r="F2048" s="43">
        <f t="shared" si="56"/>
      </c>
      <c r="G2048" s="42">
        <f t="shared" si="57"/>
      </c>
      <c r="K2048" s="45"/>
    </row>
    <row r="2049" spans="3:11" ht="11.25">
      <c r="C2049" s="40"/>
      <c r="D2049" s="42">
        <f t="shared" si="55"/>
      </c>
      <c r="F2049" s="43">
        <f t="shared" si="56"/>
      </c>
      <c r="G2049" s="42">
        <f t="shared" si="57"/>
      </c>
      <c r="K2049" s="45"/>
    </row>
    <row r="2050" spans="3:11" ht="11.25">
      <c r="C2050" s="40"/>
      <c r="D2050" s="42">
        <f t="shared" si="55"/>
      </c>
      <c r="F2050" s="43">
        <f t="shared" si="56"/>
      </c>
      <c r="G2050" s="42">
        <f t="shared" si="57"/>
      </c>
      <c r="K2050" s="45"/>
    </row>
    <row r="2051" spans="3:11" ht="11.25">
      <c r="C2051" s="40"/>
      <c r="D2051" s="42">
        <f t="shared" si="55"/>
      </c>
      <c r="F2051" s="43">
        <f t="shared" si="56"/>
      </c>
      <c r="G2051" s="42">
        <f t="shared" si="57"/>
      </c>
      <c r="K2051" s="45"/>
    </row>
    <row r="2052" spans="3:11" ht="11.25">
      <c r="C2052" s="40"/>
      <c r="D2052" s="42">
        <f t="shared" si="55"/>
      </c>
      <c r="F2052" s="43">
        <f t="shared" si="56"/>
      </c>
      <c r="G2052" s="42">
        <f t="shared" si="57"/>
      </c>
      <c r="K2052" s="45"/>
    </row>
    <row r="2053" spans="3:11" ht="11.25">
      <c r="C2053" s="40"/>
      <c r="D2053" s="42">
        <f t="shared" si="55"/>
      </c>
      <c r="F2053" s="43">
        <f t="shared" si="56"/>
      </c>
      <c r="G2053" s="42">
        <f t="shared" si="57"/>
      </c>
      <c r="K2053" s="45"/>
    </row>
    <row r="2054" spans="3:11" ht="11.25">
      <c r="C2054" s="40"/>
      <c r="D2054" s="42">
        <f t="shared" si="55"/>
      </c>
      <c r="F2054" s="43">
        <f t="shared" si="56"/>
      </c>
      <c r="G2054" s="42">
        <f t="shared" si="57"/>
      </c>
      <c r="K2054" s="45"/>
    </row>
    <row r="2055" spans="3:11" ht="11.25">
      <c r="C2055" s="40"/>
      <c r="D2055" s="42">
        <f t="shared" si="55"/>
      </c>
      <c r="F2055" s="43">
        <f t="shared" si="56"/>
      </c>
      <c r="G2055" s="42">
        <f t="shared" si="57"/>
      </c>
      <c r="K2055" s="45"/>
    </row>
    <row r="2056" spans="3:11" ht="11.25">
      <c r="C2056" s="40"/>
      <c r="D2056" s="42">
        <f t="shared" si="55"/>
      </c>
      <c r="F2056" s="43">
        <f t="shared" si="56"/>
      </c>
      <c r="G2056" s="42">
        <f t="shared" si="57"/>
      </c>
      <c r="K2056" s="45"/>
    </row>
    <row r="2057" spans="3:11" ht="11.25">
      <c r="C2057" s="40"/>
      <c r="D2057" s="42">
        <f t="shared" si="55"/>
      </c>
      <c r="F2057" s="43">
        <f t="shared" si="56"/>
      </c>
      <c r="G2057" s="42">
        <f t="shared" si="57"/>
      </c>
      <c r="K2057" s="45"/>
    </row>
    <row r="2058" spans="3:11" ht="11.25">
      <c r="C2058" s="40"/>
      <c r="D2058" s="42">
        <f t="shared" si="55"/>
      </c>
      <c r="F2058" s="43">
        <f t="shared" si="56"/>
      </c>
      <c r="G2058" s="42">
        <f t="shared" si="57"/>
      </c>
      <c r="K2058" s="45"/>
    </row>
    <row r="2059" spans="3:11" ht="11.25">
      <c r="C2059" s="40"/>
      <c r="D2059" s="42">
        <f t="shared" si="55"/>
      </c>
      <c r="F2059" s="43">
        <f t="shared" si="56"/>
      </c>
      <c r="G2059" s="42">
        <f t="shared" si="57"/>
      </c>
      <c r="K2059" s="45"/>
    </row>
    <row r="2060" spans="3:11" ht="11.25">
      <c r="C2060" s="40"/>
      <c r="D2060" s="42">
        <f t="shared" si="55"/>
      </c>
      <c r="F2060" s="43">
        <f t="shared" si="56"/>
      </c>
      <c r="G2060" s="42">
        <f t="shared" si="57"/>
      </c>
      <c r="K2060" s="45"/>
    </row>
    <row r="2061" spans="3:11" ht="11.25">
      <c r="C2061" s="40"/>
      <c r="D2061" s="42">
        <f t="shared" si="55"/>
      </c>
      <c r="F2061" s="43">
        <f t="shared" si="56"/>
      </c>
      <c r="G2061" s="42">
        <f t="shared" si="57"/>
      </c>
      <c r="K2061" s="45"/>
    </row>
    <row r="2062" spans="3:11" ht="11.25">
      <c r="C2062" s="40"/>
      <c r="D2062" s="42">
        <f t="shared" si="55"/>
      </c>
      <c r="F2062" s="43">
        <f t="shared" si="56"/>
      </c>
      <c r="G2062" s="42">
        <f t="shared" si="57"/>
      </c>
      <c r="K2062" s="45"/>
    </row>
    <row r="2063" spans="3:11" ht="11.25">
      <c r="C2063" s="40"/>
      <c r="D2063" s="42">
        <f t="shared" si="55"/>
      </c>
      <c r="F2063" s="43">
        <f t="shared" si="56"/>
      </c>
      <c r="G2063" s="42">
        <f t="shared" si="57"/>
      </c>
      <c r="K2063" s="45"/>
    </row>
    <row r="2064" spans="3:11" ht="11.25">
      <c r="C2064" s="40"/>
      <c r="D2064" s="42">
        <f t="shared" si="55"/>
      </c>
      <c r="F2064" s="43">
        <f t="shared" si="56"/>
      </c>
      <c r="G2064" s="42">
        <f t="shared" si="57"/>
      </c>
      <c r="K2064" s="45"/>
    </row>
    <row r="2065" spans="3:11" ht="11.25">
      <c r="C2065" s="40"/>
      <c r="D2065" s="42">
        <f t="shared" si="55"/>
      </c>
      <c r="F2065" s="43">
        <f t="shared" si="56"/>
      </c>
      <c r="G2065" s="42">
        <f t="shared" si="57"/>
      </c>
      <c r="K2065" s="45"/>
    </row>
    <row r="2066" spans="3:11" ht="11.25">
      <c r="C2066" s="40"/>
      <c r="D2066" s="42">
        <f t="shared" si="55"/>
      </c>
      <c r="F2066" s="43">
        <f t="shared" si="56"/>
      </c>
      <c r="G2066" s="42">
        <f t="shared" si="57"/>
      </c>
      <c r="K2066" s="45"/>
    </row>
    <row r="2067" spans="3:11" ht="11.25">
      <c r="C2067" s="40"/>
      <c r="D2067" s="42">
        <f t="shared" si="55"/>
      </c>
      <c r="F2067" s="43">
        <f t="shared" si="56"/>
      </c>
      <c r="G2067" s="42">
        <f t="shared" si="57"/>
      </c>
      <c r="K2067" s="45"/>
    </row>
    <row r="2068" spans="3:11" ht="11.25">
      <c r="C2068" s="40"/>
      <c r="D2068" s="42">
        <f t="shared" si="55"/>
      </c>
      <c r="F2068" s="43">
        <f t="shared" si="56"/>
      </c>
      <c r="G2068" s="42">
        <f t="shared" si="57"/>
      </c>
      <c r="K2068" s="45"/>
    </row>
    <row r="2069" spans="3:11" ht="11.25">
      <c r="C2069" s="40"/>
      <c r="D2069" s="42">
        <f t="shared" si="55"/>
      </c>
      <c r="F2069" s="43">
        <f t="shared" si="56"/>
      </c>
      <c r="G2069" s="42">
        <f t="shared" si="57"/>
      </c>
      <c r="K2069" s="45"/>
    </row>
    <row r="2070" spans="3:11" ht="11.25">
      <c r="C2070" s="40"/>
      <c r="D2070" s="42">
        <f t="shared" si="55"/>
      </c>
      <c r="F2070" s="43">
        <f t="shared" si="56"/>
      </c>
      <c r="G2070" s="42">
        <f t="shared" si="57"/>
      </c>
      <c r="K2070" s="45"/>
    </row>
    <row r="2071" spans="3:11" ht="11.25">
      <c r="C2071" s="40"/>
      <c r="D2071" s="42">
        <f t="shared" si="55"/>
      </c>
      <c r="F2071" s="43">
        <f t="shared" si="56"/>
      </c>
      <c r="G2071" s="42">
        <f t="shared" si="57"/>
      </c>
      <c r="K2071" s="45"/>
    </row>
    <row r="2072" spans="3:11" ht="11.25">
      <c r="C2072" s="40"/>
      <c r="D2072" s="42">
        <f t="shared" si="55"/>
      </c>
      <c r="F2072" s="43">
        <f t="shared" si="56"/>
      </c>
      <c r="G2072" s="42">
        <f t="shared" si="57"/>
      </c>
      <c r="K2072" s="45"/>
    </row>
    <row r="2073" spans="3:11" ht="11.25">
      <c r="C2073" s="40"/>
      <c r="D2073" s="42">
        <f t="shared" si="55"/>
      </c>
      <c r="F2073" s="43">
        <f t="shared" si="56"/>
      </c>
      <c r="G2073" s="42">
        <f t="shared" si="57"/>
      </c>
      <c r="K2073" s="45"/>
    </row>
    <row r="2074" spans="3:11" ht="11.25">
      <c r="C2074" s="40"/>
      <c r="D2074" s="42">
        <f t="shared" si="55"/>
      </c>
      <c r="F2074" s="43">
        <f t="shared" si="56"/>
      </c>
      <c r="G2074" s="42">
        <f t="shared" si="57"/>
      </c>
      <c r="K2074" s="45"/>
    </row>
    <row r="2075" spans="3:11" ht="11.25">
      <c r="C2075" s="40"/>
      <c r="D2075" s="42">
        <f t="shared" si="55"/>
      </c>
      <c r="F2075" s="43">
        <f t="shared" si="56"/>
      </c>
      <c r="G2075" s="42">
        <f t="shared" si="57"/>
      </c>
      <c r="K2075" s="45"/>
    </row>
    <row r="2076" spans="3:11" ht="11.25">
      <c r="C2076" s="40"/>
      <c r="D2076" s="42">
        <f t="shared" si="55"/>
      </c>
      <c r="F2076" s="43">
        <f t="shared" si="56"/>
      </c>
      <c r="G2076" s="42">
        <f t="shared" si="57"/>
      </c>
      <c r="K2076" s="45"/>
    </row>
    <row r="2077" spans="3:11" ht="11.25">
      <c r="C2077" s="40"/>
      <c r="D2077" s="42">
        <f t="shared" si="55"/>
      </c>
      <c r="F2077" s="43">
        <f t="shared" si="56"/>
      </c>
      <c r="G2077" s="42">
        <f t="shared" si="57"/>
      </c>
      <c r="K2077" s="45"/>
    </row>
    <row r="2078" spans="3:11" ht="11.25">
      <c r="C2078" s="40"/>
      <c r="D2078" s="42">
        <f t="shared" si="55"/>
      </c>
      <c r="F2078" s="43">
        <f t="shared" si="56"/>
      </c>
      <c r="G2078" s="42">
        <f t="shared" si="57"/>
      </c>
      <c r="K2078" s="45"/>
    </row>
    <row r="2079" spans="3:11" ht="11.25">
      <c r="C2079" s="40"/>
      <c r="D2079" s="42">
        <f t="shared" si="55"/>
      </c>
      <c r="F2079" s="43">
        <f t="shared" si="56"/>
      </c>
      <c r="G2079" s="42">
        <f t="shared" si="57"/>
      </c>
      <c r="K2079" s="45"/>
    </row>
    <row r="2080" spans="3:11" ht="11.25">
      <c r="C2080" s="40"/>
      <c r="D2080" s="42">
        <f t="shared" si="55"/>
      </c>
      <c r="F2080" s="43">
        <f t="shared" si="56"/>
      </c>
      <c r="G2080" s="42">
        <f t="shared" si="57"/>
      </c>
      <c r="K2080" s="45"/>
    </row>
    <row r="2081" spans="3:11" ht="11.25">
      <c r="C2081" s="40"/>
      <c r="D2081" s="42">
        <f t="shared" si="55"/>
      </c>
      <c r="F2081" s="43">
        <f t="shared" si="56"/>
      </c>
      <c r="G2081" s="42">
        <f t="shared" si="57"/>
      </c>
      <c r="K2081" s="45"/>
    </row>
    <row r="2082" spans="3:11" ht="11.25">
      <c r="C2082" s="40"/>
      <c r="D2082" s="42">
        <f t="shared" si="55"/>
      </c>
      <c r="F2082" s="43">
        <f t="shared" si="56"/>
      </c>
      <c r="G2082" s="42">
        <f t="shared" si="57"/>
      </c>
      <c r="K2082" s="45"/>
    </row>
    <row r="2083" spans="3:11" ht="11.25">
      <c r="C2083" s="40"/>
      <c r="D2083" s="42">
        <f t="shared" si="55"/>
      </c>
      <c r="F2083" s="43">
        <f t="shared" si="56"/>
      </c>
      <c r="G2083" s="42">
        <f t="shared" si="57"/>
      </c>
      <c r="K2083" s="45"/>
    </row>
    <row r="2084" spans="3:11" ht="11.25">
      <c r="C2084" s="40"/>
      <c r="D2084" s="42">
        <f t="shared" si="55"/>
      </c>
      <c r="F2084" s="43">
        <f t="shared" si="56"/>
      </c>
      <c r="G2084" s="42">
        <f t="shared" si="57"/>
      </c>
      <c r="K2084" s="45"/>
    </row>
    <row r="2085" spans="3:11" ht="11.25">
      <c r="C2085" s="40"/>
      <c r="D2085" s="42">
        <f t="shared" si="55"/>
      </c>
      <c r="F2085" s="43">
        <f t="shared" si="56"/>
      </c>
      <c r="G2085" s="42">
        <f t="shared" si="57"/>
      </c>
      <c r="K2085" s="45"/>
    </row>
    <row r="2086" spans="3:11" ht="11.25">
      <c r="C2086" s="40"/>
      <c r="D2086" s="42">
        <f aca="true" t="shared" si="58" ref="D2086:D2149">+IF(C2086="","",IF(C2086="No Aplica","No Aplica","Ingrese Fecha"))</f>
      </c>
      <c r="F2086" s="43">
        <f aca="true" t="shared" si="59" ref="F2086:F2149">+IF(E2086="","","Ingrese N°")</f>
      </c>
      <c r="G2086" s="42">
        <f aca="true" t="shared" si="60" ref="G2086:G2149">+IF(E2086="","","Ingrese Fecha")</f>
      </c>
      <c r="K2086" s="45"/>
    </row>
    <row r="2087" spans="3:11" ht="11.25">
      <c r="C2087" s="40"/>
      <c r="D2087" s="42">
        <f t="shared" si="58"/>
      </c>
      <c r="F2087" s="43">
        <f t="shared" si="59"/>
      </c>
      <c r="G2087" s="42">
        <f t="shared" si="60"/>
      </c>
      <c r="K2087" s="45"/>
    </row>
    <row r="2088" spans="3:11" ht="11.25">
      <c r="C2088" s="40"/>
      <c r="D2088" s="42">
        <f t="shared" si="58"/>
      </c>
      <c r="F2088" s="43">
        <f t="shared" si="59"/>
      </c>
      <c r="G2088" s="42">
        <f t="shared" si="60"/>
      </c>
      <c r="K2088" s="45"/>
    </row>
    <row r="2089" spans="3:11" ht="11.25">
      <c r="C2089" s="40"/>
      <c r="D2089" s="42">
        <f t="shared" si="58"/>
      </c>
      <c r="F2089" s="43">
        <f t="shared" si="59"/>
      </c>
      <c r="G2089" s="42">
        <f t="shared" si="60"/>
      </c>
      <c r="K2089" s="45"/>
    </row>
    <row r="2090" spans="3:11" ht="11.25">
      <c r="C2090" s="40"/>
      <c r="D2090" s="42">
        <f t="shared" si="58"/>
      </c>
      <c r="F2090" s="43">
        <f t="shared" si="59"/>
      </c>
      <c r="G2090" s="42">
        <f t="shared" si="60"/>
      </c>
      <c r="K2090" s="45"/>
    </row>
    <row r="2091" spans="3:11" ht="11.25">
      <c r="C2091" s="40"/>
      <c r="D2091" s="42">
        <f t="shared" si="58"/>
      </c>
      <c r="F2091" s="43">
        <f t="shared" si="59"/>
      </c>
      <c r="G2091" s="42">
        <f t="shared" si="60"/>
      </c>
      <c r="K2091" s="45"/>
    </row>
    <row r="2092" spans="3:11" ht="11.25">
      <c r="C2092" s="40"/>
      <c r="D2092" s="42">
        <f t="shared" si="58"/>
      </c>
      <c r="F2092" s="43">
        <f t="shared" si="59"/>
      </c>
      <c r="G2092" s="42">
        <f t="shared" si="60"/>
      </c>
      <c r="K2092" s="45"/>
    </row>
    <row r="2093" spans="3:11" ht="11.25">
      <c r="C2093" s="40"/>
      <c r="D2093" s="42">
        <f t="shared" si="58"/>
      </c>
      <c r="F2093" s="43">
        <f t="shared" si="59"/>
      </c>
      <c r="G2093" s="42">
        <f t="shared" si="60"/>
      </c>
      <c r="K2093" s="45"/>
    </row>
    <row r="2094" spans="3:11" ht="11.25">
      <c r="C2094" s="40"/>
      <c r="D2094" s="42">
        <f t="shared" si="58"/>
      </c>
      <c r="F2094" s="43">
        <f t="shared" si="59"/>
      </c>
      <c r="G2094" s="42">
        <f t="shared" si="60"/>
      </c>
      <c r="K2094" s="45"/>
    </row>
    <row r="2095" spans="3:11" ht="11.25">
      <c r="C2095" s="40"/>
      <c r="D2095" s="42">
        <f t="shared" si="58"/>
      </c>
      <c r="F2095" s="43">
        <f t="shared" si="59"/>
      </c>
      <c r="G2095" s="42">
        <f t="shared" si="60"/>
      </c>
      <c r="K2095" s="45"/>
    </row>
    <row r="2096" spans="3:11" ht="11.25">
      <c r="C2096" s="40"/>
      <c r="D2096" s="42">
        <f t="shared" si="58"/>
      </c>
      <c r="F2096" s="43">
        <f t="shared" si="59"/>
      </c>
      <c r="G2096" s="42">
        <f t="shared" si="60"/>
      </c>
      <c r="K2096" s="45"/>
    </row>
    <row r="2097" spans="3:11" ht="11.25">
      <c r="C2097" s="40"/>
      <c r="D2097" s="42">
        <f t="shared" si="58"/>
      </c>
      <c r="F2097" s="43">
        <f t="shared" si="59"/>
      </c>
      <c r="G2097" s="42">
        <f t="shared" si="60"/>
      </c>
      <c r="K2097" s="45"/>
    </row>
    <row r="2098" spans="3:11" ht="11.25">
      <c r="C2098" s="40"/>
      <c r="D2098" s="42">
        <f t="shared" si="58"/>
      </c>
      <c r="F2098" s="43">
        <f t="shared" si="59"/>
      </c>
      <c r="G2098" s="42">
        <f t="shared" si="60"/>
      </c>
      <c r="K2098" s="45"/>
    </row>
    <row r="2099" spans="3:11" ht="11.25">
      <c r="C2099" s="40"/>
      <c r="D2099" s="42">
        <f t="shared" si="58"/>
      </c>
      <c r="F2099" s="43">
        <f t="shared" si="59"/>
      </c>
      <c r="G2099" s="42">
        <f t="shared" si="60"/>
      </c>
      <c r="K2099" s="45"/>
    </row>
    <row r="2100" spans="3:11" ht="11.25">
      <c r="C2100" s="40"/>
      <c r="D2100" s="42">
        <f t="shared" si="58"/>
      </c>
      <c r="F2100" s="43">
        <f t="shared" si="59"/>
      </c>
      <c r="G2100" s="42">
        <f t="shared" si="60"/>
      </c>
      <c r="K2100" s="45"/>
    </row>
    <row r="2101" spans="3:11" ht="11.25">
      <c r="C2101" s="40"/>
      <c r="D2101" s="42">
        <f t="shared" si="58"/>
      </c>
      <c r="F2101" s="43">
        <f t="shared" si="59"/>
      </c>
      <c r="G2101" s="42">
        <f t="shared" si="60"/>
      </c>
      <c r="K2101" s="45"/>
    </row>
    <row r="2102" spans="3:11" ht="11.25">
      <c r="C2102" s="40"/>
      <c r="D2102" s="42">
        <f t="shared" si="58"/>
      </c>
      <c r="F2102" s="43">
        <f t="shared" si="59"/>
      </c>
      <c r="G2102" s="42">
        <f t="shared" si="60"/>
      </c>
      <c r="K2102" s="45"/>
    </row>
    <row r="2103" spans="3:11" ht="11.25">
      <c r="C2103" s="40"/>
      <c r="D2103" s="42">
        <f t="shared" si="58"/>
      </c>
      <c r="F2103" s="43">
        <f t="shared" si="59"/>
      </c>
      <c r="G2103" s="42">
        <f t="shared" si="60"/>
      </c>
      <c r="K2103" s="45"/>
    </row>
    <row r="2104" spans="3:11" ht="11.25">
      <c r="C2104" s="40"/>
      <c r="D2104" s="42">
        <f t="shared" si="58"/>
      </c>
      <c r="F2104" s="43">
        <f t="shared" si="59"/>
      </c>
      <c r="G2104" s="42">
        <f t="shared" si="60"/>
      </c>
      <c r="K2104" s="45"/>
    </row>
    <row r="2105" spans="3:11" ht="11.25">
      <c r="C2105" s="40"/>
      <c r="D2105" s="42">
        <f t="shared" si="58"/>
      </c>
      <c r="F2105" s="43">
        <f t="shared" si="59"/>
      </c>
      <c r="G2105" s="42">
        <f t="shared" si="60"/>
      </c>
      <c r="K2105" s="45"/>
    </row>
    <row r="2106" spans="3:11" ht="11.25">
      <c r="C2106" s="40"/>
      <c r="D2106" s="42">
        <f t="shared" si="58"/>
      </c>
      <c r="F2106" s="43">
        <f t="shared" si="59"/>
      </c>
      <c r="G2106" s="42">
        <f t="shared" si="60"/>
      </c>
      <c r="K2106" s="45"/>
    </row>
    <row r="2107" spans="3:11" ht="11.25">
      <c r="C2107" s="40"/>
      <c r="D2107" s="42">
        <f t="shared" si="58"/>
      </c>
      <c r="F2107" s="43">
        <f t="shared" si="59"/>
      </c>
      <c r="G2107" s="42">
        <f t="shared" si="60"/>
      </c>
      <c r="K2107" s="45"/>
    </row>
    <row r="2108" spans="3:11" ht="11.25">
      <c r="C2108" s="40"/>
      <c r="D2108" s="42">
        <f t="shared" si="58"/>
      </c>
      <c r="F2108" s="43">
        <f t="shared" si="59"/>
      </c>
      <c r="G2108" s="42">
        <f t="shared" si="60"/>
      </c>
      <c r="K2108" s="45"/>
    </row>
    <row r="2109" spans="3:11" ht="11.25">
      <c r="C2109" s="40"/>
      <c r="D2109" s="42">
        <f t="shared" si="58"/>
      </c>
      <c r="F2109" s="43">
        <f t="shared" si="59"/>
      </c>
      <c r="G2109" s="42">
        <f t="shared" si="60"/>
      </c>
      <c r="K2109" s="45"/>
    </row>
    <row r="2110" spans="3:11" ht="11.25">
      <c r="C2110" s="40"/>
      <c r="D2110" s="42">
        <f t="shared" si="58"/>
      </c>
      <c r="F2110" s="43">
        <f t="shared" si="59"/>
      </c>
      <c r="G2110" s="42">
        <f t="shared" si="60"/>
      </c>
      <c r="K2110" s="45"/>
    </row>
    <row r="2111" spans="3:11" ht="11.25">
      <c r="C2111" s="40"/>
      <c r="D2111" s="42">
        <f t="shared" si="58"/>
      </c>
      <c r="F2111" s="43">
        <f t="shared" si="59"/>
      </c>
      <c r="G2111" s="42">
        <f t="shared" si="60"/>
      </c>
      <c r="K2111" s="45"/>
    </row>
    <row r="2112" spans="3:11" ht="11.25">
      <c r="C2112" s="40"/>
      <c r="D2112" s="42">
        <f t="shared" si="58"/>
      </c>
      <c r="F2112" s="43">
        <f t="shared" si="59"/>
      </c>
      <c r="G2112" s="42">
        <f t="shared" si="60"/>
      </c>
      <c r="K2112" s="45"/>
    </row>
    <row r="2113" spans="3:11" ht="11.25">
      <c r="C2113" s="40"/>
      <c r="D2113" s="42">
        <f t="shared" si="58"/>
      </c>
      <c r="F2113" s="43">
        <f t="shared" si="59"/>
      </c>
      <c r="G2113" s="42">
        <f t="shared" si="60"/>
      </c>
      <c r="K2113" s="45"/>
    </row>
    <row r="2114" spans="3:11" ht="11.25">
      <c r="C2114" s="40"/>
      <c r="D2114" s="42">
        <f t="shared" si="58"/>
      </c>
      <c r="F2114" s="43">
        <f t="shared" si="59"/>
      </c>
      <c r="G2114" s="42">
        <f t="shared" si="60"/>
      </c>
      <c r="K2114" s="45"/>
    </row>
    <row r="2115" spans="3:11" ht="11.25">
      <c r="C2115" s="40"/>
      <c r="D2115" s="42">
        <f t="shared" si="58"/>
      </c>
      <c r="F2115" s="43">
        <f t="shared" si="59"/>
      </c>
      <c r="G2115" s="42">
        <f t="shared" si="60"/>
      </c>
      <c r="K2115" s="45"/>
    </row>
    <row r="2116" spans="3:11" ht="11.25">
      <c r="C2116" s="40"/>
      <c r="D2116" s="42">
        <f t="shared" si="58"/>
      </c>
      <c r="F2116" s="43">
        <f t="shared" si="59"/>
      </c>
      <c r="G2116" s="42">
        <f t="shared" si="60"/>
      </c>
      <c r="K2116" s="45"/>
    </row>
    <row r="2117" spans="3:11" ht="11.25">
      <c r="C2117" s="40"/>
      <c r="D2117" s="42">
        <f t="shared" si="58"/>
      </c>
      <c r="F2117" s="43">
        <f t="shared" si="59"/>
      </c>
      <c r="G2117" s="42">
        <f t="shared" si="60"/>
      </c>
      <c r="K2117" s="45"/>
    </row>
    <row r="2118" spans="3:11" ht="11.25">
      <c r="C2118" s="40"/>
      <c r="D2118" s="42">
        <f t="shared" si="58"/>
      </c>
      <c r="F2118" s="43">
        <f t="shared" si="59"/>
      </c>
      <c r="G2118" s="42">
        <f t="shared" si="60"/>
      </c>
      <c r="K2118" s="45"/>
    </row>
    <row r="2119" spans="3:11" ht="11.25">
      <c r="C2119" s="40"/>
      <c r="D2119" s="42">
        <f t="shared" si="58"/>
      </c>
      <c r="F2119" s="43">
        <f t="shared" si="59"/>
      </c>
      <c r="G2119" s="42">
        <f t="shared" si="60"/>
      </c>
      <c r="K2119" s="45"/>
    </row>
    <row r="2120" spans="3:11" ht="11.25">
      <c r="C2120" s="40"/>
      <c r="D2120" s="42">
        <f t="shared" si="58"/>
      </c>
      <c r="F2120" s="43">
        <f t="shared" si="59"/>
      </c>
      <c r="G2120" s="42">
        <f t="shared" si="60"/>
      </c>
      <c r="K2120" s="45"/>
    </row>
    <row r="2121" spans="3:11" ht="11.25">
      <c r="C2121" s="40"/>
      <c r="D2121" s="42">
        <f t="shared" si="58"/>
      </c>
      <c r="F2121" s="43">
        <f t="shared" si="59"/>
      </c>
      <c r="G2121" s="42">
        <f t="shared" si="60"/>
      </c>
      <c r="K2121" s="45"/>
    </row>
    <row r="2122" spans="3:11" ht="11.25">
      <c r="C2122" s="40"/>
      <c r="D2122" s="42">
        <f t="shared" si="58"/>
      </c>
      <c r="F2122" s="43">
        <f t="shared" si="59"/>
      </c>
      <c r="G2122" s="42">
        <f t="shared" si="60"/>
      </c>
      <c r="K2122" s="45"/>
    </row>
    <row r="2123" spans="3:11" ht="11.25">
      <c r="C2123" s="40"/>
      <c r="D2123" s="42">
        <f t="shared" si="58"/>
      </c>
      <c r="F2123" s="43">
        <f t="shared" si="59"/>
      </c>
      <c r="G2123" s="42">
        <f t="shared" si="60"/>
      </c>
      <c r="K2123" s="45"/>
    </row>
    <row r="2124" spans="3:11" ht="11.25">
      <c r="C2124" s="40"/>
      <c r="D2124" s="42">
        <f t="shared" si="58"/>
      </c>
      <c r="F2124" s="43">
        <f t="shared" si="59"/>
      </c>
      <c r="G2124" s="42">
        <f t="shared" si="60"/>
      </c>
      <c r="K2124" s="45"/>
    </row>
    <row r="2125" spans="3:11" ht="11.25">
      <c r="C2125" s="40"/>
      <c r="D2125" s="42">
        <f t="shared" si="58"/>
      </c>
      <c r="F2125" s="43">
        <f t="shared" si="59"/>
      </c>
      <c r="G2125" s="42">
        <f t="shared" si="60"/>
      </c>
      <c r="K2125" s="45"/>
    </row>
    <row r="2126" spans="3:11" ht="11.25">
      <c r="C2126" s="40"/>
      <c r="D2126" s="42">
        <f t="shared" si="58"/>
      </c>
      <c r="F2126" s="43">
        <f t="shared" si="59"/>
      </c>
      <c r="G2126" s="42">
        <f t="shared" si="60"/>
      </c>
      <c r="K2126" s="45"/>
    </row>
    <row r="2127" spans="3:11" ht="11.25">
      <c r="C2127" s="40"/>
      <c r="D2127" s="42">
        <f t="shared" si="58"/>
      </c>
      <c r="F2127" s="43">
        <f t="shared" si="59"/>
      </c>
      <c r="G2127" s="42">
        <f t="shared" si="60"/>
      </c>
      <c r="K2127" s="45"/>
    </row>
    <row r="2128" spans="3:11" ht="11.25">
      <c r="C2128" s="40"/>
      <c r="D2128" s="42">
        <f t="shared" si="58"/>
      </c>
      <c r="F2128" s="43">
        <f t="shared" si="59"/>
      </c>
      <c r="G2128" s="42">
        <f t="shared" si="60"/>
      </c>
      <c r="K2128" s="45"/>
    </row>
    <row r="2129" spans="3:11" ht="11.25">
      <c r="C2129" s="40"/>
      <c r="D2129" s="42">
        <f t="shared" si="58"/>
      </c>
      <c r="F2129" s="43">
        <f t="shared" si="59"/>
      </c>
      <c r="G2129" s="42">
        <f t="shared" si="60"/>
      </c>
      <c r="K2129" s="45"/>
    </row>
    <row r="2130" spans="3:11" ht="11.25">
      <c r="C2130" s="40"/>
      <c r="D2130" s="42">
        <f t="shared" si="58"/>
      </c>
      <c r="F2130" s="43">
        <f t="shared" si="59"/>
      </c>
      <c r="G2130" s="42">
        <f t="shared" si="60"/>
      </c>
      <c r="K2130" s="45"/>
    </row>
    <row r="2131" spans="3:11" ht="11.25">
      <c r="C2131" s="40"/>
      <c r="D2131" s="42">
        <f t="shared" si="58"/>
      </c>
      <c r="F2131" s="43">
        <f t="shared" si="59"/>
      </c>
      <c r="G2131" s="42">
        <f t="shared" si="60"/>
      </c>
      <c r="K2131" s="45"/>
    </row>
    <row r="2132" spans="3:11" ht="11.25">
      <c r="C2132" s="40"/>
      <c r="D2132" s="42">
        <f t="shared" si="58"/>
      </c>
      <c r="F2132" s="43">
        <f t="shared" si="59"/>
      </c>
      <c r="G2132" s="42">
        <f t="shared" si="60"/>
      </c>
      <c r="K2132" s="45"/>
    </row>
    <row r="2133" spans="3:11" ht="11.25">
      <c r="C2133" s="40"/>
      <c r="D2133" s="42">
        <f t="shared" si="58"/>
      </c>
      <c r="F2133" s="43">
        <f t="shared" si="59"/>
      </c>
      <c r="G2133" s="42">
        <f t="shared" si="60"/>
      </c>
      <c r="K2133" s="45"/>
    </row>
    <row r="2134" spans="3:11" ht="11.25">
      <c r="C2134" s="40"/>
      <c r="D2134" s="42">
        <f t="shared" si="58"/>
      </c>
      <c r="F2134" s="43">
        <f t="shared" si="59"/>
      </c>
      <c r="G2134" s="42">
        <f t="shared" si="60"/>
      </c>
      <c r="K2134" s="45"/>
    </row>
    <row r="2135" spans="3:11" ht="11.25">
      <c r="C2135" s="40"/>
      <c r="D2135" s="42">
        <f t="shared" si="58"/>
      </c>
      <c r="F2135" s="43">
        <f t="shared" si="59"/>
      </c>
      <c r="G2135" s="42">
        <f t="shared" si="60"/>
      </c>
      <c r="K2135" s="45"/>
    </row>
    <row r="2136" spans="3:11" ht="11.25">
      <c r="C2136" s="40"/>
      <c r="D2136" s="42">
        <f t="shared" si="58"/>
      </c>
      <c r="F2136" s="43">
        <f t="shared" si="59"/>
      </c>
      <c r="G2136" s="42">
        <f t="shared" si="60"/>
      </c>
      <c r="K2136" s="45"/>
    </row>
    <row r="2137" spans="3:11" ht="11.25">
      <c r="C2137" s="40"/>
      <c r="D2137" s="42">
        <f t="shared" si="58"/>
      </c>
      <c r="F2137" s="43">
        <f t="shared" si="59"/>
      </c>
      <c r="G2137" s="42">
        <f t="shared" si="60"/>
      </c>
      <c r="K2137" s="45"/>
    </row>
    <row r="2138" spans="3:11" ht="11.25">
      <c r="C2138" s="40"/>
      <c r="D2138" s="42">
        <f t="shared" si="58"/>
      </c>
      <c r="F2138" s="43">
        <f t="shared" si="59"/>
      </c>
      <c r="G2138" s="42">
        <f t="shared" si="60"/>
      </c>
      <c r="K2138" s="45"/>
    </row>
    <row r="2139" spans="3:11" ht="11.25">
      <c r="C2139" s="40"/>
      <c r="D2139" s="42">
        <f t="shared" si="58"/>
      </c>
      <c r="F2139" s="43">
        <f t="shared" si="59"/>
      </c>
      <c r="G2139" s="42">
        <f t="shared" si="60"/>
      </c>
      <c r="K2139" s="45"/>
    </row>
    <row r="2140" spans="3:11" ht="11.25">
      <c r="C2140" s="40"/>
      <c r="D2140" s="42">
        <f t="shared" si="58"/>
      </c>
      <c r="F2140" s="43">
        <f t="shared" si="59"/>
      </c>
      <c r="G2140" s="42">
        <f t="shared" si="60"/>
      </c>
      <c r="K2140" s="45"/>
    </row>
    <row r="2141" spans="3:11" ht="11.25">
      <c r="C2141" s="40"/>
      <c r="D2141" s="42">
        <f t="shared" si="58"/>
      </c>
      <c r="F2141" s="43">
        <f t="shared" si="59"/>
      </c>
      <c r="G2141" s="42">
        <f t="shared" si="60"/>
      </c>
      <c r="K2141" s="45"/>
    </row>
    <row r="2142" spans="3:11" ht="11.25">
      <c r="C2142" s="40"/>
      <c r="D2142" s="42">
        <f t="shared" si="58"/>
      </c>
      <c r="F2142" s="43">
        <f t="shared" si="59"/>
      </c>
      <c r="G2142" s="42">
        <f t="shared" si="60"/>
      </c>
      <c r="K2142" s="45"/>
    </row>
    <row r="2143" spans="3:11" ht="11.25">
      <c r="C2143" s="40"/>
      <c r="D2143" s="42">
        <f t="shared" si="58"/>
      </c>
      <c r="F2143" s="43">
        <f t="shared" si="59"/>
      </c>
      <c r="G2143" s="42">
        <f t="shared" si="60"/>
      </c>
      <c r="K2143" s="45"/>
    </row>
    <row r="2144" spans="3:11" ht="11.25">
      <c r="C2144" s="40"/>
      <c r="D2144" s="42">
        <f t="shared" si="58"/>
      </c>
      <c r="F2144" s="43">
        <f t="shared" si="59"/>
      </c>
      <c r="G2144" s="42">
        <f t="shared" si="60"/>
      </c>
      <c r="K2144" s="45"/>
    </row>
    <row r="2145" spans="3:11" ht="11.25">
      <c r="C2145" s="40"/>
      <c r="D2145" s="42">
        <f t="shared" si="58"/>
      </c>
      <c r="F2145" s="43">
        <f t="shared" si="59"/>
      </c>
      <c r="G2145" s="42">
        <f t="shared" si="60"/>
      </c>
      <c r="K2145" s="45"/>
    </row>
    <row r="2146" spans="3:11" ht="11.25">
      <c r="C2146" s="40"/>
      <c r="D2146" s="42">
        <f t="shared" si="58"/>
      </c>
      <c r="F2146" s="43">
        <f t="shared" si="59"/>
      </c>
      <c r="G2146" s="42">
        <f t="shared" si="60"/>
      </c>
      <c r="K2146" s="45"/>
    </row>
    <row r="2147" spans="3:11" ht="11.25">
      <c r="C2147" s="40"/>
      <c r="D2147" s="42">
        <f t="shared" si="58"/>
      </c>
      <c r="F2147" s="43">
        <f t="shared" si="59"/>
      </c>
      <c r="G2147" s="42">
        <f t="shared" si="60"/>
      </c>
      <c r="K2147" s="45"/>
    </row>
    <row r="2148" spans="3:11" ht="11.25">
      <c r="C2148" s="40"/>
      <c r="D2148" s="42">
        <f t="shared" si="58"/>
      </c>
      <c r="F2148" s="43">
        <f t="shared" si="59"/>
      </c>
      <c r="G2148" s="42">
        <f t="shared" si="60"/>
      </c>
      <c r="K2148" s="45"/>
    </row>
    <row r="2149" spans="3:11" ht="11.25">
      <c r="C2149" s="40"/>
      <c r="D2149" s="42">
        <f t="shared" si="58"/>
      </c>
      <c r="F2149" s="43">
        <f t="shared" si="59"/>
      </c>
      <c r="G2149" s="42">
        <f t="shared" si="60"/>
      </c>
      <c r="K2149" s="45"/>
    </row>
    <row r="2150" spans="3:11" ht="11.25">
      <c r="C2150" s="40"/>
      <c r="D2150" s="42">
        <f aca="true" t="shared" si="61" ref="D2150:D2213">+IF(C2150="","",IF(C2150="No Aplica","No Aplica","Ingrese Fecha"))</f>
      </c>
      <c r="F2150" s="43">
        <f aca="true" t="shared" si="62" ref="F2150:F2213">+IF(E2150="","","Ingrese N°")</f>
      </c>
      <c r="G2150" s="42">
        <f aca="true" t="shared" si="63" ref="G2150:G2213">+IF(E2150="","","Ingrese Fecha")</f>
      </c>
      <c r="K2150" s="45"/>
    </row>
    <row r="2151" spans="3:11" ht="11.25">
      <c r="C2151" s="40"/>
      <c r="D2151" s="42">
        <f t="shared" si="61"/>
      </c>
      <c r="F2151" s="43">
        <f t="shared" si="62"/>
      </c>
      <c r="G2151" s="42">
        <f t="shared" si="63"/>
      </c>
      <c r="K2151" s="45"/>
    </row>
    <row r="2152" spans="3:11" ht="11.25">
      <c r="C2152" s="40"/>
      <c r="D2152" s="42">
        <f t="shared" si="61"/>
      </c>
      <c r="F2152" s="43">
        <f t="shared" si="62"/>
      </c>
      <c r="G2152" s="42">
        <f t="shared" si="63"/>
      </c>
      <c r="K2152" s="45"/>
    </row>
    <row r="2153" spans="3:11" ht="11.25">
      <c r="C2153" s="40"/>
      <c r="D2153" s="42">
        <f t="shared" si="61"/>
      </c>
      <c r="F2153" s="43">
        <f t="shared" si="62"/>
      </c>
      <c r="G2153" s="42">
        <f t="shared" si="63"/>
      </c>
      <c r="K2153" s="45"/>
    </row>
    <row r="2154" spans="3:11" ht="11.25">
      <c r="C2154" s="40"/>
      <c r="D2154" s="42">
        <f t="shared" si="61"/>
      </c>
      <c r="F2154" s="43">
        <f t="shared" si="62"/>
      </c>
      <c r="G2154" s="42">
        <f t="shared" si="63"/>
      </c>
      <c r="K2154" s="45"/>
    </row>
    <row r="2155" spans="3:11" ht="11.25">
      <c r="C2155" s="40"/>
      <c r="D2155" s="42">
        <f t="shared" si="61"/>
      </c>
      <c r="F2155" s="43">
        <f t="shared" si="62"/>
      </c>
      <c r="G2155" s="42">
        <f t="shared" si="63"/>
      </c>
      <c r="K2155" s="45"/>
    </row>
    <row r="2156" spans="3:11" ht="11.25">
      <c r="C2156" s="40"/>
      <c r="D2156" s="42">
        <f t="shared" si="61"/>
      </c>
      <c r="F2156" s="43">
        <f t="shared" si="62"/>
      </c>
      <c r="G2156" s="42">
        <f t="shared" si="63"/>
      </c>
      <c r="K2156" s="45"/>
    </row>
    <row r="2157" spans="3:11" ht="11.25">
      <c r="C2157" s="40"/>
      <c r="D2157" s="42">
        <f t="shared" si="61"/>
      </c>
      <c r="F2157" s="43">
        <f t="shared" si="62"/>
      </c>
      <c r="G2157" s="42">
        <f t="shared" si="63"/>
      </c>
      <c r="K2157" s="45"/>
    </row>
    <row r="2158" spans="3:11" ht="11.25">
      <c r="C2158" s="40"/>
      <c r="D2158" s="42">
        <f t="shared" si="61"/>
      </c>
      <c r="F2158" s="43">
        <f t="shared" si="62"/>
      </c>
      <c r="G2158" s="42">
        <f t="shared" si="63"/>
      </c>
      <c r="K2158" s="45"/>
    </row>
    <row r="2159" spans="3:11" ht="11.25">
      <c r="C2159" s="40"/>
      <c r="D2159" s="42">
        <f t="shared" si="61"/>
      </c>
      <c r="F2159" s="43">
        <f t="shared" si="62"/>
      </c>
      <c r="G2159" s="42">
        <f t="shared" si="63"/>
      </c>
      <c r="K2159" s="45"/>
    </row>
    <row r="2160" spans="3:11" ht="11.25">
      <c r="C2160" s="40"/>
      <c r="D2160" s="42">
        <f t="shared" si="61"/>
      </c>
      <c r="F2160" s="43">
        <f t="shared" si="62"/>
      </c>
      <c r="G2160" s="42">
        <f t="shared" si="63"/>
      </c>
      <c r="K2160" s="45"/>
    </row>
    <row r="2161" spans="3:11" ht="11.25">
      <c r="C2161" s="40"/>
      <c r="D2161" s="42">
        <f t="shared" si="61"/>
      </c>
      <c r="F2161" s="43">
        <f t="shared" si="62"/>
      </c>
      <c r="G2161" s="42">
        <f t="shared" si="63"/>
      </c>
      <c r="K2161" s="45"/>
    </row>
    <row r="2162" spans="3:11" ht="11.25">
      <c r="C2162" s="40"/>
      <c r="D2162" s="42">
        <f t="shared" si="61"/>
      </c>
      <c r="F2162" s="43">
        <f t="shared" si="62"/>
      </c>
      <c r="G2162" s="42">
        <f t="shared" si="63"/>
      </c>
      <c r="K2162" s="45"/>
    </row>
    <row r="2163" spans="3:11" ht="11.25">
      <c r="C2163" s="40"/>
      <c r="D2163" s="42">
        <f t="shared" si="61"/>
      </c>
      <c r="F2163" s="43">
        <f t="shared" si="62"/>
      </c>
      <c r="G2163" s="42">
        <f t="shared" si="63"/>
      </c>
      <c r="K2163" s="45"/>
    </row>
    <row r="2164" spans="3:11" ht="11.25">
      <c r="C2164" s="40"/>
      <c r="D2164" s="42">
        <f t="shared" si="61"/>
      </c>
      <c r="F2164" s="43">
        <f t="shared" si="62"/>
      </c>
      <c r="G2164" s="42">
        <f t="shared" si="63"/>
      </c>
      <c r="K2164" s="45"/>
    </row>
    <row r="2165" spans="3:11" ht="11.25">
      <c r="C2165" s="40"/>
      <c r="D2165" s="42">
        <f t="shared" si="61"/>
      </c>
      <c r="F2165" s="43">
        <f t="shared" si="62"/>
      </c>
      <c r="G2165" s="42">
        <f t="shared" si="63"/>
      </c>
      <c r="K2165" s="45"/>
    </row>
    <row r="2166" spans="3:11" ht="11.25">
      <c r="C2166" s="40"/>
      <c r="D2166" s="42">
        <f t="shared" si="61"/>
      </c>
      <c r="F2166" s="43">
        <f t="shared" si="62"/>
      </c>
      <c r="G2166" s="42">
        <f t="shared" si="63"/>
      </c>
      <c r="K2166" s="45"/>
    </row>
    <row r="2167" spans="3:11" ht="11.25">
      <c r="C2167" s="40"/>
      <c r="D2167" s="42">
        <f t="shared" si="61"/>
      </c>
      <c r="F2167" s="43">
        <f t="shared" si="62"/>
      </c>
      <c r="G2167" s="42">
        <f t="shared" si="63"/>
      </c>
      <c r="K2167" s="45"/>
    </row>
    <row r="2168" spans="3:11" ht="11.25">
      <c r="C2168" s="40"/>
      <c r="D2168" s="42">
        <f t="shared" si="61"/>
      </c>
      <c r="F2168" s="43">
        <f t="shared" si="62"/>
      </c>
      <c r="G2168" s="42">
        <f t="shared" si="63"/>
      </c>
      <c r="K2168" s="45"/>
    </row>
    <row r="2169" spans="3:11" ht="11.25">
      <c r="C2169" s="40"/>
      <c r="D2169" s="42">
        <f t="shared" si="61"/>
      </c>
      <c r="F2169" s="43">
        <f t="shared" si="62"/>
      </c>
      <c r="G2169" s="42">
        <f t="shared" si="63"/>
      </c>
      <c r="K2169" s="45"/>
    </row>
    <row r="2170" spans="3:11" ht="11.25">
      <c r="C2170" s="40"/>
      <c r="D2170" s="42">
        <f t="shared" si="61"/>
      </c>
      <c r="F2170" s="43">
        <f t="shared" si="62"/>
      </c>
      <c r="G2170" s="42">
        <f t="shared" si="63"/>
      </c>
      <c r="K2170" s="45"/>
    </row>
    <row r="2171" spans="3:11" ht="11.25">
      <c r="C2171" s="40"/>
      <c r="D2171" s="42">
        <f t="shared" si="61"/>
      </c>
      <c r="F2171" s="43">
        <f t="shared" si="62"/>
      </c>
      <c r="G2171" s="42">
        <f t="shared" si="63"/>
      </c>
      <c r="K2171" s="45"/>
    </row>
    <row r="2172" spans="3:11" ht="11.25">
      <c r="C2172" s="40"/>
      <c r="D2172" s="42">
        <f t="shared" si="61"/>
      </c>
      <c r="F2172" s="43">
        <f t="shared" si="62"/>
      </c>
      <c r="G2172" s="42">
        <f t="shared" si="63"/>
      </c>
      <c r="K2172" s="45"/>
    </row>
    <row r="2173" spans="3:11" ht="11.25">
      <c r="C2173" s="40"/>
      <c r="D2173" s="42">
        <f t="shared" si="61"/>
      </c>
      <c r="F2173" s="43">
        <f t="shared" si="62"/>
      </c>
      <c r="G2173" s="42">
        <f t="shared" si="63"/>
      </c>
      <c r="K2173" s="45"/>
    </row>
    <row r="2174" spans="3:11" ht="11.25">
      <c r="C2174" s="40"/>
      <c r="D2174" s="42">
        <f t="shared" si="61"/>
      </c>
      <c r="F2174" s="43">
        <f t="shared" si="62"/>
      </c>
      <c r="G2174" s="42">
        <f t="shared" si="63"/>
      </c>
      <c r="K2174" s="45"/>
    </row>
    <row r="2175" spans="3:11" ht="11.25">
      <c r="C2175" s="40"/>
      <c r="D2175" s="42">
        <f t="shared" si="61"/>
      </c>
      <c r="F2175" s="43">
        <f t="shared" si="62"/>
      </c>
      <c r="G2175" s="42">
        <f t="shared" si="63"/>
      </c>
      <c r="K2175" s="45"/>
    </row>
    <row r="2176" spans="3:11" ht="11.25">
      <c r="C2176" s="40"/>
      <c r="D2176" s="42">
        <f t="shared" si="61"/>
      </c>
      <c r="F2176" s="43">
        <f t="shared" si="62"/>
      </c>
      <c r="G2176" s="42">
        <f t="shared" si="63"/>
      </c>
      <c r="K2176" s="45"/>
    </row>
    <row r="2177" spans="3:11" ht="11.25">
      <c r="C2177" s="40"/>
      <c r="D2177" s="42">
        <f t="shared" si="61"/>
      </c>
      <c r="F2177" s="43">
        <f t="shared" si="62"/>
      </c>
      <c r="G2177" s="42">
        <f t="shared" si="63"/>
      </c>
      <c r="K2177" s="45"/>
    </row>
    <row r="2178" spans="3:11" ht="11.25">
      <c r="C2178" s="40"/>
      <c r="D2178" s="42">
        <f t="shared" si="61"/>
      </c>
      <c r="F2178" s="43">
        <f t="shared" si="62"/>
      </c>
      <c r="G2178" s="42">
        <f t="shared" si="63"/>
      </c>
      <c r="K2178" s="45"/>
    </row>
    <row r="2179" spans="3:11" ht="11.25">
      <c r="C2179" s="40"/>
      <c r="D2179" s="42">
        <f t="shared" si="61"/>
      </c>
      <c r="F2179" s="43">
        <f t="shared" si="62"/>
      </c>
      <c r="G2179" s="42">
        <f t="shared" si="63"/>
      </c>
      <c r="K2179" s="45"/>
    </row>
    <row r="2180" spans="3:11" ht="11.25">
      <c r="C2180" s="40"/>
      <c r="D2180" s="42">
        <f t="shared" si="61"/>
      </c>
      <c r="F2180" s="43">
        <f t="shared" si="62"/>
      </c>
      <c r="G2180" s="42">
        <f t="shared" si="63"/>
      </c>
      <c r="K2180" s="45"/>
    </row>
    <row r="2181" spans="3:11" ht="11.25">
      <c r="C2181" s="40"/>
      <c r="D2181" s="42">
        <f t="shared" si="61"/>
      </c>
      <c r="F2181" s="43">
        <f t="shared" si="62"/>
      </c>
      <c r="G2181" s="42">
        <f t="shared" si="63"/>
      </c>
      <c r="K2181" s="45"/>
    </row>
    <row r="2182" spans="3:11" ht="11.25">
      <c r="C2182" s="40"/>
      <c r="D2182" s="42">
        <f t="shared" si="61"/>
      </c>
      <c r="F2182" s="43">
        <f t="shared" si="62"/>
      </c>
      <c r="G2182" s="42">
        <f t="shared" si="63"/>
      </c>
      <c r="K2182" s="45"/>
    </row>
    <row r="2183" spans="3:11" ht="11.25">
      <c r="C2183" s="40"/>
      <c r="D2183" s="42">
        <f t="shared" si="61"/>
      </c>
      <c r="F2183" s="43">
        <f t="shared" si="62"/>
      </c>
      <c r="G2183" s="42">
        <f t="shared" si="63"/>
      </c>
      <c r="K2183" s="45"/>
    </row>
    <row r="2184" spans="3:11" ht="11.25">
      <c r="C2184" s="40"/>
      <c r="D2184" s="42">
        <f t="shared" si="61"/>
      </c>
      <c r="F2184" s="43">
        <f t="shared" si="62"/>
      </c>
      <c r="G2184" s="42">
        <f t="shared" si="63"/>
      </c>
      <c r="K2184" s="45"/>
    </row>
    <row r="2185" spans="3:11" ht="11.25">
      <c r="C2185" s="40"/>
      <c r="D2185" s="42">
        <f t="shared" si="61"/>
      </c>
      <c r="F2185" s="43">
        <f t="shared" si="62"/>
      </c>
      <c r="G2185" s="42">
        <f t="shared" si="63"/>
      </c>
      <c r="K2185" s="45"/>
    </row>
    <row r="2186" spans="3:11" ht="11.25">
      <c r="C2186" s="40"/>
      <c r="D2186" s="42">
        <f t="shared" si="61"/>
      </c>
      <c r="F2186" s="43">
        <f t="shared" si="62"/>
      </c>
      <c r="G2186" s="42">
        <f t="shared" si="63"/>
      </c>
      <c r="K2186" s="45"/>
    </row>
    <row r="2187" spans="3:11" ht="11.25">
      <c r="C2187" s="40"/>
      <c r="D2187" s="42">
        <f t="shared" si="61"/>
      </c>
      <c r="F2187" s="43">
        <f t="shared" si="62"/>
      </c>
      <c r="G2187" s="42">
        <f t="shared" si="63"/>
      </c>
      <c r="K2187" s="45"/>
    </row>
    <row r="2188" spans="3:11" ht="11.25">
      <c r="C2188" s="40"/>
      <c r="D2188" s="42">
        <f t="shared" si="61"/>
      </c>
      <c r="F2188" s="43">
        <f t="shared" si="62"/>
      </c>
      <c r="G2188" s="42">
        <f t="shared" si="63"/>
      </c>
      <c r="K2188" s="45"/>
    </row>
    <row r="2189" spans="3:11" ht="11.25">
      <c r="C2189" s="40"/>
      <c r="D2189" s="42">
        <f t="shared" si="61"/>
      </c>
      <c r="F2189" s="43">
        <f t="shared" si="62"/>
      </c>
      <c r="G2189" s="42">
        <f t="shared" si="63"/>
      </c>
      <c r="K2189" s="45"/>
    </row>
    <row r="2190" spans="3:11" ht="11.25">
      <c r="C2190" s="40"/>
      <c r="D2190" s="42">
        <f t="shared" si="61"/>
      </c>
      <c r="F2190" s="43">
        <f t="shared" si="62"/>
      </c>
      <c r="G2190" s="42">
        <f t="shared" si="63"/>
      </c>
      <c r="K2190" s="45"/>
    </row>
    <row r="2191" spans="3:11" ht="11.25">
      <c r="C2191" s="40"/>
      <c r="D2191" s="42">
        <f t="shared" si="61"/>
      </c>
      <c r="F2191" s="43">
        <f t="shared" si="62"/>
      </c>
      <c r="G2191" s="42">
        <f t="shared" si="63"/>
      </c>
      <c r="K2191" s="45"/>
    </row>
    <row r="2192" spans="3:11" ht="11.25">
      <c r="C2192" s="40"/>
      <c r="D2192" s="42">
        <f t="shared" si="61"/>
      </c>
      <c r="F2192" s="43">
        <f t="shared" si="62"/>
      </c>
      <c r="G2192" s="42">
        <f t="shared" si="63"/>
      </c>
      <c r="K2192" s="45"/>
    </row>
    <row r="2193" spans="3:11" ht="11.25">
      <c r="C2193" s="40"/>
      <c r="D2193" s="42">
        <f t="shared" si="61"/>
      </c>
      <c r="F2193" s="43">
        <f t="shared" si="62"/>
      </c>
      <c r="G2193" s="42">
        <f t="shared" si="63"/>
      </c>
      <c r="K2193" s="45"/>
    </row>
    <row r="2194" spans="3:11" ht="11.25">
      <c r="C2194" s="40"/>
      <c r="D2194" s="42">
        <f t="shared" si="61"/>
      </c>
      <c r="F2194" s="43">
        <f t="shared" si="62"/>
      </c>
      <c r="G2194" s="42">
        <f t="shared" si="63"/>
      </c>
      <c r="K2194" s="45"/>
    </row>
    <row r="2195" spans="3:11" ht="11.25">
      <c r="C2195" s="40"/>
      <c r="D2195" s="42">
        <f t="shared" si="61"/>
      </c>
      <c r="F2195" s="43">
        <f t="shared" si="62"/>
      </c>
      <c r="G2195" s="42">
        <f t="shared" si="63"/>
      </c>
      <c r="K2195" s="45"/>
    </row>
    <row r="2196" spans="3:11" ht="11.25">
      <c r="C2196" s="40"/>
      <c r="D2196" s="42">
        <f t="shared" si="61"/>
      </c>
      <c r="F2196" s="43">
        <f t="shared" si="62"/>
      </c>
      <c r="G2196" s="42">
        <f t="shared" si="63"/>
      </c>
      <c r="K2196" s="45"/>
    </row>
    <row r="2197" spans="3:11" ht="11.25">
      <c r="C2197" s="40"/>
      <c r="D2197" s="42">
        <f t="shared" si="61"/>
      </c>
      <c r="F2197" s="43">
        <f t="shared" si="62"/>
      </c>
      <c r="G2197" s="42">
        <f t="shared" si="63"/>
      </c>
      <c r="K2197" s="45"/>
    </row>
    <row r="2198" spans="3:11" ht="11.25">
      <c r="C2198" s="40"/>
      <c r="D2198" s="42">
        <f t="shared" si="61"/>
      </c>
      <c r="F2198" s="43">
        <f t="shared" si="62"/>
      </c>
      <c r="G2198" s="42">
        <f t="shared" si="63"/>
      </c>
      <c r="K2198" s="45"/>
    </row>
    <row r="2199" spans="3:11" ht="11.25">
      <c r="C2199" s="40"/>
      <c r="D2199" s="42">
        <f t="shared" si="61"/>
      </c>
      <c r="F2199" s="43">
        <f t="shared" si="62"/>
      </c>
      <c r="G2199" s="42">
        <f t="shared" si="63"/>
      </c>
      <c r="K2199" s="45"/>
    </row>
    <row r="2200" spans="3:11" ht="11.25">
      <c r="C2200" s="40"/>
      <c r="D2200" s="42">
        <f t="shared" si="61"/>
      </c>
      <c r="F2200" s="43">
        <f t="shared" si="62"/>
      </c>
      <c r="G2200" s="42">
        <f t="shared" si="63"/>
      </c>
      <c r="K2200" s="45"/>
    </row>
    <row r="2201" spans="3:11" ht="11.25">
      <c r="C2201" s="40"/>
      <c r="D2201" s="42">
        <f t="shared" si="61"/>
      </c>
      <c r="F2201" s="43">
        <f t="shared" si="62"/>
      </c>
      <c r="G2201" s="42">
        <f t="shared" si="63"/>
      </c>
      <c r="K2201" s="45"/>
    </row>
    <row r="2202" spans="3:11" ht="11.25">
      <c r="C2202" s="40"/>
      <c r="D2202" s="42">
        <f t="shared" si="61"/>
      </c>
      <c r="F2202" s="43">
        <f t="shared" si="62"/>
      </c>
      <c r="G2202" s="42">
        <f t="shared" si="63"/>
      </c>
      <c r="K2202" s="45"/>
    </row>
    <row r="2203" spans="3:11" ht="11.25">
      <c r="C2203" s="40"/>
      <c r="D2203" s="42">
        <f t="shared" si="61"/>
      </c>
      <c r="F2203" s="43">
        <f t="shared" si="62"/>
      </c>
      <c r="G2203" s="42">
        <f t="shared" si="63"/>
      </c>
      <c r="K2203" s="45"/>
    </row>
    <row r="2204" spans="3:11" ht="11.25">
      <c r="C2204" s="40"/>
      <c r="D2204" s="42">
        <f t="shared" si="61"/>
      </c>
      <c r="F2204" s="43">
        <f t="shared" si="62"/>
      </c>
      <c r="G2204" s="42">
        <f t="shared" si="63"/>
      </c>
      <c r="K2204" s="45"/>
    </row>
    <row r="2205" spans="3:11" ht="11.25">
      <c r="C2205" s="40"/>
      <c r="D2205" s="42">
        <f t="shared" si="61"/>
      </c>
      <c r="F2205" s="43">
        <f t="shared" si="62"/>
      </c>
      <c r="G2205" s="42">
        <f t="shared" si="63"/>
      </c>
      <c r="K2205" s="45"/>
    </row>
    <row r="2206" spans="3:11" ht="11.25">
      <c r="C2206" s="40"/>
      <c r="D2206" s="42">
        <f t="shared" si="61"/>
      </c>
      <c r="F2206" s="43">
        <f t="shared" si="62"/>
      </c>
      <c r="G2206" s="42">
        <f t="shared" si="63"/>
      </c>
      <c r="K2206" s="45"/>
    </row>
    <row r="2207" spans="3:11" ht="11.25">
      <c r="C2207" s="40"/>
      <c r="D2207" s="42">
        <f t="shared" si="61"/>
      </c>
      <c r="F2207" s="43">
        <f t="shared" si="62"/>
      </c>
      <c r="G2207" s="42">
        <f t="shared" si="63"/>
      </c>
      <c r="K2207" s="45"/>
    </row>
    <row r="2208" spans="3:11" ht="11.25">
      <c r="C2208" s="40"/>
      <c r="D2208" s="42">
        <f t="shared" si="61"/>
      </c>
      <c r="F2208" s="43">
        <f t="shared" si="62"/>
      </c>
      <c r="G2208" s="42">
        <f t="shared" si="63"/>
      </c>
      <c r="K2208" s="45"/>
    </row>
    <row r="2209" spans="3:11" ht="11.25">
      <c r="C2209" s="40"/>
      <c r="D2209" s="42">
        <f t="shared" si="61"/>
      </c>
      <c r="F2209" s="43">
        <f t="shared" si="62"/>
      </c>
      <c r="G2209" s="42">
        <f t="shared" si="63"/>
      </c>
      <c r="K2209" s="45"/>
    </row>
    <row r="2210" spans="3:11" ht="11.25">
      <c r="C2210" s="40"/>
      <c r="D2210" s="42">
        <f t="shared" si="61"/>
      </c>
      <c r="F2210" s="43">
        <f t="shared" si="62"/>
      </c>
      <c r="G2210" s="42">
        <f t="shared" si="63"/>
      </c>
      <c r="K2210" s="45"/>
    </row>
    <row r="2211" spans="3:11" ht="11.25">
      <c r="C2211" s="40"/>
      <c r="D2211" s="42">
        <f t="shared" si="61"/>
      </c>
      <c r="F2211" s="43">
        <f t="shared" si="62"/>
      </c>
      <c r="G2211" s="42">
        <f t="shared" si="63"/>
      </c>
      <c r="K2211" s="45"/>
    </row>
    <row r="2212" spans="3:11" ht="11.25">
      <c r="C2212" s="40"/>
      <c r="D2212" s="42">
        <f t="shared" si="61"/>
      </c>
      <c r="F2212" s="43">
        <f t="shared" si="62"/>
      </c>
      <c r="G2212" s="42">
        <f t="shared" si="63"/>
      </c>
      <c r="K2212" s="45"/>
    </row>
    <row r="2213" spans="3:11" ht="11.25">
      <c r="C2213" s="40"/>
      <c r="D2213" s="42">
        <f t="shared" si="61"/>
      </c>
      <c r="F2213" s="43">
        <f t="shared" si="62"/>
      </c>
      <c r="G2213" s="42">
        <f t="shared" si="63"/>
      </c>
      <c r="K2213" s="45"/>
    </row>
    <row r="2214" spans="3:11" ht="11.25">
      <c r="C2214" s="40"/>
      <c r="D2214" s="42">
        <f aca="true" t="shared" si="64" ref="D2214:D2277">+IF(C2214="","",IF(C2214="No Aplica","No Aplica","Ingrese Fecha"))</f>
      </c>
      <c r="F2214" s="43">
        <f aca="true" t="shared" si="65" ref="F2214:F2277">+IF(E2214="","","Ingrese N°")</f>
      </c>
      <c r="G2214" s="42">
        <f aca="true" t="shared" si="66" ref="G2214:G2277">+IF(E2214="","","Ingrese Fecha")</f>
      </c>
      <c r="K2214" s="45"/>
    </row>
    <row r="2215" spans="3:11" ht="11.25">
      <c r="C2215" s="40"/>
      <c r="D2215" s="42">
        <f t="shared" si="64"/>
      </c>
      <c r="F2215" s="43">
        <f t="shared" si="65"/>
      </c>
      <c r="G2215" s="42">
        <f t="shared" si="66"/>
      </c>
      <c r="K2215" s="45"/>
    </row>
    <row r="2216" spans="3:11" ht="11.25">
      <c r="C2216" s="40"/>
      <c r="D2216" s="42">
        <f t="shared" si="64"/>
      </c>
      <c r="F2216" s="43">
        <f t="shared" si="65"/>
      </c>
      <c r="G2216" s="42">
        <f t="shared" si="66"/>
      </c>
      <c r="K2216" s="45"/>
    </row>
    <row r="2217" spans="3:11" ht="11.25">
      <c r="C2217" s="40"/>
      <c r="D2217" s="42">
        <f t="shared" si="64"/>
      </c>
      <c r="F2217" s="43">
        <f t="shared" si="65"/>
      </c>
      <c r="G2217" s="42">
        <f t="shared" si="66"/>
      </c>
      <c r="K2217" s="45"/>
    </row>
    <row r="2218" spans="3:11" ht="11.25">
      <c r="C2218" s="40"/>
      <c r="D2218" s="42">
        <f t="shared" si="64"/>
      </c>
      <c r="F2218" s="43">
        <f t="shared" si="65"/>
      </c>
      <c r="G2218" s="42">
        <f t="shared" si="66"/>
      </c>
      <c r="K2218" s="45"/>
    </row>
    <row r="2219" spans="3:11" ht="11.25">
      <c r="C2219" s="40"/>
      <c r="D2219" s="42">
        <f t="shared" si="64"/>
      </c>
      <c r="F2219" s="43">
        <f t="shared" si="65"/>
      </c>
      <c r="G2219" s="42">
        <f t="shared" si="66"/>
      </c>
      <c r="K2219" s="45"/>
    </row>
    <row r="2220" spans="3:11" ht="11.25">
      <c r="C2220" s="40"/>
      <c r="D2220" s="42">
        <f t="shared" si="64"/>
      </c>
      <c r="F2220" s="43">
        <f t="shared" si="65"/>
      </c>
      <c r="G2220" s="42">
        <f t="shared" si="66"/>
      </c>
      <c r="K2220" s="45"/>
    </row>
    <row r="2221" spans="3:11" ht="11.25">
      <c r="C2221" s="40"/>
      <c r="D2221" s="42">
        <f t="shared" si="64"/>
      </c>
      <c r="F2221" s="43">
        <f t="shared" si="65"/>
      </c>
      <c r="G2221" s="42">
        <f t="shared" si="66"/>
      </c>
      <c r="K2221" s="45"/>
    </row>
    <row r="2222" spans="3:11" ht="11.25">
      <c r="C2222" s="40"/>
      <c r="D2222" s="42">
        <f t="shared" si="64"/>
      </c>
      <c r="F2222" s="43">
        <f t="shared" si="65"/>
      </c>
      <c r="G2222" s="42">
        <f t="shared" si="66"/>
      </c>
      <c r="K2222" s="45"/>
    </row>
    <row r="2223" spans="3:11" ht="11.25">
      <c r="C2223" s="40"/>
      <c r="D2223" s="42">
        <f t="shared" si="64"/>
      </c>
      <c r="F2223" s="43">
        <f t="shared" si="65"/>
      </c>
      <c r="G2223" s="42">
        <f t="shared" si="66"/>
      </c>
      <c r="K2223" s="45"/>
    </row>
    <row r="2224" spans="3:11" ht="11.25">
      <c r="C2224" s="40"/>
      <c r="D2224" s="42">
        <f t="shared" si="64"/>
      </c>
      <c r="F2224" s="43">
        <f t="shared" si="65"/>
      </c>
      <c r="G2224" s="42">
        <f t="shared" si="66"/>
      </c>
      <c r="K2224" s="45"/>
    </row>
    <row r="2225" spans="3:11" ht="11.25">
      <c r="C2225" s="40"/>
      <c r="D2225" s="42">
        <f t="shared" si="64"/>
      </c>
      <c r="F2225" s="43">
        <f t="shared" si="65"/>
      </c>
      <c r="G2225" s="42">
        <f t="shared" si="66"/>
      </c>
      <c r="K2225" s="45"/>
    </row>
    <row r="2226" spans="3:11" ht="11.25">
      <c r="C2226" s="40"/>
      <c r="D2226" s="42">
        <f t="shared" si="64"/>
      </c>
      <c r="F2226" s="43">
        <f t="shared" si="65"/>
      </c>
      <c r="G2226" s="42">
        <f t="shared" si="66"/>
      </c>
      <c r="K2226" s="45"/>
    </row>
    <row r="2227" spans="3:11" ht="11.25">
      <c r="C2227" s="40"/>
      <c r="D2227" s="42">
        <f t="shared" si="64"/>
      </c>
      <c r="F2227" s="43">
        <f t="shared" si="65"/>
      </c>
      <c r="G2227" s="42">
        <f t="shared" si="66"/>
      </c>
      <c r="K2227" s="45"/>
    </row>
    <row r="2228" spans="3:11" ht="11.25">
      <c r="C2228" s="40"/>
      <c r="D2228" s="42">
        <f t="shared" si="64"/>
      </c>
      <c r="F2228" s="43">
        <f t="shared" si="65"/>
      </c>
      <c r="G2228" s="42">
        <f t="shared" si="66"/>
      </c>
      <c r="K2228" s="45"/>
    </row>
    <row r="2229" spans="3:11" ht="11.25">
      <c r="C2229" s="40"/>
      <c r="D2229" s="42">
        <f t="shared" si="64"/>
      </c>
      <c r="F2229" s="43">
        <f t="shared" si="65"/>
      </c>
      <c r="G2229" s="42">
        <f t="shared" si="66"/>
      </c>
      <c r="K2229" s="45"/>
    </row>
    <row r="2230" spans="3:11" ht="11.25">
      <c r="C2230" s="40"/>
      <c r="D2230" s="42">
        <f t="shared" si="64"/>
      </c>
      <c r="F2230" s="43">
        <f t="shared" si="65"/>
      </c>
      <c r="G2230" s="42">
        <f t="shared" si="66"/>
      </c>
      <c r="K2230" s="45"/>
    </row>
    <row r="2231" spans="3:11" ht="11.25">
      <c r="C2231" s="40"/>
      <c r="D2231" s="42">
        <f t="shared" si="64"/>
      </c>
      <c r="F2231" s="43">
        <f t="shared" si="65"/>
      </c>
      <c r="G2231" s="42">
        <f t="shared" si="66"/>
      </c>
      <c r="K2231" s="45"/>
    </row>
    <row r="2232" spans="3:11" ht="11.25">
      <c r="C2232" s="40"/>
      <c r="D2232" s="42">
        <f t="shared" si="64"/>
      </c>
      <c r="F2232" s="43">
        <f t="shared" si="65"/>
      </c>
      <c r="G2232" s="42">
        <f t="shared" si="66"/>
      </c>
      <c r="K2232" s="45"/>
    </row>
    <row r="2233" spans="3:11" ht="11.25">
      <c r="C2233" s="40"/>
      <c r="D2233" s="42">
        <f t="shared" si="64"/>
      </c>
      <c r="F2233" s="43">
        <f t="shared" si="65"/>
      </c>
      <c r="G2233" s="42">
        <f t="shared" si="66"/>
      </c>
      <c r="K2233" s="45"/>
    </row>
    <row r="2234" spans="3:11" ht="11.25">
      <c r="C2234" s="40"/>
      <c r="D2234" s="42">
        <f t="shared" si="64"/>
      </c>
      <c r="F2234" s="43">
        <f t="shared" si="65"/>
      </c>
      <c r="G2234" s="42">
        <f t="shared" si="66"/>
      </c>
      <c r="K2234" s="45"/>
    </row>
    <row r="2235" spans="3:11" ht="11.25">
      <c r="C2235" s="40"/>
      <c r="D2235" s="42">
        <f t="shared" si="64"/>
      </c>
      <c r="F2235" s="43">
        <f t="shared" si="65"/>
      </c>
      <c r="G2235" s="42">
        <f t="shared" si="66"/>
      </c>
      <c r="K2235" s="45"/>
    </row>
    <row r="2236" spans="3:11" ht="11.25">
      <c r="C2236" s="40"/>
      <c r="D2236" s="42">
        <f t="shared" si="64"/>
      </c>
      <c r="F2236" s="43">
        <f t="shared" si="65"/>
      </c>
      <c r="G2236" s="42">
        <f t="shared" si="66"/>
      </c>
      <c r="K2236" s="45"/>
    </row>
    <row r="2237" spans="3:11" ht="11.25">
      <c r="C2237" s="40"/>
      <c r="D2237" s="42">
        <f t="shared" si="64"/>
      </c>
      <c r="F2237" s="43">
        <f t="shared" si="65"/>
      </c>
      <c r="G2237" s="42">
        <f t="shared" si="66"/>
      </c>
      <c r="K2237" s="45"/>
    </row>
    <row r="2238" spans="3:11" ht="11.25">
      <c r="C2238" s="40"/>
      <c r="D2238" s="42">
        <f t="shared" si="64"/>
      </c>
      <c r="F2238" s="43">
        <f t="shared" si="65"/>
      </c>
      <c r="G2238" s="42">
        <f t="shared" si="66"/>
      </c>
      <c r="K2238" s="45"/>
    </row>
    <row r="2239" spans="3:11" ht="11.25">
      <c r="C2239" s="40"/>
      <c r="D2239" s="42">
        <f t="shared" si="64"/>
      </c>
      <c r="F2239" s="43">
        <f t="shared" si="65"/>
      </c>
      <c r="G2239" s="42">
        <f t="shared" si="66"/>
      </c>
      <c r="K2239" s="45"/>
    </row>
    <row r="2240" spans="3:11" ht="11.25">
      <c r="C2240" s="40"/>
      <c r="D2240" s="42">
        <f t="shared" si="64"/>
      </c>
      <c r="F2240" s="43">
        <f t="shared" si="65"/>
      </c>
      <c r="G2240" s="42">
        <f t="shared" si="66"/>
      </c>
      <c r="K2240" s="45"/>
    </row>
    <row r="2241" spans="3:11" ht="11.25">
      <c r="C2241" s="40"/>
      <c r="D2241" s="42">
        <f t="shared" si="64"/>
      </c>
      <c r="F2241" s="43">
        <f t="shared" si="65"/>
      </c>
      <c r="G2241" s="42">
        <f t="shared" si="66"/>
      </c>
      <c r="K2241" s="45"/>
    </row>
    <row r="2242" spans="3:11" ht="11.25">
      <c r="C2242" s="40"/>
      <c r="D2242" s="42">
        <f t="shared" si="64"/>
      </c>
      <c r="F2242" s="43">
        <f t="shared" si="65"/>
      </c>
      <c r="G2242" s="42">
        <f t="shared" si="66"/>
      </c>
      <c r="K2242" s="45"/>
    </row>
    <row r="2243" spans="3:11" ht="11.25">
      <c r="C2243" s="40"/>
      <c r="D2243" s="42">
        <f t="shared" si="64"/>
      </c>
      <c r="F2243" s="43">
        <f t="shared" si="65"/>
      </c>
      <c r="G2243" s="42">
        <f t="shared" si="66"/>
      </c>
      <c r="K2243" s="45"/>
    </row>
    <row r="2244" spans="3:11" ht="11.25">
      <c r="C2244" s="40"/>
      <c r="D2244" s="42">
        <f t="shared" si="64"/>
      </c>
      <c r="F2244" s="43">
        <f t="shared" si="65"/>
      </c>
      <c r="G2244" s="42">
        <f t="shared" si="66"/>
      </c>
      <c r="K2244" s="45"/>
    </row>
    <row r="2245" spans="3:11" ht="11.25">
      <c r="C2245" s="40"/>
      <c r="D2245" s="42">
        <f t="shared" si="64"/>
      </c>
      <c r="F2245" s="43">
        <f t="shared" si="65"/>
      </c>
      <c r="G2245" s="42">
        <f t="shared" si="66"/>
      </c>
      <c r="K2245" s="45"/>
    </row>
    <row r="2246" spans="3:11" ht="11.25">
      <c r="C2246" s="40"/>
      <c r="D2246" s="42">
        <f t="shared" si="64"/>
      </c>
      <c r="F2246" s="43">
        <f t="shared" si="65"/>
      </c>
      <c r="G2246" s="42">
        <f t="shared" si="66"/>
      </c>
      <c r="K2246" s="45"/>
    </row>
    <row r="2247" spans="3:11" ht="11.25">
      <c r="C2247" s="40"/>
      <c r="D2247" s="42">
        <f t="shared" si="64"/>
      </c>
      <c r="F2247" s="43">
        <f t="shared" si="65"/>
      </c>
      <c r="G2247" s="42">
        <f t="shared" si="66"/>
      </c>
      <c r="K2247" s="45"/>
    </row>
    <row r="2248" spans="3:11" ht="11.25">
      <c r="C2248" s="40"/>
      <c r="D2248" s="42">
        <f t="shared" si="64"/>
      </c>
      <c r="F2248" s="43">
        <f t="shared" si="65"/>
      </c>
      <c r="G2248" s="42">
        <f t="shared" si="66"/>
      </c>
      <c r="K2248" s="45"/>
    </row>
    <row r="2249" spans="3:11" ht="11.25">
      <c r="C2249" s="40"/>
      <c r="D2249" s="42">
        <f t="shared" si="64"/>
      </c>
      <c r="F2249" s="43">
        <f t="shared" si="65"/>
      </c>
      <c r="G2249" s="42">
        <f t="shared" si="66"/>
      </c>
      <c r="K2249" s="45"/>
    </row>
    <row r="2250" spans="3:11" ht="11.25">
      <c r="C2250" s="40"/>
      <c r="D2250" s="42">
        <f t="shared" si="64"/>
      </c>
      <c r="F2250" s="43">
        <f t="shared" si="65"/>
      </c>
      <c r="G2250" s="42">
        <f t="shared" si="66"/>
      </c>
      <c r="K2250" s="45"/>
    </row>
    <row r="2251" spans="3:11" ht="11.25">
      <c r="C2251" s="40"/>
      <c r="D2251" s="42">
        <f t="shared" si="64"/>
      </c>
      <c r="F2251" s="43">
        <f t="shared" si="65"/>
      </c>
      <c r="G2251" s="42">
        <f t="shared" si="66"/>
      </c>
      <c r="K2251" s="45"/>
    </row>
    <row r="2252" spans="3:11" ht="11.25">
      <c r="C2252" s="40"/>
      <c r="D2252" s="42">
        <f t="shared" si="64"/>
      </c>
      <c r="F2252" s="43">
        <f t="shared" si="65"/>
      </c>
      <c r="G2252" s="42">
        <f t="shared" si="66"/>
      </c>
      <c r="K2252" s="45"/>
    </row>
    <row r="2253" spans="3:11" ht="11.25">
      <c r="C2253" s="40"/>
      <c r="D2253" s="42">
        <f t="shared" si="64"/>
      </c>
      <c r="F2253" s="43">
        <f t="shared" si="65"/>
      </c>
      <c r="G2253" s="42">
        <f t="shared" si="66"/>
      </c>
      <c r="K2253" s="45"/>
    </row>
    <row r="2254" spans="3:11" ht="11.25">
      <c r="C2254" s="40"/>
      <c r="D2254" s="42">
        <f t="shared" si="64"/>
      </c>
      <c r="F2254" s="43">
        <f t="shared" si="65"/>
      </c>
      <c r="G2254" s="42">
        <f t="shared" si="66"/>
      </c>
      <c r="K2254" s="45"/>
    </row>
    <row r="2255" spans="3:11" ht="11.25">
      <c r="C2255" s="40"/>
      <c r="D2255" s="42">
        <f t="shared" si="64"/>
      </c>
      <c r="F2255" s="43">
        <f t="shared" si="65"/>
      </c>
      <c r="G2255" s="42">
        <f t="shared" si="66"/>
      </c>
      <c r="K2255" s="45"/>
    </row>
    <row r="2256" spans="3:11" ht="11.25">
      <c r="C2256" s="40"/>
      <c r="D2256" s="42">
        <f t="shared" si="64"/>
      </c>
      <c r="F2256" s="43">
        <f t="shared" si="65"/>
      </c>
      <c r="G2256" s="42">
        <f t="shared" si="66"/>
      </c>
      <c r="K2256" s="45"/>
    </row>
    <row r="2257" spans="3:11" ht="11.25">
      <c r="C2257" s="40"/>
      <c r="D2257" s="42">
        <f t="shared" si="64"/>
      </c>
      <c r="F2257" s="43">
        <f t="shared" si="65"/>
      </c>
      <c r="G2257" s="42">
        <f t="shared" si="66"/>
      </c>
      <c r="K2257" s="45"/>
    </row>
    <row r="2258" spans="3:11" ht="11.25">
      <c r="C2258" s="40"/>
      <c r="D2258" s="42">
        <f t="shared" si="64"/>
      </c>
      <c r="F2258" s="43">
        <f t="shared" si="65"/>
      </c>
      <c r="G2258" s="42">
        <f t="shared" si="66"/>
      </c>
      <c r="K2258" s="45"/>
    </row>
    <row r="2259" spans="3:11" ht="11.25">
      <c r="C2259" s="40"/>
      <c r="D2259" s="42">
        <f t="shared" si="64"/>
      </c>
      <c r="F2259" s="43">
        <f t="shared" si="65"/>
      </c>
      <c r="G2259" s="42">
        <f t="shared" si="66"/>
      </c>
      <c r="K2259" s="45"/>
    </row>
    <row r="2260" spans="3:11" ht="11.25">
      <c r="C2260" s="40"/>
      <c r="D2260" s="42">
        <f t="shared" si="64"/>
      </c>
      <c r="F2260" s="43">
        <f t="shared" si="65"/>
      </c>
      <c r="G2260" s="42">
        <f t="shared" si="66"/>
      </c>
      <c r="K2260" s="45"/>
    </row>
    <row r="2261" spans="3:11" ht="11.25">
      <c r="C2261" s="40"/>
      <c r="D2261" s="42">
        <f t="shared" si="64"/>
      </c>
      <c r="F2261" s="43">
        <f t="shared" si="65"/>
      </c>
      <c r="G2261" s="42">
        <f t="shared" si="66"/>
      </c>
      <c r="K2261" s="45"/>
    </row>
    <row r="2262" spans="3:11" ht="11.25">
      <c r="C2262" s="40"/>
      <c r="D2262" s="42">
        <f t="shared" si="64"/>
      </c>
      <c r="F2262" s="43">
        <f t="shared" si="65"/>
      </c>
      <c r="G2262" s="42">
        <f t="shared" si="66"/>
      </c>
      <c r="K2262" s="45"/>
    </row>
    <row r="2263" spans="3:11" ht="11.25">
      <c r="C2263" s="40"/>
      <c r="D2263" s="42">
        <f t="shared" si="64"/>
      </c>
      <c r="F2263" s="43">
        <f t="shared" si="65"/>
      </c>
      <c r="G2263" s="42">
        <f t="shared" si="66"/>
      </c>
      <c r="K2263" s="45"/>
    </row>
    <row r="2264" spans="3:11" ht="11.25">
      <c r="C2264" s="40"/>
      <c r="D2264" s="42">
        <f t="shared" si="64"/>
      </c>
      <c r="F2264" s="43">
        <f t="shared" si="65"/>
      </c>
      <c r="G2264" s="42">
        <f t="shared" si="66"/>
      </c>
      <c r="K2264" s="45"/>
    </row>
    <row r="2265" spans="3:11" ht="11.25">
      <c r="C2265" s="40"/>
      <c r="D2265" s="42">
        <f t="shared" si="64"/>
      </c>
      <c r="F2265" s="43">
        <f t="shared" si="65"/>
      </c>
      <c r="G2265" s="42">
        <f t="shared" si="66"/>
      </c>
      <c r="K2265" s="45"/>
    </row>
    <row r="2266" spans="3:11" ht="11.25">
      <c r="C2266" s="40"/>
      <c r="D2266" s="42">
        <f t="shared" si="64"/>
      </c>
      <c r="F2266" s="43">
        <f t="shared" si="65"/>
      </c>
      <c r="G2266" s="42">
        <f t="shared" si="66"/>
      </c>
      <c r="K2266" s="45"/>
    </row>
    <row r="2267" spans="3:11" ht="11.25">
      <c r="C2267" s="40"/>
      <c r="D2267" s="42">
        <f t="shared" si="64"/>
      </c>
      <c r="F2267" s="43">
        <f t="shared" si="65"/>
      </c>
      <c r="G2267" s="42">
        <f t="shared" si="66"/>
      </c>
      <c r="K2267" s="45"/>
    </row>
    <row r="2268" spans="3:11" ht="11.25">
      <c r="C2268" s="40"/>
      <c r="D2268" s="42">
        <f t="shared" si="64"/>
      </c>
      <c r="F2268" s="43">
        <f t="shared" si="65"/>
      </c>
      <c r="G2268" s="42">
        <f t="shared" si="66"/>
      </c>
      <c r="K2268" s="45"/>
    </row>
    <row r="2269" spans="3:11" ht="11.25">
      <c r="C2269" s="40"/>
      <c r="D2269" s="42">
        <f t="shared" si="64"/>
      </c>
      <c r="F2269" s="43">
        <f t="shared" si="65"/>
      </c>
      <c r="G2269" s="42">
        <f t="shared" si="66"/>
      </c>
      <c r="K2269" s="45"/>
    </row>
    <row r="2270" spans="3:11" ht="11.25">
      <c r="C2270" s="40"/>
      <c r="D2270" s="42">
        <f t="shared" si="64"/>
      </c>
      <c r="F2270" s="43">
        <f t="shared" si="65"/>
      </c>
      <c r="G2270" s="42">
        <f t="shared" si="66"/>
      </c>
      <c r="K2270" s="45"/>
    </row>
    <row r="2271" spans="3:11" ht="11.25">
      <c r="C2271" s="40"/>
      <c r="D2271" s="42">
        <f t="shared" si="64"/>
      </c>
      <c r="F2271" s="43">
        <f t="shared" si="65"/>
      </c>
      <c r="G2271" s="42">
        <f t="shared" si="66"/>
      </c>
      <c r="K2271" s="45"/>
    </row>
    <row r="2272" spans="3:11" ht="11.25">
      <c r="C2272" s="40"/>
      <c r="D2272" s="42">
        <f t="shared" si="64"/>
      </c>
      <c r="F2272" s="43">
        <f t="shared" si="65"/>
      </c>
      <c r="G2272" s="42">
        <f t="shared" si="66"/>
      </c>
      <c r="K2272" s="45"/>
    </row>
    <row r="2273" spans="3:11" ht="11.25">
      <c r="C2273" s="40"/>
      <c r="D2273" s="42">
        <f t="shared" si="64"/>
      </c>
      <c r="F2273" s="43">
        <f t="shared" si="65"/>
      </c>
      <c r="G2273" s="42">
        <f t="shared" si="66"/>
      </c>
      <c r="K2273" s="45"/>
    </row>
    <row r="2274" spans="3:11" ht="11.25">
      <c r="C2274" s="40"/>
      <c r="D2274" s="42">
        <f t="shared" si="64"/>
      </c>
      <c r="F2274" s="43">
        <f t="shared" si="65"/>
      </c>
      <c r="G2274" s="42">
        <f t="shared" si="66"/>
      </c>
      <c r="K2274" s="45"/>
    </row>
    <row r="2275" spans="3:11" ht="11.25">
      <c r="C2275" s="40"/>
      <c r="D2275" s="42">
        <f t="shared" si="64"/>
      </c>
      <c r="F2275" s="43">
        <f t="shared" si="65"/>
      </c>
      <c r="G2275" s="42">
        <f t="shared" si="66"/>
      </c>
      <c r="K2275" s="45"/>
    </row>
    <row r="2276" spans="3:11" ht="11.25">
      <c r="C2276" s="40"/>
      <c r="D2276" s="42">
        <f t="shared" si="64"/>
      </c>
      <c r="F2276" s="43">
        <f t="shared" si="65"/>
      </c>
      <c r="G2276" s="42">
        <f t="shared" si="66"/>
      </c>
      <c r="K2276" s="45"/>
    </row>
    <row r="2277" spans="3:11" ht="11.25">
      <c r="C2277" s="40"/>
      <c r="D2277" s="42">
        <f t="shared" si="64"/>
      </c>
      <c r="F2277" s="43">
        <f t="shared" si="65"/>
      </c>
      <c r="G2277" s="42">
        <f t="shared" si="66"/>
      </c>
      <c r="K2277" s="45"/>
    </row>
    <row r="2278" spans="3:11" ht="11.25">
      <c r="C2278" s="40"/>
      <c r="D2278" s="42">
        <f aca="true" t="shared" si="67" ref="D2278:D2341">+IF(C2278="","",IF(C2278="No Aplica","No Aplica","Ingrese Fecha"))</f>
      </c>
      <c r="F2278" s="43">
        <f aca="true" t="shared" si="68" ref="F2278:F2341">+IF(E2278="","","Ingrese N°")</f>
      </c>
      <c r="G2278" s="42">
        <f aca="true" t="shared" si="69" ref="G2278:G2341">+IF(E2278="","","Ingrese Fecha")</f>
      </c>
      <c r="K2278" s="45"/>
    </row>
    <row r="2279" spans="3:11" ht="11.25">
      <c r="C2279" s="40"/>
      <c r="D2279" s="42">
        <f t="shared" si="67"/>
      </c>
      <c r="F2279" s="43">
        <f t="shared" si="68"/>
      </c>
      <c r="G2279" s="42">
        <f t="shared" si="69"/>
      </c>
      <c r="K2279" s="45"/>
    </row>
    <row r="2280" spans="3:11" ht="11.25">
      <c r="C2280" s="40"/>
      <c r="D2280" s="42">
        <f t="shared" si="67"/>
      </c>
      <c r="F2280" s="43">
        <f t="shared" si="68"/>
      </c>
      <c r="G2280" s="42">
        <f t="shared" si="69"/>
      </c>
      <c r="K2280" s="45"/>
    </row>
    <row r="2281" spans="3:11" ht="11.25">
      <c r="C2281" s="40"/>
      <c r="D2281" s="42">
        <f t="shared" si="67"/>
      </c>
      <c r="F2281" s="43">
        <f t="shared" si="68"/>
      </c>
      <c r="G2281" s="42">
        <f t="shared" si="69"/>
      </c>
      <c r="K2281" s="45"/>
    </row>
    <row r="2282" spans="3:11" ht="11.25">
      <c r="C2282" s="40"/>
      <c r="D2282" s="42">
        <f t="shared" si="67"/>
      </c>
      <c r="F2282" s="43">
        <f t="shared" si="68"/>
      </c>
      <c r="G2282" s="42">
        <f t="shared" si="69"/>
      </c>
      <c r="K2282" s="45"/>
    </row>
    <row r="2283" spans="3:11" ht="11.25">
      <c r="C2283" s="40"/>
      <c r="D2283" s="42">
        <f t="shared" si="67"/>
      </c>
      <c r="F2283" s="43">
        <f t="shared" si="68"/>
      </c>
      <c r="G2283" s="42">
        <f t="shared" si="69"/>
      </c>
      <c r="K2283" s="45"/>
    </row>
    <row r="2284" spans="3:11" ht="11.25">
      <c r="C2284" s="40"/>
      <c r="D2284" s="42">
        <f t="shared" si="67"/>
      </c>
      <c r="F2284" s="43">
        <f t="shared" si="68"/>
      </c>
      <c r="G2284" s="42">
        <f t="shared" si="69"/>
      </c>
      <c r="K2284" s="45"/>
    </row>
    <row r="2285" spans="3:11" ht="11.25">
      <c r="C2285" s="40"/>
      <c r="D2285" s="42">
        <f t="shared" si="67"/>
      </c>
      <c r="F2285" s="43">
        <f t="shared" si="68"/>
      </c>
      <c r="G2285" s="42">
        <f t="shared" si="69"/>
      </c>
      <c r="K2285" s="45"/>
    </row>
    <row r="2286" spans="3:11" ht="11.25">
      <c r="C2286" s="40"/>
      <c r="D2286" s="42">
        <f t="shared" si="67"/>
      </c>
      <c r="F2286" s="43">
        <f t="shared" si="68"/>
      </c>
      <c r="G2286" s="42">
        <f t="shared" si="69"/>
      </c>
      <c r="K2286" s="45"/>
    </row>
    <row r="2287" spans="3:11" ht="11.25">
      <c r="C2287" s="40"/>
      <c r="D2287" s="42">
        <f t="shared" si="67"/>
      </c>
      <c r="F2287" s="43">
        <f t="shared" si="68"/>
      </c>
      <c r="G2287" s="42">
        <f t="shared" si="69"/>
      </c>
      <c r="K2287" s="45"/>
    </row>
    <row r="2288" spans="3:11" ht="11.25">
      <c r="C2288" s="40"/>
      <c r="D2288" s="42">
        <f t="shared" si="67"/>
      </c>
      <c r="F2288" s="43">
        <f t="shared" si="68"/>
      </c>
      <c r="G2288" s="42">
        <f t="shared" si="69"/>
      </c>
      <c r="K2288" s="45"/>
    </row>
    <row r="2289" spans="3:11" ht="11.25">
      <c r="C2289" s="40"/>
      <c r="D2289" s="42">
        <f t="shared" si="67"/>
      </c>
      <c r="F2289" s="43">
        <f t="shared" si="68"/>
      </c>
      <c r="G2289" s="42">
        <f t="shared" si="69"/>
      </c>
      <c r="K2289" s="45"/>
    </row>
    <row r="2290" spans="3:11" ht="11.25">
      <c r="C2290" s="40"/>
      <c r="D2290" s="42">
        <f t="shared" si="67"/>
      </c>
      <c r="F2290" s="43">
        <f t="shared" si="68"/>
      </c>
      <c r="G2290" s="42">
        <f t="shared" si="69"/>
      </c>
      <c r="K2290" s="45"/>
    </row>
    <row r="2291" spans="3:11" ht="11.25">
      <c r="C2291" s="40"/>
      <c r="D2291" s="42">
        <f t="shared" si="67"/>
      </c>
      <c r="F2291" s="43">
        <f t="shared" si="68"/>
      </c>
      <c r="G2291" s="42">
        <f t="shared" si="69"/>
      </c>
      <c r="K2291" s="45"/>
    </row>
    <row r="2292" spans="3:11" ht="11.25">
      <c r="C2292" s="40"/>
      <c r="D2292" s="42">
        <f t="shared" si="67"/>
      </c>
      <c r="F2292" s="43">
        <f t="shared" si="68"/>
      </c>
      <c r="G2292" s="42">
        <f t="shared" si="69"/>
      </c>
      <c r="K2292" s="45"/>
    </row>
    <row r="2293" spans="3:11" ht="11.25">
      <c r="C2293" s="40"/>
      <c r="D2293" s="42">
        <f t="shared" si="67"/>
      </c>
      <c r="F2293" s="43">
        <f t="shared" si="68"/>
      </c>
      <c r="G2293" s="42">
        <f t="shared" si="69"/>
      </c>
      <c r="K2293" s="45"/>
    </row>
    <row r="2294" spans="3:11" ht="11.25">
      <c r="C2294" s="40"/>
      <c r="D2294" s="42">
        <f t="shared" si="67"/>
      </c>
      <c r="F2294" s="43">
        <f t="shared" si="68"/>
      </c>
      <c r="G2294" s="42">
        <f t="shared" si="69"/>
      </c>
      <c r="K2294" s="45"/>
    </row>
    <row r="2295" spans="3:11" ht="11.25">
      <c r="C2295" s="40"/>
      <c r="D2295" s="42">
        <f t="shared" si="67"/>
      </c>
      <c r="F2295" s="43">
        <f t="shared" si="68"/>
      </c>
      <c r="G2295" s="42">
        <f t="shared" si="69"/>
      </c>
      <c r="K2295" s="45"/>
    </row>
    <row r="2296" spans="3:11" ht="11.25">
      <c r="C2296" s="40"/>
      <c r="D2296" s="42">
        <f t="shared" si="67"/>
      </c>
      <c r="F2296" s="43">
        <f t="shared" si="68"/>
      </c>
      <c r="G2296" s="42">
        <f t="shared" si="69"/>
      </c>
      <c r="K2296" s="45"/>
    </row>
    <row r="2297" spans="3:11" ht="11.25">
      <c r="C2297" s="40"/>
      <c r="D2297" s="42">
        <f t="shared" si="67"/>
      </c>
      <c r="F2297" s="43">
        <f t="shared" si="68"/>
      </c>
      <c r="G2297" s="42">
        <f t="shared" si="69"/>
      </c>
      <c r="K2297" s="45"/>
    </row>
    <row r="2298" spans="3:11" ht="11.25">
      <c r="C2298" s="40"/>
      <c r="D2298" s="42">
        <f t="shared" si="67"/>
      </c>
      <c r="F2298" s="43">
        <f t="shared" si="68"/>
      </c>
      <c r="G2298" s="42">
        <f t="shared" si="69"/>
      </c>
      <c r="K2298" s="45"/>
    </row>
    <row r="2299" spans="3:11" ht="11.25">
      <c r="C2299" s="40"/>
      <c r="D2299" s="42">
        <f t="shared" si="67"/>
      </c>
      <c r="F2299" s="43">
        <f t="shared" si="68"/>
      </c>
      <c r="G2299" s="42">
        <f t="shared" si="69"/>
      </c>
      <c r="K2299" s="45"/>
    </row>
    <row r="2300" spans="3:11" ht="11.25">
      <c r="C2300" s="40"/>
      <c r="D2300" s="42">
        <f t="shared" si="67"/>
      </c>
      <c r="F2300" s="43">
        <f t="shared" si="68"/>
      </c>
      <c r="G2300" s="42">
        <f t="shared" si="69"/>
      </c>
      <c r="K2300" s="45"/>
    </row>
    <row r="2301" spans="3:11" ht="11.25">
      <c r="C2301" s="40"/>
      <c r="D2301" s="42">
        <f t="shared" si="67"/>
      </c>
      <c r="F2301" s="43">
        <f t="shared" si="68"/>
      </c>
      <c r="G2301" s="42">
        <f t="shared" si="69"/>
      </c>
      <c r="K2301" s="45"/>
    </row>
    <row r="2302" spans="3:11" ht="11.25">
      <c r="C2302" s="40"/>
      <c r="D2302" s="42">
        <f t="shared" si="67"/>
      </c>
      <c r="F2302" s="43">
        <f t="shared" si="68"/>
      </c>
      <c r="G2302" s="42">
        <f t="shared" si="69"/>
      </c>
      <c r="K2302" s="45"/>
    </row>
    <row r="2303" spans="3:11" ht="11.25">
      <c r="C2303" s="40"/>
      <c r="D2303" s="42">
        <f t="shared" si="67"/>
      </c>
      <c r="F2303" s="43">
        <f t="shared" si="68"/>
      </c>
      <c r="G2303" s="42">
        <f t="shared" si="69"/>
      </c>
      <c r="K2303" s="45"/>
    </row>
    <row r="2304" spans="3:11" ht="11.25">
      <c r="C2304" s="40"/>
      <c r="D2304" s="42">
        <f t="shared" si="67"/>
      </c>
      <c r="F2304" s="43">
        <f t="shared" si="68"/>
      </c>
      <c r="G2304" s="42">
        <f t="shared" si="69"/>
      </c>
      <c r="K2304" s="45"/>
    </row>
    <row r="2305" spans="3:11" ht="11.25">
      <c r="C2305" s="40"/>
      <c r="D2305" s="42">
        <f t="shared" si="67"/>
      </c>
      <c r="F2305" s="43">
        <f t="shared" si="68"/>
      </c>
      <c r="G2305" s="42">
        <f t="shared" si="69"/>
      </c>
      <c r="K2305" s="45"/>
    </row>
    <row r="2306" spans="3:11" ht="11.25">
      <c r="C2306" s="40"/>
      <c r="D2306" s="42">
        <f t="shared" si="67"/>
      </c>
      <c r="F2306" s="43">
        <f t="shared" si="68"/>
      </c>
      <c r="G2306" s="42">
        <f t="shared" si="69"/>
      </c>
      <c r="K2306" s="45"/>
    </row>
    <row r="2307" spans="3:11" ht="11.25">
      <c r="C2307" s="40"/>
      <c r="D2307" s="42">
        <f t="shared" si="67"/>
      </c>
      <c r="F2307" s="43">
        <f t="shared" si="68"/>
      </c>
      <c r="G2307" s="42">
        <f t="shared" si="69"/>
      </c>
      <c r="K2307" s="45"/>
    </row>
    <row r="2308" spans="3:11" ht="11.25">
      <c r="C2308" s="40"/>
      <c r="D2308" s="42">
        <f t="shared" si="67"/>
      </c>
      <c r="F2308" s="43">
        <f t="shared" si="68"/>
      </c>
      <c r="G2308" s="42">
        <f t="shared" si="69"/>
      </c>
      <c r="K2308" s="45"/>
    </row>
    <row r="2309" spans="3:11" ht="11.25">
      <c r="C2309" s="40"/>
      <c r="D2309" s="42">
        <f t="shared" si="67"/>
      </c>
      <c r="F2309" s="43">
        <f t="shared" si="68"/>
      </c>
      <c r="G2309" s="42">
        <f t="shared" si="69"/>
      </c>
      <c r="K2309" s="45"/>
    </row>
    <row r="2310" spans="3:11" ht="11.25">
      <c r="C2310" s="40"/>
      <c r="D2310" s="42">
        <f t="shared" si="67"/>
      </c>
      <c r="F2310" s="43">
        <f t="shared" si="68"/>
      </c>
      <c r="G2310" s="42">
        <f t="shared" si="69"/>
      </c>
      <c r="K2310" s="45"/>
    </row>
    <row r="2311" spans="3:11" ht="11.25">
      <c r="C2311" s="40"/>
      <c r="D2311" s="42">
        <f t="shared" si="67"/>
      </c>
      <c r="F2311" s="43">
        <f t="shared" si="68"/>
      </c>
      <c r="G2311" s="42">
        <f t="shared" si="69"/>
      </c>
      <c r="K2311" s="45"/>
    </row>
    <row r="2312" spans="3:11" ht="11.25">
      <c r="C2312" s="40"/>
      <c r="D2312" s="42">
        <f t="shared" si="67"/>
      </c>
      <c r="F2312" s="43">
        <f t="shared" si="68"/>
      </c>
      <c r="G2312" s="42">
        <f t="shared" si="69"/>
      </c>
      <c r="K2312" s="45"/>
    </row>
    <row r="2313" spans="3:11" ht="11.25">
      <c r="C2313" s="40"/>
      <c r="D2313" s="42">
        <f t="shared" si="67"/>
      </c>
      <c r="F2313" s="43">
        <f t="shared" si="68"/>
      </c>
      <c r="G2313" s="42">
        <f t="shared" si="69"/>
      </c>
      <c r="K2313" s="45"/>
    </row>
    <row r="2314" spans="3:11" ht="11.25">
      <c r="C2314" s="40"/>
      <c r="D2314" s="42">
        <f t="shared" si="67"/>
      </c>
      <c r="F2314" s="43">
        <f t="shared" si="68"/>
      </c>
      <c r="G2314" s="42">
        <f t="shared" si="69"/>
      </c>
      <c r="K2314" s="45"/>
    </row>
    <row r="2315" spans="3:11" ht="11.25">
      <c r="C2315" s="40"/>
      <c r="D2315" s="42">
        <f t="shared" si="67"/>
      </c>
      <c r="F2315" s="43">
        <f t="shared" si="68"/>
      </c>
      <c r="G2315" s="42">
        <f t="shared" si="69"/>
      </c>
      <c r="K2315" s="45"/>
    </row>
    <row r="2316" spans="3:11" ht="11.25">
      <c r="C2316" s="40"/>
      <c r="D2316" s="42">
        <f t="shared" si="67"/>
      </c>
      <c r="F2316" s="43">
        <f t="shared" si="68"/>
      </c>
      <c r="G2316" s="42">
        <f t="shared" si="69"/>
      </c>
      <c r="K2316" s="45"/>
    </row>
    <row r="2317" spans="3:11" ht="11.25">
      <c r="C2317" s="40"/>
      <c r="D2317" s="42">
        <f t="shared" si="67"/>
      </c>
      <c r="F2317" s="43">
        <f t="shared" si="68"/>
      </c>
      <c r="G2317" s="42">
        <f t="shared" si="69"/>
      </c>
      <c r="K2317" s="45"/>
    </row>
    <row r="2318" spans="3:11" ht="11.25">
      <c r="C2318" s="40"/>
      <c r="D2318" s="42">
        <f t="shared" si="67"/>
      </c>
      <c r="F2318" s="43">
        <f t="shared" si="68"/>
      </c>
      <c r="G2318" s="42">
        <f t="shared" si="69"/>
      </c>
      <c r="K2318" s="45"/>
    </row>
    <row r="2319" spans="3:11" ht="11.25">
      <c r="C2319" s="40"/>
      <c r="D2319" s="42">
        <f t="shared" si="67"/>
      </c>
      <c r="F2319" s="43">
        <f t="shared" si="68"/>
      </c>
      <c r="G2319" s="42">
        <f t="shared" si="69"/>
      </c>
      <c r="K2319" s="45"/>
    </row>
    <row r="2320" spans="3:11" ht="11.25">
      <c r="C2320" s="40"/>
      <c r="D2320" s="42">
        <f t="shared" si="67"/>
      </c>
      <c r="F2320" s="43">
        <f t="shared" si="68"/>
      </c>
      <c r="G2320" s="42">
        <f t="shared" si="69"/>
      </c>
      <c r="K2320" s="45"/>
    </row>
    <row r="2321" spans="3:11" ht="11.25">
      <c r="C2321" s="40"/>
      <c r="D2321" s="42">
        <f t="shared" si="67"/>
      </c>
      <c r="F2321" s="43">
        <f t="shared" si="68"/>
      </c>
      <c r="G2321" s="42">
        <f t="shared" si="69"/>
      </c>
      <c r="K2321" s="45"/>
    </row>
    <row r="2322" spans="3:11" ht="11.25">
      <c r="C2322" s="40"/>
      <c r="D2322" s="42">
        <f t="shared" si="67"/>
      </c>
      <c r="F2322" s="43">
        <f t="shared" si="68"/>
      </c>
      <c r="G2322" s="42">
        <f t="shared" si="69"/>
      </c>
      <c r="K2322" s="45"/>
    </row>
    <row r="2323" spans="3:11" ht="11.25">
      <c r="C2323" s="40"/>
      <c r="D2323" s="42">
        <f t="shared" si="67"/>
      </c>
      <c r="F2323" s="43">
        <f t="shared" si="68"/>
      </c>
      <c r="G2323" s="42">
        <f t="shared" si="69"/>
      </c>
      <c r="K2323" s="45"/>
    </row>
    <row r="2324" spans="3:11" ht="11.25">
      <c r="C2324" s="40"/>
      <c r="D2324" s="42">
        <f t="shared" si="67"/>
      </c>
      <c r="F2324" s="43">
        <f t="shared" si="68"/>
      </c>
      <c r="G2324" s="42">
        <f t="shared" si="69"/>
      </c>
      <c r="K2324" s="45"/>
    </row>
    <row r="2325" spans="3:11" ht="11.25">
      <c r="C2325" s="40"/>
      <c r="D2325" s="42">
        <f t="shared" si="67"/>
      </c>
      <c r="F2325" s="43">
        <f t="shared" si="68"/>
      </c>
      <c r="G2325" s="42">
        <f t="shared" si="69"/>
      </c>
      <c r="K2325" s="45"/>
    </row>
    <row r="2326" spans="3:11" ht="11.25">
      <c r="C2326" s="40"/>
      <c r="D2326" s="42">
        <f t="shared" si="67"/>
      </c>
      <c r="F2326" s="43">
        <f t="shared" si="68"/>
      </c>
      <c r="G2326" s="42">
        <f t="shared" si="69"/>
      </c>
      <c r="K2326" s="45"/>
    </row>
    <row r="2327" spans="3:11" ht="11.25">
      <c r="C2327" s="40"/>
      <c r="D2327" s="42">
        <f t="shared" si="67"/>
      </c>
      <c r="F2327" s="43">
        <f t="shared" si="68"/>
      </c>
      <c r="G2327" s="42">
        <f t="shared" si="69"/>
      </c>
      <c r="K2327" s="45"/>
    </row>
    <row r="2328" spans="3:11" ht="11.25">
      <c r="C2328" s="40"/>
      <c r="D2328" s="42">
        <f t="shared" si="67"/>
      </c>
      <c r="F2328" s="43">
        <f t="shared" si="68"/>
      </c>
      <c r="G2328" s="42">
        <f t="shared" si="69"/>
      </c>
      <c r="K2328" s="45"/>
    </row>
    <row r="2329" spans="3:11" ht="11.25">
      <c r="C2329" s="40"/>
      <c r="D2329" s="42">
        <f t="shared" si="67"/>
      </c>
      <c r="F2329" s="43">
        <f t="shared" si="68"/>
      </c>
      <c r="G2329" s="42">
        <f t="shared" si="69"/>
      </c>
      <c r="K2329" s="45"/>
    </row>
    <row r="2330" spans="3:11" ht="11.25">
      <c r="C2330" s="40"/>
      <c r="D2330" s="42">
        <f t="shared" si="67"/>
      </c>
      <c r="F2330" s="43">
        <f t="shared" si="68"/>
      </c>
      <c r="G2330" s="42">
        <f t="shared" si="69"/>
      </c>
      <c r="K2330" s="45"/>
    </row>
    <row r="2331" spans="3:11" ht="11.25">
      <c r="C2331" s="40"/>
      <c r="D2331" s="42">
        <f t="shared" si="67"/>
      </c>
      <c r="F2331" s="43">
        <f t="shared" si="68"/>
      </c>
      <c r="G2331" s="42">
        <f t="shared" si="69"/>
      </c>
      <c r="K2331" s="45"/>
    </row>
    <row r="2332" spans="3:11" ht="11.25">
      <c r="C2332" s="40"/>
      <c r="D2332" s="42">
        <f t="shared" si="67"/>
      </c>
      <c r="F2332" s="43">
        <f t="shared" si="68"/>
      </c>
      <c r="G2332" s="42">
        <f t="shared" si="69"/>
      </c>
      <c r="K2332" s="45"/>
    </row>
    <row r="2333" spans="3:11" ht="11.25">
      <c r="C2333" s="40"/>
      <c r="D2333" s="42">
        <f t="shared" si="67"/>
      </c>
      <c r="F2333" s="43">
        <f t="shared" si="68"/>
      </c>
      <c r="G2333" s="42">
        <f t="shared" si="69"/>
      </c>
      <c r="K2333" s="45"/>
    </row>
    <row r="2334" spans="3:11" ht="11.25">
      <c r="C2334" s="40"/>
      <c r="D2334" s="42">
        <f t="shared" si="67"/>
      </c>
      <c r="F2334" s="43">
        <f t="shared" si="68"/>
      </c>
      <c r="G2334" s="42">
        <f t="shared" si="69"/>
      </c>
      <c r="K2334" s="45"/>
    </row>
    <row r="2335" spans="3:11" ht="11.25">
      <c r="C2335" s="40"/>
      <c r="D2335" s="42">
        <f t="shared" si="67"/>
      </c>
      <c r="F2335" s="43">
        <f t="shared" si="68"/>
      </c>
      <c r="G2335" s="42">
        <f t="shared" si="69"/>
      </c>
      <c r="K2335" s="45"/>
    </row>
    <row r="2336" spans="3:11" ht="11.25">
      <c r="C2336" s="40"/>
      <c r="D2336" s="42">
        <f t="shared" si="67"/>
      </c>
      <c r="F2336" s="43">
        <f t="shared" si="68"/>
      </c>
      <c r="G2336" s="42">
        <f t="shared" si="69"/>
      </c>
      <c r="K2336" s="45"/>
    </row>
    <row r="2337" spans="3:11" ht="11.25">
      <c r="C2337" s="40"/>
      <c r="D2337" s="42">
        <f t="shared" si="67"/>
      </c>
      <c r="F2337" s="43">
        <f t="shared" si="68"/>
      </c>
      <c r="G2337" s="42">
        <f t="shared" si="69"/>
      </c>
      <c r="K2337" s="45"/>
    </row>
    <row r="2338" spans="3:11" ht="11.25">
      <c r="C2338" s="40"/>
      <c r="D2338" s="42">
        <f t="shared" si="67"/>
      </c>
      <c r="F2338" s="43">
        <f t="shared" si="68"/>
      </c>
      <c r="G2338" s="42">
        <f t="shared" si="69"/>
      </c>
      <c r="K2338" s="45"/>
    </row>
    <row r="2339" spans="3:11" ht="11.25">
      <c r="C2339" s="40"/>
      <c r="D2339" s="42">
        <f t="shared" si="67"/>
      </c>
      <c r="F2339" s="43">
        <f t="shared" si="68"/>
      </c>
      <c r="G2339" s="42">
        <f t="shared" si="69"/>
      </c>
      <c r="K2339" s="45"/>
    </row>
    <row r="2340" spans="3:11" ht="11.25">
      <c r="C2340" s="40"/>
      <c r="D2340" s="42">
        <f t="shared" si="67"/>
      </c>
      <c r="F2340" s="43">
        <f t="shared" si="68"/>
      </c>
      <c r="G2340" s="42">
        <f t="shared" si="69"/>
      </c>
      <c r="K2340" s="45"/>
    </row>
    <row r="2341" spans="3:11" ht="11.25">
      <c r="C2341" s="40"/>
      <c r="D2341" s="42">
        <f t="shared" si="67"/>
      </c>
      <c r="F2341" s="43">
        <f t="shared" si="68"/>
      </c>
      <c r="G2341" s="42">
        <f t="shared" si="69"/>
      </c>
      <c r="K2341" s="45"/>
    </row>
    <row r="2342" spans="3:11" ht="11.25">
      <c r="C2342" s="40"/>
      <c r="D2342" s="42">
        <f aca="true" t="shared" si="70" ref="D2342:D2405">+IF(C2342="","",IF(C2342="No Aplica","No Aplica","Ingrese Fecha"))</f>
      </c>
      <c r="F2342" s="43">
        <f aca="true" t="shared" si="71" ref="F2342:F2405">+IF(E2342="","","Ingrese N°")</f>
      </c>
      <c r="G2342" s="42">
        <f aca="true" t="shared" si="72" ref="G2342:G2405">+IF(E2342="","","Ingrese Fecha")</f>
      </c>
      <c r="K2342" s="45"/>
    </row>
    <row r="2343" spans="3:11" ht="11.25">
      <c r="C2343" s="40"/>
      <c r="D2343" s="42">
        <f t="shared" si="70"/>
      </c>
      <c r="F2343" s="43">
        <f t="shared" si="71"/>
      </c>
      <c r="G2343" s="42">
        <f t="shared" si="72"/>
      </c>
      <c r="K2343" s="45"/>
    </row>
    <row r="2344" spans="3:11" ht="11.25">
      <c r="C2344" s="40"/>
      <c r="D2344" s="42">
        <f t="shared" si="70"/>
      </c>
      <c r="F2344" s="43">
        <f t="shared" si="71"/>
      </c>
      <c r="G2344" s="42">
        <f t="shared" si="72"/>
      </c>
      <c r="K2344" s="45"/>
    </row>
    <row r="2345" spans="3:11" ht="11.25">
      <c r="C2345" s="40"/>
      <c r="D2345" s="42">
        <f t="shared" si="70"/>
      </c>
      <c r="F2345" s="43">
        <f t="shared" si="71"/>
      </c>
      <c r="G2345" s="42">
        <f t="shared" si="72"/>
      </c>
      <c r="K2345" s="45"/>
    </row>
    <row r="2346" spans="3:11" ht="11.25">
      <c r="C2346" s="40"/>
      <c r="D2346" s="42">
        <f t="shared" si="70"/>
      </c>
      <c r="F2346" s="43">
        <f t="shared" si="71"/>
      </c>
      <c r="G2346" s="42">
        <f t="shared" si="72"/>
      </c>
      <c r="K2346" s="45"/>
    </row>
    <row r="2347" spans="3:11" ht="11.25">
      <c r="C2347" s="40"/>
      <c r="D2347" s="42">
        <f t="shared" si="70"/>
      </c>
      <c r="F2347" s="43">
        <f t="shared" si="71"/>
      </c>
      <c r="G2347" s="42">
        <f t="shared" si="72"/>
      </c>
      <c r="K2347" s="45"/>
    </row>
    <row r="2348" spans="3:11" ht="11.25">
      <c r="C2348" s="40"/>
      <c r="D2348" s="42">
        <f t="shared" si="70"/>
      </c>
      <c r="F2348" s="43">
        <f t="shared" si="71"/>
      </c>
      <c r="G2348" s="42">
        <f t="shared" si="72"/>
      </c>
      <c r="K2348" s="45"/>
    </row>
    <row r="2349" spans="3:11" ht="11.25">
      <c r="C2349" s="40"/>
      <c r="D2349" s="42">
        <f t="shared" si="70"/>
      </c>
      <c r="F2349" s="43">
        <f t="shared" si="71"/>
      </c>
      <c r="G2349" s="42">
        <f t="shared" si="72"/>
      </c>
      <c r="K2349" s="45"/>
    </row>
    <row r="2350" spans="3:11" ht="11.25">
      <c r="C2350" s="40"/>
      <c r="D2350" s="42">
        <f t="shared" si="70"/>
      </c>
      <c r="F2350" s="43">
        <f t="shared" si="71"/>
      </c>
      <c r="G2350" s="42">
        <f t="shared" si="72"/>
      </c>
      <c r="K2350" s="45"/>
    </row>
    <row r="2351" spans="3:11" ht="11.25">
      <c r="C2351" s="40"/>
      <c r="D2351" s="42">
        <f t="shared" si="70"/>
      </c>
      <c r="F2351" s="43">
        <f t="shared" si="71"/>
      </c>
      <c r="G2351" s="42">
        <f t="shared" si="72"/>
      </c>
      <c r="K2351" s="45"/>
    </row>
    <row r="2352" spans="3:11" ht="11.25">
      <c r="C2352" s="40"/>
      <c r="D2352" s="42">
        <f t="shared" si="70"/>
      </c>
      <c r="F2352" s="43">
        <f t="shared" si="71"/>
      </c>
      <c r="G2352" s="42">
        <f t="shared" si="72"/>
      </c>
      <c r="K2352" s="45"/>
    </row>
    <row r="2353" spans="3:11" ht="11.25">
      <c r="C2353" s="40"/>
      <c r="D2353" s="42">
        <f t="shared" si="70"/>
      </c>
      <c r="F2353" s="43">
        <f t="shared" si="71"/>
      </c>
      <c r="G2353" s="42">
        <f t="shared" si="72"/>
      </c>
      <c r="K2353" s="45"/>
    </row>
    <row r="2354" spans="3:11" ht="11.25">
      <c r="C2354" s="40"/>
      <c r="D2354" s="42">
        <f t="shared" si="70"/>
      </c>
      <c r="F2354" s="43">
        <f t="shared" si="71"/>
      </c>
      <c r="G2354" s="42">
        <f t="shared" si="72"/>
      </c>
      <c r="K2354" s="45"/>
    </row>
    <row r="2355" spans="3:11" ht="11.25">
      <c r="C2355" s="40"/>
      <c r="D2355" s="42">
        <f t="shared" si="70"/>
      </c>
      <c r="F2355" s="43">
        <f t="shared" si="71"/>
      </c>
      <c r="G2355" s="42">
        <f t="shared" si="72"/>
      </c>
      <c r="K2355" s="45"/>
    </row>
    <row r="2356" spans="3:11" ht="11.25">
      <c r="C2356" s="40"/>
      <c r="D2356" s="42">
        <f t="shared" si="70"/>
      </c>
      <c r="F2356" s="43">
        <f t="shared" si="71"/>
      </c>
      <c r="G2356" s="42">
        <f t="shared" si="72"/>
      </c>
      <c r="K2356" s="45"/>
    </row>
    <row r="2357" spans="3:11" ht="11.25">
      <c r="C2357" s="40"/>
      <c r="D2357" s="42">
        <f t="shared" si="70"/>
      </c>
      <c r="F2357" s="43">
        <f t="shared" si="71"/>
      </c>
      <c r="G2357" s="42">
        <f t="shared" si="72"/>
      </c>
      <c r="K2357" s="45"/>
    </row>
    <row r="2358" spans="3:11" ht="11.25">
      <c r="C2358" s="40"/>
      <c r="D2358" s="42">
        <f t="shared" si="70"/>
      </c>
      <c r="F2358" s="43">
        <f t="shared" si="71"/>
      </c>
      <c r="G2358" s="42">
        <f t="shared" si="72"/>
      </c>
      <c r="K2358" s="45"/>
    </row>
    <row r="2359" spans="3:11" ht="11.25">
      <c r="C2359" s="40"/>
      <c r="D2359" s="42">
        <f t="shared" si="70"/>
      </c>
      <c r="F2359" s="43">
        <f t="shared" si="71"/>
      </c>
      <c r="G2359" s="42">
        <f t="shared" si="72"/>
      </c>
      <c r="K2359" s="45"/>
    </row>
    <row r="2360" spans="3:11" ht="11.25">
      <c r="C2360" s="40"/>
      <c r="D2360" s="42">
        <f t="shared" si="70"/>
      </c>
      <c r="F2360" s="43">
        <f t="shared" si="71"/>
      </c>
      <c r="G2360" s="42">
        <f t="shared" si="72"/>
      </c>
      <c r="K2360" s="45"/>
    </row>
    <row r="2361" spans="3:11" ht="11.25">
      <c r="C2361" s="40"/>
      <c r="D2361" s="42">
        <f t="shared" si="70"/>
      </c>
      <c r="F2361" s="43">
        <f t="shared" si="71"/>
      </c>
      <c r="G2361" s="42">
        <f t="shared" si="72"/>
      </c>
      <c r="K2361" s="45"/>
    </row>
    <row r="2362" spans="3:11" ht="11.25">
      <c r="C2362" s="40"/>
      <c r="D2362" s="42">
        <f t="shared" si="70"/>
      </c>
      <c r="F2362" s="43">
        <f t="shared" si="71"/>
      </c>
      <c r="G2362" s="42">
        <f t="shared" si="72"/>
      </c>
      <c r="K2362" s="45"/>
    </row>
    <row r="2363" spans="3:11" ht="11.25">
      <c r="C2363" s="40"/>
      <c r="D2363" s="42">
        <f t="shared" si="70"/>
      </c>
      <c r="F2363" s="43">
        <f t="shared" si="71"/>
      </c>
      <c r="G2363" s="42">
        <f t="shared" si="72"/>
      </c>
      <c r="K2363" s="45"/>
    </row>
    <row r="2364" spans="3:11" ht="11.25">
      <c r="C2364" s="40"/>
      <c r="D2364" s="42">
        <f t="shared" si="70"/>
      </c>
      <c r="F2364" s="43">
        <f t="shared" si="71"/>
      </c>
      <c r="G2364" s="42">
        <f t="shared" si="72"/>
      </c>
      <c r="K2364" s="45"/>
    </row>
    <row r="2365" spans="3:11" ht="11.25">
      <c r="C2365" s="40"/>
      <c r="D2365" s="42">
        <f t="shared" si="70"/>
      </c>
      <c r="F2365" s="43">
        <f t="shared" si="71"/>
      </c>
      <c r="G2365" s="42">
        <f t="shared" si="72"/>
      </c>
      <c r="K2365" s="45"/>
    </row>
    <row r="2366" spans="3:11" ht="11.25">
      <c r="C2366" s="40"/>
      <c r="D2366" s="42">
        <f t="shared" si="70"/>
      </c>
      <c r="F2366" s="43">
        <f t="shared" si="71"/>
      </c>
      <c r="G2366" s="42">
        <f t="shared" si="72"/>
      </c>
      <c r="K2366" s="45"/>
    </row>
    <row r="2367" spans="3:11" ht="11.25">
      <c r="C2367" s="40"/>
      <c r="D2367" s="42">
        <f t="shared" si="70"/>
      </c>
      <c r="F2367" s="43">
        <f t="shared" si="71"/>
      </c>
      <c r="G2367" s="42">
        <f t="shared" si="72"/>
      </c>
      <c r="K2367" s="45"/>
    </row>
    <row r="2368" spans="3:11" ht="11.25">
      <c r="C2368" s="40"/>
      <c r="D2368" s="42">
        <f t="shared" si="70"/>
      </c>
      <c r="F2368" s="43">
        <f t="shared" si="71"/>
      </c>
      <c r="G2368" s="42">
        <f t="shared" si="72"/>
      </c>
      <c r="K2368" s="45"/>
    </row>
    <row r="2369" spans="3:11" ht="11.25">
      <c r="C2369" s="40"/>
      <c r="D2369" s="42">
        <f t="shared" si="70"/>
      </c>
      <c r="F2369" s="43">
        <f t="shared" si="71"/>
      </c>
      <c r="G2369" s="42">
        <f t="shared" si="72"/>
      </c>
      <c r="K2369" s="45"/>
    </row>
    <row r="2370" spans="3:11" ht="11.25">
      <c r="C2370" s="40"/>
      <c r="D2370" s="42">
        <f t="shared" si="70"/>
      </c>
      <c r="F2370" s="43">
        <f t="shared" si="71"/>
      </c>
      <c r="G2370" s="42">
        <f t="shared" si="72"/>
      </c>
      <c r="K2370" s="45"/>
    </row>
    <row r="2371" spans="3:11" ht="11.25">
      <c r="C2371" s="40"/>
      <c r="D2371" s="42">
        <f t="shared" si="70"/>
      </c>
      <c r="F2371" s="43">
        <f t="shared" si="71"/>
      </c>
      <c r="G2371" s="42">
        <f t="shared" si="72"/>
      </c>
      <c r="K2371" s="45"/>
    </row>
    <row r="2372" spans="3:11" ht="11.25">
      <c r="C2372" s="40"/>
      <c r="D2372" s="42">
        <f t="shared" si="70"/>
      </c>
      <c r="F2372" s="43">
        <f t="shared" si="71"/>
      </c>
      <c r="G2372" s="42">
        <f t="shared" si="72"/>
      </c>
      <c r="K2372" s="45"/>
    </row>
    <row r="2373" spans="3:11" ht="11.25">
      <c r="C2373" s="40"/>
      <c r="D2373" s="42">
        <f t="shared" si="70"/>
      </c>
      <c r="F2373" s="43">
        <f t="shared" si="71"/>
      </c>
      <c r="G2373" s="42">
        <f t="shared" si="72"/>
      </c>
      <c r="K2373" s="45"/>
    </row>
    <row r="2374" spans="3:11" ht="11.25">
      <c r="C2374" s="40"/>
      <c r="D2374" s="42">
        <f t="shared" si="70"/>
      </c>
      <c r="F2374" s="43">
        <f t="shared" si="71"/>
      </c>
      <c r="G2374" s="42">
        <f t="shared" si="72"/>
      </c>
      <c r="K2374" s="45"/>
    </row>
    <row r="2375" spans="3:11" ht="11.25">
      <c r="C2375" s="40"/>
      <c r="D2375" s="42">
        <f t="shared" si="70"/>
      </c>
      <c r="F2375" s="43">
        <f t="shared" si="71"/>
      </c>
      <c r="G2375" s="42">
        <f t="shared" si="72"/>
      </c>
      <c r="K2375" s="45"/>
    </row>
    <row r="2376" spans="3:11" ht="11.25">
      <c r="C2376" s="40"/>
      <c r="D2376" s="42">
        <f t="shared" si="70"/>
      </c>
      <c r="F2376" s="43">
        <f t="shared" si="71"/>
      </c>
      <c r="G2376" s="42">
        <f t="shared" si="72"/>
      </c>
      <c r="K2376" s="45"/>
    </row>
    <row r="2377" spans="3:11" ht="11.25">
      <c r="C2377" s="40"/>
      <c r="D2377" s="42">
        <f t="shared" si="70"/>
      </c>
      <c r="F2377" s="43">
        <f t="shared" si="71"/>
      </c>
      <c r="G2377" s="42">
        <f t="shared" si="72"/>
      </c>
      <c r="K2377" s="45"/>
    </row>
    <row r="2378" spans="3:11" ht="11.25">
      <c r="C2378" s="40"/>
      <c r="D2378" s="42">
        <f t="shared" si="70"/>
      </c>
      <c r="F2378" s="43">
        <f t="shared" si="71"/>
      </c>
      <c r="G2378" s="42">
        <f t="shared" si="72"/>
      </c>
      <c r="K2378" s="45"/>
    </row>
    <row r="2379" spans="3:11" ht="11.25">
      <c r="C2379" s="40"/>
      <c r="D2379" s="42">
        <f t="shared" si="70"/>
      </c>
      <c r="F2379" s="43">
        <f t="shared" si="71"/>
      </c>
      <c r="G2379" s="42">
        <f t="shared" si="72"/>
      </c>
      <c r="K2379" s="45"/>
    </row>
    <row r="2380" spans="3:11" ht="11.25">
      <c r="C2380" s="40"/>
      <c r="D2380" s="42">
        <f t="shared" si="70"/>
      </c>
      <c r="F2380" s="43">
        <f t="shared" si="71"/>
      </c>
      <c r="G2380" s="42">
        <f t="shared" si="72"/>
      </c>
      <c r="K2380" s="45"/>
    </row>
    <row r="2381" spans="3:11" ht="11.25">
      <c r="C2381" s="40"/>
      <c r="D2381" s="42">
        <f t="shared" si="70"/>
      </c>
      <c r="F2381" s="43">
        <f t="shared" si="71"/>
      </c>
      <c r="G2381" s="42">
        <f t="shared" si="72"/>
      </c>
      <c r="K2381" s="45"/>
    </row>
    <row r="2382" spans="3:11" ht="11.25">
      <c r="C2382" s="40"/>
      <c r="D2382" s="42">
        <f t="shared" si="70"/>
      </c>
      <c r="F2382" s="43">
        <f t="shared" si="71"/>
      </c>
      <c r="G2382" s="42">
        <f t="shared" si="72"/>
      </c>
      <c r="K2382" s="45"/>
    </row>
    <row r="2383" spans="3:11" ht="11.25">
      <c r="C2383" s="40"/>
      <c r="D2383" s="42">
        <f t="shared" si="70"/>
      </c>
      <c r="F2383" s="43">
        <f t="shared" si="71"/>
      </c>
      <c r="G2383" s="42">
        <f t="shared" si="72"/>
      </c>
      <c r="K2383" s="45"/>
    </row>
    <row r="2384" spans="3:11" ht="11.25">
      <c r="C2384" s="40"/>
      <c r="D2384" s="42">
        <f t="shared" si="70"/>
      </c>
      <c r="F2384" s="43">
        <f t="shared" si="71"/>
      </c>
      <c r="G2384" s="42">
        <f t="shared" si="72"/>
      </c>
      <c r="K2384" s="45"/>
    </row>
    <row r="2385" spans="3:11" ht="11.25">
      <c r="C2385" s="40"/>
      <c r="D2385" s="42">
        <f t="shared" si="70"/>
      </c>
      <c r="F2385" s="43">
        <f t="shared" si="71"/>
      </c>
      <c r="G2385" s="42">
        <f t="shared" si="72"/>
      </c>
      <c r="K2385" s="45"/>
    </row>
    <row r="2386" spans="3:11" ht="11.25">
      <c r="C2386" s="40"/>
      <c r="D2386" s="42">
        <f t="shared" si="70"/>
      </c>
      <c r="F2386" s="43">
        <f t="shared" si="71"/>
      </c>
      <c r="G2386" s="42">
        <f t="shared" si="72"/>
      </c>
      <c r="K2386" s="45"/>
    </row>
    <row r="2387" spans="3:11" ht="11.25">
      <c r="C2387" s="40"/>
      <c r="D2387" s="42">
        <f t="shared" si="70"/>
      </c>
      <c r="F2387" s="43">
        <f t="shared" si="71"/>
      </c>
      <c r="G2387" s="42">
        <f t="shared" si="72"/>
      </c>
      <c r="K2387" s="45"/>
    </row>
    <row r="2388" spans="3:11" ht="11.25">
      <c r="C2388" s="40"/>
      <c r="D2388" s="42">
        <f t="shared" si="70"/>
      </c>
      <c r="F2388" s="43">
        <f t="shared" si="71"/>
      </c>
      <c r="G2388" s="42">
        <f t="shared" si="72"/>
      </c>
      <c r="K2388" s="45"/>
    </row>
    <row r="2389" spans="3:11" ht="11.25">
      <c r="C2389" s="40"/>
      <c r="D2389" s="42">
        <f t="shared" si="70"/>
      </c>
      <c r="F2389" s="43">
        <f t="shared" si="71"/>
      </c>
      <c r="G2389" s="42">
        <f t="shared" si="72"/>
      </c>
      <c r="K2389" s="45"/>
    </row>
    <row r="2390" spans="3:11" ht="11.25">
      <c r="C2390" s="40"/>
      <c r="D2390" s="42">
        <f t="shared" si="70"/>
      </c>
      <c r="F2390" s="43">
        <f t="shared" si="71"/>
      </c>
      <c r="G2390" s="42">
        <f t="shared" si="72"/>
      </c>
      <c r="K2390" s="45"/>
    </row>
    <row r="2391" spans="3:11" ht="11.25">
      <c r="C2391" s="40"/>
      <c r="D2391" s="42">
        <f t="shared" si="70"/>
      </c>
      <c r="F2391" s="43">
        <f t="shared" si="71"/>
      </c>
      <c r="G2391" s="42">
        <f t="shared" si="72"/>
      </c>
      <c r="K2391" s="45"/>
    </row>
    <row r="2392" spans="3:11" ht="11.25">
      <c r="C2392" s="40"/>
      <c r="D2392" s="42">
        <f t="shared" si="70"/>
      </c>
      <c r="F2392" s="43">
        <f t="shared" si="71"/>
      </c>
      <c r="G2392" s="42">
        <f t="shared" si="72"/>
      </c>
      <c r="K2392" s="45"/>
    </row>
    <row r="2393" spans="3:11" ht="11.25">
      <c r="C2393" s="40"/>
      <c r="D2393" s="42">
        <f t="shared" si="70"/>
      </c>
      <c r="F2393" s="43">
        <f t="shared" si="71"/>
      </c>
      <c r="G2393" s="42">
        <f t="shared" si="72"/>
      </c>
      <c r="K2393" s="45"/>
    </row>
    <row r="2394" spans="3:11" ht="11.25">
      <c r="C2394" s="40"/>
      <c r="D2394" s="42">
        <f t="shared" si="70"/>
      </c>
      <c r="F2394" s="43">
        <f t="shared" si="71"/>
      </c>
      <c r="G2394" s="42">
        <f t="shared" si="72"/>
      </c>
      <c r="K2394" s="45"/>
    </row>
    <row r="2395" spans="3:11" ht="11.25">
      <c r="C2395" s="40"/>
      <c r="D2395" s="42">
        <f t="shared" si="70"/>
      </c>
      <c r="F2395" s="43">
        <f t="shared" si="71"/>
      </c>
      <c r="G2395" s="42">
        <f t="shared" si="72"/>
      </c>
      <c r="K2395" s="45"/>
    </row>
    <row r="2396" spans="3:11" ht="11.25">
      <c r="C2396" s="40"/>
      <c r="D2396" s="42">
        <f t="shared" si="70"/>
      </c>
      <c r="F2396" s="43">
        <f t="shared" si="71"/>
      </c>
      <c r="G2396" s="42">
        <f t="shared" si="72"/>
      </c>
      <c r="K2396" s="45"/>
    </row>
    <row r="2397" spans="3:11" ht="11.25">
      <c r="C2397" s="40"/>
      <c r="D2397" s="42">
        <f t="shared" si="70"/>
      </c>
      <c r="F2397" s="43">
        <f t="shared" si="71"/>
      </c>
      <c r="G2397" s="42">
        <f t="shared" si="72"/>
      </c>
      <c r="K2397" s="45"/>
    </row>
    <row r="2398" spans="3:11" ht="11.25">
      <c r="C2398" s="40"/>
      <c r="D2398" s="42">
        <f t="shared" si="70"/>
      </c>
      <c r="F2398" s="43">
        <f t="shared" si="71"/>
      </c>
      <c r="G2398" s="42">
        <f t="shared" si="72"/>
      </c>
      <c r="K2398" s="45"/>
    </row>
    <row r="2399" spans="3:11" ht="11.25">
      <c r="C2399" s="40"/>
      <c r="D2399" s="42">
        <f t="shared" si="70"/>
      </c>
      <c r="F2399" s="43">
        <f t="shared" si="71"/>
      </c>
      <c r="G2399" s="42">
        <f t="shared" si="72"/>
      </c>
      <c r="K2399" s="45"/>
    </row>
    <row r="2400" spans="3:11" ht="11.25">
      <c r="C2400" s="40"/>
      <c r="D2400" s="42">
        <f t="shared" si="70"/>
      </c>
      <c r="F2400" s="43">
        <f t="shared" si="71"/>
      </c>
      <c r="G2400" s="42">
        <f t="shared" si="72"/>
      </c>
      <c r="K2400" s="45"/>
    </row>
    <row r="2401" spans="3:11" ht="11.25">
      <c r="C2401" s="40"/>
      <c r="D2401" s="42">
        <f t="shared" si="70"/>
      </c>
      <c r="F2401" s="43">
        <f t="shared" si="71"/>
      </c>
      <c r="G2401" s="42">
        <f t="shared" si="72"/>
      </c>
      <c r="K2401" s="45"/>
    </row>
    <row r="2402" spans="3:11" ht="11.25">
      <c r="C2402" s="40"/>
      <c r="D2402" s="42">
        <f t="shared" si="70"/>
      </c>
      <c r="F2402" s="43">
        <f t="shared" si="71"/>
      </c>
      <c r="G2402" s="42">
        <f t="shared" si="72"/>
      </c>
      <c r="K2402" s="45"/>
    </row>
    <row r="2403" spans="3:11" ht="11.25">
      <c r="C2403" s="40"/>
      <c r="D2403" s="42">
        <f t="shared" si="70"/>
      </c>
      <c r="F2403" s="43">
        <f t="shared" si="71"/>
      </c>
      <c r="G2403" s="42">
        <f t="shared" si="72"/>
      </c>
      <c r="K2403" s="45"/>
    </row>
    <row r="2404" spans="3:11" ht="11.25">
      <c r="C2404" s="40"/>
      <c r="D2404" s="42">
        <f t="shared" si="70"/>
      </c>
      <c r="F2404" s="43">
        <f t="shared" si="71"/>
      </c>
      <c r="G2404" s="42">
        <f t="shared" si="72"/>
      </c>
      <c r="K2404" s="45"/>
    </row>
    <row r="2405" spans="3:11" ht="11.25">
      <c r="C2405" s="40"/>
      <c r="D2405" s="42">
        <f t="shared" si="70"/>
      </c>
      <c r="F2405" s="43">
        <f t="shared" si="71"/>
      </c>
      <c r="G2405" s="42">
        <f t="shared" si="72"/>
      </c>
      <c r="K2405" s="45"/>
    </row>
    <row r="2406" spans="3:11" ht="11.25">
      <c r="C2406" s="40"/>
      <c r="D2406" s="42">
        <f aca="true" t="shared" si="73" ref="D2406:D2469">+IF(C2406="","",IF(C2406="No Aplica","No Aplica","Ingrese Fecha"))</f>
      </c>
      <c r="F2406" s="43">
        <f aca="true" t="shared" si="74" ref="F2406:F2469">+IF(E2406="","","Ingrese N°")</f>
      </c>
      <c r="G2406" s="42">
        <f aca="true" t="shared" si="75" ref="G2406:G2469">+IF(E2406="","","Ingrese Fecha")</f>
      </c>
      <c r="K2406" s="45"/>
    </row>
    <row r="2407" spans="3:11" ht="11.25">
      <c r="C2407" s="40"/>
      <c r="D2407" s="42">
        <f t="shared" si="73"/>
      </c>
      <c r="F2407" s="43">
        <f t="shared" si="74"/>
      </c>
      <c r="G2407" s="42">
        <f t="shared" si="75"/>
      </c>
      <c r="K2407" s="45"/>
    </row>
    <row r="2408" spans="3:11" ht="11.25">
      <c r="C2408" s="40"/>
      <c r="D2408" s="42">
        <f t="shared" si="73"/>
      </c>
      <c r="F2408" s="43">
        <f t="shared" si="74"/>
      </c>
      <c r="G2408" s="42">
        <f t="shared" si="75"/>
      </c>
      <c r="K2408" s="45"/>
    </row>
    <row r="2409" spans="3:11" ht="11.25">
      <c r="C2409" s="40"/>
      <c r="D2409" s="42">
        <f t="shared" si="73"/>
      </c>
      <c r="F2409" s="43">
        <f t="shared" si="74"/>
      </c>
      <c r="G2409" s="42">
        <f t="shared" si="75"/>
      </c>
      <c r="K2409" s="45"/>
    </row>
    <row r="2410" spans="3:11" ht="11.25">
      <c r="C2410" s="40"/>
      <c r="D2410" s="42">
        <f t="shared" si="73"/>
      </c>
      <c r="F2410" s="43">
        <f t="shared" si="74"/>
      </c>
      <c r="G2410" s="42">
        <f t="shared" si="75"/>
      </c>
      <c r="K2410" s="45"/>
    </row>
    <row r="2411" spans="3:11" ht="11.25">
      <c r="C2411" s="40"/>
      <c r="D2411" s="42">
        <f t="shared" si="73"/>
      </c>
      <c r="F2411" s="43">
        <f t="shared" si="74"/>
      </c>
      <c r="G2411" s="42">
        <f t="shared" si="75"/>
      </c>
      <c r="K2411" s="45"/>
    </row>
    <row r="2412" spans="3:11" ht="11.25">
      <c r="C2412" s="40"/>
      <c r="D2412" s="42">
        <f t="shared" si="73"/>
      </c>
      <c r="F2412" s="43">
        <f t="shared" si="74"/>
      </c>
      <c r="G2412" s="42">
        <f t="shared" si="75"/>
      </c>
      <c r="K2412" s="45"/>
    </row>
    <row r="2413" spans="3:11" ht="11.25">
      <c r="C2413" s="40"/>
      <c r="D2413" s="42">
        <f t="shared" si="73"/>
      </c>
      <c r="F2413" s="43">
        <f t="shared" si="74"/>
      </c>
      <c r="G2413" s="42">
        <f t="shared" si="75"/>
      </c>
      <c r="K2413" s="45"/>
    </row>
    <row r="2414" spans="3:11" ht="11.25">
      <c r="C2414" s="40"/>
      <c r="D2414" s="42">
        <f t="shared" si="73"/>
      </c>
      <c r="F2414" s="43">
        <f t="shared" si="74"/>
      </c>
      <c r="G2414" s="42">
        <f t="shared" si="75"/>
      </c>
      <c r="K2414" s="45"/>
    </row>
    <row r="2415" spans="3:11" ht="11.25">
      <c r="C2415" s="40"/>
      <c r="D2415" s="42">
        <f t="shared" si="73"/>
      </c>
      <c r="F2415" s="43">
        <f t="shared" si="74"/>
      </c>
      <c r="G2415" s="42">
        <f t="shared" si="75"/>
      </c>
      <c r="K2415" s="45"/>
    </row>
    <row r="2416" spans="3:11" ht="11.25">
      <c r="C2416" s="40"/>
      <c r="D2416" s="42">
        <f t="shared" si="73"/>
      </c>
      <c r="F2416" s="43">
        <f t="shared" si="74"/>
      </c>
      <c r="G2416" s="42">
        <f t="shared" si="75"/>
      </c>
      <c r="K2416" s="45"/>
    </row>
    <row r="2417" spans="3:11" ht="11.25">
      <c r="C2417" s="40"/>
      <c r="D2417" s="42">
        <f t="shared" si="73"/>
      </c>
      <c r="F2417" s="43">
        <f t="shared" si="74"/>
      </c>
      <c r="G2417" s="42">
        <f t="shared" si="75"/>
      </c>
      <c r="K2417" s="45"/>
    </row>
    <row r="2418" spans="3:11" ht="11.25">
      <c r="C2418" s="40"/>
      <c r="D2418" s="42">
        <f t="shared" si="73"/>
      </c>
      <c r="F2418" s="43">
        <f t="shared" si="74"/>
      </c>
      <c r="G2418" s="42">
        <f t="shared" si="75"/>
      </c>
      <c r="K2418" s="45"/>
    </row>
    <row r="2419" spans="3:11" ht="11.25">
      <c r="C2419" s="40"/>
      <c r="D2419" s="42">
        <f t="shared" si="73"/>
      </c>
      <c r="F2419" s="43">
        <f t="shared" si="74"/>
      </c>
      <c r="G2419" s="42">
        <f t="shared" si="75"/>
      </c>
      <c r="K2419" s="45"/>
    </row>
    <row r="2420" spans="3:11" ht="11.25">
      <c r="C2420" s="40"/>
      <c r="D2420" s="42">
        <f t="shared" si="73"/>
      </c>
      <c r="F2420" s="43">
        <f t="shared" si="74"/>
      </c>
      <c r="G2420" s="42">
        <f t="shared" si="75"/>
      </c>
      <c r="K2420" s="45"/>
    </row>
    <row r="2421" spans="3:11" ht="11.25">
      <c r="C2421" s="40"/>
      <c r="D2421" s="42">
        <f t="shared" si="73"/>
      </c>
      <c r="F2421" s="43">
        <f t="shared" si="74"/>
      </c>
      <c r="G2421" s="42">
        <f t="shared" si="75"/>
      </c>
      <c r="K2421" s="45"/>
    </row>
    <row r="2422" spans="3:11" ht="11.25">
      <c r="C2422" s="40"/>
      <c r="D2422" s="42">
        <f t="shared" si="73"/>
      </c>
      <c r="F2422" s="43">
        <f t="shared" si="74"/>
      </c>
      <c r="G2422" s="42">
        <f t="shared" si="75"/>
      </c>
      <c r="K2422" s="45"/>
    </row>
    <row r="2423" spans="3:11" ht="11.25">
      <c r="C2423" s="40"/>
      <c r="D2423" s="42">
        <f t="shared" si="73"/>
      </c>
      <c r="F2423" s="43">
        <f t="shared" si="74"/>
      </c>
      <c r="G2423" s="42">
        <f t="shared" si="75"/>
      </c>
      <c r="K2423" s="45"/>
    </row>
    <row r="2424" spans="3:11" ht="11.25">
      <c r="C2424" s="40"/>
      <c r="D2424" s="42">
        <f t="shared" si="73"/>
      </c>
      <c r="F2424" s="43">
        <f t="shared" si="74"/>
      </c>
      <c r="G2424" s="42">
        <f t="shared" si="75"/>
      </c>
      <c r="K2424" s="45"/>
    </row>
    <row r="2425" spans="3:11" ht="11.25">
      <c r="C2425" s="40"/>
      <c r="D2425" s="42">
        <f t="shared" si="73"/>
      </c>
      <c r="F2425" s="43">
        <f t="shared" si="74"/>
      </c>
      <c r="G2425" s="42">
        <f t="shared" si="75"/>
      </c>
      <c r="K2425" s="45"/>
    </row>
    <row r="2426" spans="3:11" ht="11.25">
      <c r="C2426" s="40"/>
      <c r="D2426" s="42">
        <f t="shared" si="73"/>
      </c>
      <c r="F2426" s="43">
        <f t="shared" si="74"/>
      </c>
      <c r="G2426" s="42">
        <f t="shared" si="75"/>
      </c>
      <c r="K2426" s="45"/>
    </row>
    <row r="2427" spans="3:11" ht="11.25">
      <c r="C2427" s="40"/>
      <c r="D2427" s="42">
        <f t="shared" si="73"/>
      </c>
      <c r="F2427" s="43">
        <f t="shared" si="74"/>
      </c>
      <c r="G2427" s="42">
        <f t="shared" si="75"/>
      </c>
      <c r="K2427" s="45"/>
    </row>
    <row r="2428" spans="3:11" ht="11.25">
      <c r="C2428" s="40"/>
      <c r="D2428" s="42">
        <f t="shared" si="73"/>
      </c>
      <c r="F2428" s="43">
        <f t="shared" si="74"/>
      </c>
      <c r="G2428" s="42">
        <f t="shared" si="75"/>
      </c>
      <c r="K2428" s="45"/>
    </row>
    <row r="2429" spans="3:11" ht="11.25">
      <c r="C2429" s="40"/>
      <c r="D2429" s="42">
        <f t="shared" si="73"/>
      </c>
      <c r="F2429" s="43">
        <f t="shared" si="74"/>
      </c>
      <c r="G2429" s="42">
        <f t="shared" si="75"/>
      </c>
      <c r="K2429" s="45"/>
    </row>
    <row r="2430" spans="3:11" ht="11.25">
      <c r="C2430" s="40"/>
      <c r="D2430" s="42">
        <f t="shared" si="73"/>
      </c>
      <c r="F2430" s="43">
        <f t="shared" si="74"/>
      </c>
      <c r="G2430" s="42">
        <f t="shared" si="75"/>
      </c>
      <c r="K2430" s="45"/>
    </row>
    <row r="2431" spans="3:11" ht="11.25">
      <c r="C2431" s="40"/>
      <c r="D2431" s="42">
        <f t="shared" si="73"/>
      </c>
      <c r="F2431" s="43">
        <f t="shared" si="74"/>
      </c>
      <c r="G2431" s="42">
        <f t="shared" si="75"/>
      </c>
      <c r="K2431" s="45"/>
    </row>
    <row r="2432" spans="3:11" ht="11.25">
      <c r="C2432" s="40"/>
      <c r="D2432" s="42">
        <f t="shared" si="73"/>
      </c>
      <c r="F2432" s="43">
        <f t="shared" si="74"/>
      </c>
      <c r="G2432" s="42">
        <f t="shared" si="75"/>
      </c>
      <c r="K2432" s="45"/>
    </row>
    <row r="2433" spans="3:11" ht="11.25">
      <c r="C2433" s="40"/>
      <c r="D2433" s="42">
        <f t="shared" si="73"/>
      </c>
      <c r="F2433" s="43">
        <f t="shared" si="74"/>
      </c>
      <c r="G2433" s="42">
        <f t="shared" si="75"/>
      </c>
      <c r="K2433" s="45"/>
    </row>
    <row r="2434" spans="3:11" ht="11.25">
      <c r="C2434" s="40"/>
      <c r="D2434" s="42">
        <f t="shared" si="73"/>
      </c>
      <c r="F2434" s="43">
        <f t="shared" si="74"/>
      </c>
      <c r="G2434" s="42">
        <f t="shared" si="75"/>
      </c>
      <c r="K2434" s="45"/>
    </row>
    <row r="2435" spans="3:11" ht="11.25">
      <c r="C2435" s="40"/>
      <c r="D2435" s="42">
        <f t="shared" si="73"/>
      </c>
      <c r="F2435" s="43">
        <f t="shared" si="74"/>
      </c>
      <c r="G2435" s="42">
        <f t="shared" si="75"/>
      </c>
      <c r="K2435" s="45"/>
    </row>
    <row r="2436" spans="3:11" ht="11.25">
      <c r="C2436" s="40"/>
      <c r="D2436" s="42">
        <f t="shared" si="73"/>
      </c>
      <c r="F2436" s="43">
        <f t="shared" si="74"/>
      </c>
      <c r="G2436" s="42">
        <f t="shared" si="75"/>
      </c>
      <c r="K2436" s="45"/>
    </row>
    <row r="2437" spans="3:11" ht="11.25">
      <c r="C2437" s="40"/>
      <c r="D2437" s="42">
        <f t="shared" si="73"/>
      </c>
      <c r="F2437" s="43">
        <f t="shared" si="74"/>
      </c>
      <c r="G2437" s="42">
        <f t="shared" si="75"/>
      </c>
      <c r="K2437" s="45"/>
    </row>
    <row r="2438" spans="3:11" ht="11.25">
      <c r="C2438" s="40"/>
      <c r="D2438" s="42">
        <f t="shared" si="73"/>
      </c>
      <c r="F2438" s="43">
        <f t="shared" si="74"/>
      </c>
      <c r="G2438" s="42">
        <f t="shared" si="75"/>
      </c>
      <c r="K2438" s="45"/>
    </row>
    <row r="2439" spans="3:11" ht="11.25">
      <c r="C2439" s="40"/>
      <c r="D2439" s="42">
        <f t="shared" si="73"/>
      </c>
      <c r="F2439" s="43">
        <f t="shared" si="74"/>
      </c>
      <c r="G2439" s="42">
        <f t="shared" si="75"/>
      </c>
      <c r="K2439" s="45"/>
    </row>
    <row r="2440" spans="3:11" ht="11.25">
      <c r="C2440" s="40"/>
      <c r="D2440" s="42">
        <f t="shared" si="73"/>
      </c>
      <c r="F2440" s="43">
        <f t="shared" si="74"/>
      </c>
      <c r="G2440" s="42">
        <f t="shared" si="75"/>
      </c>
      <c r="K2440" s="45"/>
    </row>
    <row r="2441" spans="3:11" ht="11.25">
      <c r="C2441" s="40"/>
      <c r="D2441" s="42">
        <f t="shared" si="73"/>
      </c>
      <c r="F2441" s="43">
        <f t="shared" si="74"/>
      </c>
      <c r="G2441" s="42">
        <f t="shared" si="75"/>
      </c>
      <c r="K2441" s="45"/>
    </row>
    <row r="2442" spans="3:11" ht="11.25">
      <c r="C2442" s="40"/>
      <c r="D2442" s="42">
        <f t="shared" si="73"/>
      </c>
      <c r="F2442" s="43">
        <f t="shared" si="74"/>
      </c>
      <c r="G2442" s="42">
        <f t="shared" si="75"/>
      </c>
      <c r="K2442" s="45"/>
    </row>
    <row r="2443" spans="3:11" ht="11.25">
      <c r="C2443" s="40"/>
      <c r="D2443" s="42">
        <f t="shared" si="73"/>
      </c>
      <c r="F2443" s="43">
        <f t="shared" si="74"/>
      </c>
      <c r="G2443" s="42">
        <f t="shared" si="75"/>
      </c>
      <c r="K2443" s="45"/>
    </row>
    <row r="2444" spans="3:11" ht="11.25">
      <c r="C2444" s="40"/>
      <c r="D2444" s="42">
        <f t="shared" si="73"/>
      </c>
      <c r="F2444" s="43">
        <f t="shared" si="74"/>
      </c>
      <c r="G2444" s="42">
        <f t="shared" si="75"/>
      </c>
      <c r="K2444" s="45"/>
    </row>
    <row r="2445" spans="3:11" ht="11.25">
      <c r="C2445" s="40"/>
      <c r="D2445" s="42">
        <f t="shared" si="73"/>
      </c>
      <c r="F2445" s="43">
        <f t="shared" si="74"/>
      </c>
      <c r="G2445" s="42">
        <f t="shared" si="75"/>
      </c>
      <c r="K2445" s="45"/>
    </row>
    <row r="2446" spans="3:11" ht="11.25">
      <c r="C2446" s="40"/>
      <c r="D2446" s="42">
        <f t="shared" si="73"/>
      </c>
      <c r="F2446" s="43">
        <f t="shared" si="74"/>
      </c>
      <c r="G2446" s="42">
        <f t="shared" si="75"/>
      </c>
      <c r="K2446" s="45"/>
    </row>
    <row r="2447" spans="3:11" ht="11.25">
      <c r="C2447" s="40"/>
      <c r="D2447" s="42">
        <f t="shared" si="73"/>
      </c>
      <c r="F2447" s="43">
        <f t="shared" si="74"/>
      </c>
      <c r="G2447" s="42">
        <f t="shared" si="75"/>
      </c>
      <c r="K2447" s="45"/>
    </row>
    <row r="2448" spans="3:11" ht="11.25">
      <c r="C2448" s="40"/>
      <c r="D2448" s="42">
        <f t="shared" si="73"/>
      </c>
      <c r="F2448" s="43">
        <f t="shared" si="74"/>
      </c>
      <c r="G2448" s="42">
        <f t="shared" si="75"/>
      </c>
      <c r="K2448" s="45"/>
    </row>
    <row r="2449" spans="3:11" ht="11.25">
      <c r="C2449" s="40"/>
      <c r="D2449" s="42">
        <f t="shared" si="73"/>
      </c>
      <c r="F2449" s="43">
        <f t="shared" si="74"/>
      </c>
      <c r="G2449" s="42">
        <f t="shared" si="75"/>
      </c>
      <c r="K2449" s="45"/>
    </row>
    <row r="2450" spans="3:11" ht="11.25">
      <c r="C2450" s="40"/>
      <c r="D2450" s="42">
        <f t="shared" si="73"/>
      </c>
      <c r="F2450" s="43">
        <f t="shared" si="74"/>
      </c>
      <c r="G2450" s="42">
        <f t="shared" si="75"/>
      </c>
      <c r="K2450" s="45"/>
    </row>
    <row r="2451" spans="3:11" ht="11.25">
      <c r="C2451" s="40"/>
      <c r="D2451" s="42">
        <f t="shared" si="73"/>
      </c>
      <c r="F2451" s="43">
        <f t="shared" si="74"/>
      </c>
      <c r="G2451" s="42">
        <f t="shared" si="75"/>
      </c>
      <c r="K2451" s="45"/>
    </row>
    <row r="2452" spans="3:11" ht="11.25">
      <c r="C2452" s="40"/>
      <c r="D2452" s="42">
        <f t="shared" si="73"/>
      </c>
      <c r="F2452" s="43">
        <f t="shared" si="74"/>
      </c>
      <c r="G2452" s="42">
        <f t="shared" si="75"/>
      </c>
      <c r="K2452" s="45"/>
    </row>
    <row r="2453" spans="3:11" ht="11.25">
      <c r="C2453" s="40"/>
      <c r="D2453" s="42">
        <f t="shared" si="73"/>
      </c>
      <c r="F2453" s="43">
        <f t="shared" si="74"/>
      </c>
      <c r="G2453" s="42">
        <f t="shared" si="75"/>
      </c>
      <c r="K2453" s="45"/>
    </row>
    <row r="2454" spans="3:11" ht="11.25">
      <c r="C2454" s="40"/>
      <c r="D2454" s="42">
        <f t="shared" si="73"/>
      </c>
      <c r="F2454" s="43">
        <f t="shared" si="74"/>
      </c>
      <c r="G2454" s="42">
        <f t="shared" si="75"/>
      </c>
      <c r="K2454" s="45"/>
    </row>
    <row r="2455" spans="3:11" ht="11.25">
      <c r="C2455" s="40"/>
      <c r="D2455" s="42">
        <f t="shared" si="73"/>
      </c>
      <c r="F2455" s="43">
        <f t="shared" si="74"/>
      </c>
      <c r="G2455" s="42">
        <f t="shared" si="75"/>
      </c>
      <c r="K2455" s="45"/>
    </row>
    <row r="2456" spans="3:11" ht="11.25">
      <c r="C2456" s="40"/>
      <c r="D2456" s="42">
        <f t="shared" si="73"/>
      </c>
      <c r="F2456" s="43">
        <f t="shared" si="74"/>
      </c>
      <c r="G2456" s="42">
        <f t="shared" si="75"/>
      </c>
      <c r="K2456" s="45"/>
    </row>
    <row r="2457" spans="3:11" ht="11.25">
      <c r="C2457" s="40"/>
      <c r="D2457" s="42">
        <f t="shared" si="73"/>
      </c>
      <c r="F2457" s="43">
        <f t="shared" si="74"/>
      </c>
      <c r="G2457" s="42">
        <f t="shared" si="75"/>
      </c>
      <c r="K2457" s="45"/>
    </row>
    <row r="2458" spans="3:11" ht="11.25">
      <c r="C2458" s="40"/>
      <c r="D2458" s="42">
        <f t="shared" si="73"/>
      </c>
      <c r="F2458" s="43">
        <f t="shared" si="74"/>
      </c>
      <c r="G2458" s="42">
        <f t="shared" si="75"/>
      </c>
      <c r="K2458" s="45"/>
    </row>
    <row r="2459" spans="3:11" ht="11.25">
      <c r="C2459" s="40"/>
      <c r="D2459" s="42">
        <f t="shared" si="73"/>
      </c>
      <c r="F2459" s="43">
        <f t="shared" si="74"/>
      </c>
      <c r="G2459" s="42">
        <f t="shared" si="75"/>
      </c>
      <c r="K2459" s="45"/>
    </row>
    <row r="2460" spans="3:11" ht="11.25">
      <c r="C2460" s="40"/>
      <c r="D2460" s="42">
        <f t="shared" si="73"/>
      </c>
      <c r="F2460" s="43">
        <f t="shared" si="74"/>
      </c>
      <c r="G2460" s="42">
        <f t="shared" si="75"/>
      </c>
      <c r="K2460" s="45"/>
    </row>
    <row r="2461" spans="3:11" ht="11.25">
      <c r="C2461" s="40"/>
      <c r="D2461" s="42">
        <f t="shared" si="73"/>
      </c>
      <c r="F2461" s="43">
        <f t="shared" si="74"/>
      </c>
      <c r="G2461" s="42">
        <f t="shared" si="75"/>
      </c>
      <c r="K2461" s="45"/>
    </row>
    <row r="2462" spans="3:11" ht="11.25">
      <c r="C2462" s="40"/>
      <c r="D2462" s="42">
        <f t="shared" si="73"/>
      </c>
      <c r="F2462" s="43">
        <f t="shared" si="74"/>
      </c>
      <c r="G2462" s="42">
        <f t="shared" si="75"/>
      </c>
      <c r="K2462" s="45"/>
    </row>
    <row r="2463" spans="3:11" ht="11.25">
      <c r="C2463" s="40"/>
      <c r="D2463" s="42">
        <f t="shared" si="73"/>
      </c>
      <c r="F2463" s="43">
        <f t="shared" si="74"/>
      </c>
      <c r="G2463" s="42">
        <f t="shared" si="75"/>
      </c>
      <c r="K2463" s="45"/>
    </row>
    <row r="2464" spans="3:11" ht="11.25">
      <c r="C2464" s="40"/>
      <c r="D2464" s="42">
        <f t="shared" si="73"/>
      </c>
      <c r="F2464" s="43">
        <f t="shared" si="74"/>
      </c>
      <c r="G2464" s="42">
        <f t="shared" si="75"/>
      </c>
      <c r="K2464" s="45"/>
    </row>
    <row r="2465" spans="3:11" ht="11.25">
      <c r="C2465" s="40"/>
      <c r="D2465" s="42">
        <f t="shared" si="73"/>
      </c>
      <c r="F2465" s="43">
        <f t="shared" si="74"/>
      </c>
      <c r="G2465" s="42">
        <f t="shared" si="75"/>
      </c>
      <c r="K2465" s="45"/>
    </row>
    <row r="2466" spans="3:11" ht="11.25">
      <c r="C2466" s="40"/>
      <c r="D2466" s="42">
        <f t="shared" si="73"/>
      </c>
      <c r="F2466" s="43">
        <f t="shared" si="74"/>
      </c>
      <c r="G2466" s="42">
        <f t="shared" si="75"/>
      </c>
      <c r="K2466" s="45"/>
    </row>
    <row r="2467" spans="3:11" ht="11.25">
      <c r="C2467" s="40"/>
      <c r="D2467" s="42">
        <f t="shared" si="73"/>
      </c>
      <c r="F2467" s="43">
        <f t="shared" si="74"/>
      </c>
      <c r="G2467" s="42">
        <f t="shared" si="75"/>
      </c>
      <c r="K2467" s="45"/>
    </row>
    <row r="2468" spans="3:11" ht="11.25">
      <c r="C2468" s="40"/>
      <c r="D2468" s="42">
        <f t="shared" si="73"/>
      </c>
      <c r="F2468" s="43">
        <f t="shared" si="74"/>
      </c>
      <c r="G2468" s="42">
        <f t="shared" si="75"/>
      </c>
      <c r="K2468" s="45"/>
    </row>
    <row r="2469" spans="3:11" ht="11.25">
      <c r="C2469" s="40"/>
      <c r="D2469" s="42">
        <f t="shared" si="73"/>
      </c>
      <c r="F2469" s="43">
        <f t="shared" si="74"/>
      </c>
      <c r="G2469" s="42">
        <f t="shared" si="75"/>
      </c>
      <c r="K2469" s="45"/>
    </row>
    <row r="2470" spans="3:11" ht="11.25">
      <c r="C2470" s="40"/>
      <c r="D2470" s="42">
        <f aca="true" t="shared" si="76" ref="D2470:D2533">+IF(C2470="","",IF(C2470="No Aplica","No Aplica","Ingrese Fecha"))</f>
      </c>
      <c r="F2470" s="43">
        <f aca="true" t="shared" si="77" ref="F2470:F2533">+IF(E2470="","","Ingrese N°")</f>
      </c>
      <c r="G2470" s="42">
        <f aca="true" t="shared" si="78" ref="G2470:G2533">+IF(E2470="","","Ingrese Fecha")</f>
      </c>
      <c r="K2470" s="45"/>
    </row>
    <row r="2471" spans="3:11" ht="11.25">
      <c r="C2471" s="40"/>
      <c r="D2471" s="42">
        <f t="shared" si="76"/>
      </c>
      <c r="F2471" s="43">
        <f t="shared" si="77"/>
      </c>
      <c r="G2471" s="42">
        <f t="shared" si="78"/>
      </c>
      <c r="K2471" s="45"/>
    </row>
    <row r="2472" spans="3:11" ht="11.25">
      <c r="C2472" s="40"/>
      <c r="D2472" s="42">
        <f t="shared" si="76"/>
      </c>
      <c r="F2472" s="43">
        <f t="shared" si="77"/>
      </c>
      <c r="G2472" s="42">
        <f t="shared" si="78"/>
      </c>
      <c r="K2472" s="45"/>
    </row>
    <row r="2473" spans="3:11" ht="11.25">
      <c r="C2473" s="40"/>
      <c r="D2473" s="42">
        <f t="shared" si="76"/>
      </c>
      <c r="F2473" s="43">
        <f t="shared" si="77"/>
      </c>
      <c r="G2473" s="42">
        <f t="shared" si="78"/>
      </c>
      <c r="K2473" s="45"/>
    </row>
    <row r="2474" spans="3:11" ht="11.25">
      <c r="C2474" s="40"/>
      <c r="D2474" s="42">
        <f t="shared" si="76"/>
      </c>
      <c r="F2474" s="43">
        <f t="shared" si="77"/>
      </c>
      <c r="G2474" s="42">
        <f t="shared" si="78"/>
      </c>
      <c r="K2474" s="45"/>
    </row>
    <row r="2475" spans="3:11" ht="11.25">
      <c r="C2475" s="40"/>
      <c r="D2475" s="42">
        <f t="shared" si="76"/>
      </c>
      <c r="F2475" s="43">
        <f t="shared" si="77"/>
      </c>
      <c r="G2475" s="42">
        <f t="shared" si="78"/>
      </c>
      <c r="K2475" s="45"/>
    </row>
    <row r="2476" spans="3:11" ht="11.25">
      <c r="C2476" s="40"/>
      <c r="D2476" s="42">
        <f t="shared" si="76"/>
      </c>
      <c r="F2476" s="43">
        <f t="shared" si="77"/>
      </c>
      <c r="G2476" s="42">
        <f t="shared" si="78"/>
      </c>
      <c r="K2476" s="45"/>
    </row>
    <row r="2477" spans="3:11" ht="11.25">
      <c r="C2477" s="40"/>
      <c r="D2477" s="42">
        <f t="shared" si="76"/>
      </c>
      <c r="F2477" s="43">
        <f t="shared" si="77"/>
      </c>
      <c r="G2477" s="42">
        <f t="shared" si="78"/>
      </c>
      <c r="K2477" s="45"/>
    </row>
    <row r="2478" spans="3:11" ht="11.25">
      <c r="C2478" s="40"/>
      <c r="D2478" s="42">
        <f t="shared" si="76"/>
      </c>
      <c r="F2478" s="43">
        <f t="shared" si="77"/>
      </c>
      <c r="G2478" s="42">
        <f t="shared" si="78"/>
      </c>
      <c r="K2478" s="45"/>
    </row>
    <row r="2479" spans="3:11" ht="11.25">
      <c r="C2479" s="40"/>
      <c r="D2479" s="42">
        <f t="shared" si="76"/>
      </c>
      <c r="F2479" s="43">
        <f t="shared" si="77"/>
      </c>
      <c r="G2479" s="42">
        <f t="shared" si="78"/>
      </c>
      <c r="K2479" s="45"/>
    </row>
    <row r="2480" spans="3:11" ht="11.25">
      <c r="C2480" s="40"/>
      <c r="D2480" s="42">
        <f t="shared" si="76"/>
      </c>
      <c r="F2480" s="43">
        <f t="shared" si="77"/>
      </c>
      <c r="G2480" s="42">
        <f t="shared" si="78"/>
      </c>
      <c r="K2480" s="45"/>
    </row>
    <row r="2481" spans="3:11" ht="11.25">
      <c r="C2481" s="40"/>
      <c r="D2481" s="42">
        <f t="shared" si="76"/>
      </c>
      <c r="F2481" s="43">
        <f t="shared" si="77"/>
      </c>
      <c r="G2481" s="42">
        <f t="shared" si="78"/>
      </c>
      <c r="K2481" s="45"/>
    </row>
    <row r="2482" spans="3:11" ht="11.25">
      <c r="C2482" s="40"/>
      <c r="D2482" s="42">
        <f t="shared" si="76"/>
      </c>
      <c r="F2482" s="43">
        <f t="shared" si="77"/>
      </c>
      <c r="G2482" s="42">
        <f t="shared" si="78"/>
      </c>
      <c r="K2482" s="45"/>
    </row>
    <row r="2483" spans="3:11" ht="11.25">
      <c r="C2483" s="40"/>
      <c r="D2483" s="42">
        <f t="shared" si="76"/>
      </c>
      <c r="F2483" s="43">
        <f t="shared" si="77"/>
      </c>
      <c r="G2483" s="42">
        <f t="shared" si="78"/>
      </c>
      <c r="K2483" s="45"/>
    </row>
    <row r="2484" spans="3:11" ht="11.25">
      <c r="C2484" s="40"/>
      <c r="D2484" s="42">
        <f t="shared" si="76"/>
      </c>
      <c r="F2484" s="43">
        <f t="shared" si="77"/>
      </c>
      <c r="G2484" s="42">
        <f t="shared" si="78"/>
      </c>
      <c r="K2484" s="45"/>
    </row>
    <row r="2485" spans="3:11" ht="11.25">
      <c r="C2485" s="40"/>
      <c r="D2485" s="42">
        <f t="shared" si="76"/>
      </c>
      <c r="F2485" s="43">
        <f t="shared" si="77"/>
      </c>
      <c r="G2485" s="42">
        <f t="shared" si="78"/>
      </c>
      <c r="K2485" s="45"/>
    </row>
    <row r="2486" spans="3:11" ht="11.25">
      <c r="C2486" s="40"/>
      <c r="D2486" s="42">
        <f t="shared" si="76"/>
      </c>
      <c r="F2486" s="43">
        <f t="shared" si="77"/>
      </c>
      <c r="G2486" s="42">
        <f t="shared" si="78"/>
      </c>
      <c r="K2486" s="45"/>
    </row>
    <row r="2487" spans="3:11" ht="11.25">
      <c r="C2487" s="40"/>
      <c r="D2487" s="42">
        <f t="shared" si="76"/>
      </c>
      <c r="F2487" s="43">
        <f t="shared" si="77"/>
      </c>
      <c r="G2487" s="42">
        <f t="shared" si="78"/>
      </c>
      <c r="K2487" s="45"/>
    </row>
    <row r="2488" spans="3:11" ht="11.25">
      <c r="C2488" s="40"/>
      <c r="D2488" s="42">
        <f t="shared" si="76"/>
      </c>
      <c r="F2488" s="43">
        <f t="shared" si="77"/>
      </c>
      <c r="G2488" s="42">
        <f t="shared" si="78"/>
      </c>
      <c r="K2488" s="45"/>
    </row>
    <row r="2489" spans="3:11" ht="11.25">
      <c r="C2489" s="40"/>
      <c r="D2489" s="42">
        <f t="shared" si="76"/>
      </c>
      <c r="F2489" s="43">
        <f t="shared" si="77"/>
      </c>
      <c r="G2489" s="42">
        <f t="shared" si="78"/>
      </c>
      <c r="K2489" s="45"/>
    </row>
    <row r="2490" spans="3:11" ht="11.25">
      <c r="C2490" s="40"/>
      <c r="D2490" s="42">
        <f t="shared" si="76"/>
      </c>
      <c r="F2490" s="43">
        <f t="shared" si="77"/>
      </c>
      <c r="G2490" s="42">
        <f t="shared" si="78"/>
      </c>
      <c r="K2490" s="45"/>
    </row>
    <row r="2491" spans="3:11" ht="11.25">
      <c r="C2491" s="40"/>
      <c r="D2491" s="42">
        <f t="shared" si="76"/>
      </c>
      <c r="F2491" s="43">
        <f t="shared" si="77"/>
      </c>
      <c r="G2491" s="42">
        <f t="shared" si="78"/>
      </c>
      <c r="K2491" s="45"/>
    </row>
    <row r="2492" spans="3:11" ht="11.25">
      <c r="C2492" s="40"/>
      <c r="D2492" s="42">
        <f t="shared" si="76"/>
      </c>
      <c r="F2492" s="43">
        <f t="shared" si="77"/>
      </c>
      <c r="G2492" s="42">
        <f t="shared" si="78"/>
      </c>
      <c r="K2492" s="45"/>
    </row>
    <row r="2493" spans="3:11" ht="11.25">
      <c r="C2493" s="40"/>
      <c r="D2493" s="42">
        <f t="shared" si="76"/>
      </c>
      <c r="F2493" s="43">
        <f t="shared" si="77"/>
      </c>
      <c r="G2493" s="42">
        <f t="shared" si="78"/>
      </c>
      <c r="K2493" s="45"/>
    </row>
    <row r="2494" spans="3:11" ht="11.25">
      <c r="C2494" s="40"/>
      <c r="D2494" s="42">
        <f t="shared" si="76"/>
      </c>
      <c r="F2494" s="43">
        <f t="shared" si="77"/>
      </c>
      <c r="G2494" s="42">
        <f t="shared" si="78"/>
      </c>
      <c r="K2494" s="45"/>
    </row>
    <row r="2495" spans="3:11" ht="11.25">
      <c r="C2495" s="40"/>
      <c r="D2495" s="42">
        <f t="shared" si="76"/>
      </c>
      <c r="F2495" s="43">
        <f t="shared" si="77"/>
      </c>
      <c r="G2495" s="42">
        <f t="shared" si="78"/>
      </c>
      <c r="K2495" s="45"/>
    </row>
    <row r="2496" spans="3:11" ht="11.25">
      <c r="C2496" s="40"/>
      <c r="D2496" s="42">
        <f t="shared" si="76"/>
      </c>
      <c r="F2496" s="43">
        <f t="shared" si="77"/>
      </c>
      <c r="G2496" s="42">
        <f t="shared" si="78"/>
      </c>
      <c r="K2496" s="45"/>
    </row>
    <row r="2497" spans="3:11" ht="11.25">
      <c r="C2497" s="40"/>
      <c r="D2497" s="42">
        <f t="shared" si="76"/>
      </c>
      <c r="F2497" s="43">
        <f t="shared" si="77"/>
      </c>
      <c r="G2497" s="42">
        <f t="shared" si="78"/>
      </c>
      <c r="K2497" s="45"/>
    </row>
    <row r="2498" spans="3:11" ht="11.25">
      <c r="C2498" s="40"/>
      <c r="D2498" s="42">
        <f t="shared" si="76"/>
      </c>
      <c r="F2498" s="43">
        <f t="shared" si="77"/>
      </c>
      <c r="G2498" s="42">
        <f t="shared" si="78"/>
      </c>
      <c r="K2498" s="45"/>
    </row>
    <row r="2499" spans="3:11" ht="11.25">
      <c r="C2499" s="40"/>
      <c r="D2499" s="42">
        <f t="shared" si="76"/>
      </c>
      <c r="F2499" s="43">
        <f t="shared" si="77"/>
      </c>
      <c r="G2499" s="42">
        <f t="shared" si="78"/>
      </c>
      <c r="K2499" s="45"/>
    </row>
    <row r="2500" spans="3:11" ht="11.25">
      <c r="C2500" s="40"/>
      <c r="D2500" s="42">
        <f t="shared" si="76"/>
      </c>
      <c r="F2500" s="43">
        <f t="shared" si="77"/>
      </c>
      <c r="G2500" s="42">
        <f t="shared" si="78"/>
      </c>
      <c r="K2500" s="45"/>
    </row>
    <row r="2501" spans="3:11" ht="11.25">
      <c r="C2501" s="40"/>
      <c r="D2501" s="42">
        <f t="shared" si="76"/>
      </c>
      <c r="F2501" s="43">
        <f t="shared" si="77"/>
      </c>
      <c r="G2501" s="42">
        <f t="shared" si="78"/>
      </c>
      <c r="K2501" s="45"/>
    </row>
    <row r="2502" spans="3:11" ht="11.25">
      <c r="C2502" s="40"/>
      <c r="D2502" s="42">
        <f t="shared" si="76"/>
      </c>
      <c r="F2502" s="43">
        <f t="shared" si="77"/>
      </c>
      <c r="G2502" s="42">
        <f t="shared" si="78"/>
      </c>
      <c r="K2502" s="45"/>
    </row>
    <row r="2503" spans="3:11" ht="11.25">
      <c r="C2503" s="40"/>
      <c r="D2503" s="42">
        <f t="shared" si="76"/>
      </c>
      <c r="F2503" s="43">
        <f t="shared" si="77"/>
      </c>
      <c r="G2503" s="42">
        <f t="shared" si="78"/>
      </c>
      <c r="K2503" s="45"/>
    </row>
    <row r="2504" spans="3:11" ht="11.25">
      <c r="C2504" s="40"/>
      <c r="D2504" s="42">
        <f t="shared" si="76"/>
      </c>
      <c r="F2504" s="43">
        <f t="shared" si="77"/>
      </c>
      <c r="G2504" s="42">
        <f t="shared" si="78"/>
      </c>
      <c r="K2504" s="45"/>
    </row>
    <row r="2505" spans="3:11" ht="11.25">
      <c r="C2505" s="40"/>
      <c r="D2505" s="42">
        <f t="shared" si="76"/>
      </c>
      <c r="F2505" s="43">
        <f t="shared" si="77"/>
      </c>
      <c r="G2505" s="42">
        <f t="shared" si="78"/>
      </c>
      <c r="K2505" s="45"/>
    </row>
    <row r="2506" spans="3:11" ht="11.25">
      <c r="C2506" s="40"/>
      <c r="D2506" s="42">
        <f t="shared" si="76"/>
      </c>
      <c r="F2506" s="43">
        <f t="shared" si="77"/>
      </c>
      <c r="G2506" s="42">
        <f t="shared" si="78"/>
      </c>
      <c r="K2506" s="45"/>
    </row>
    <row r="2507" spans="3:11" ht="11.25">
      <c r="C2507" s="40"/>
      <c r="D2507" s="42">
        <f t="shared" si="76"/>
      </c>
      <c r="F2507" s="43">
        <f t="shared" si="77"/>
      </c>
      <c r="G2507" s="42">
        <f t="shared" si="78"/>
      </c>
      <c r="K2507" s="45"/>
    </row>
    <row r="2508" spans="3:11" ht="11.25">
      <c r="C2508" s="40"/>
      <c r="D2508" s="42">
        <f t="shared" si="76"/>
      </c>
      <c r="F2508" s="43">
        <f t="shared" si="77"/>
      </c>
      <c r="G2508" s="42">
        <f t="shared" si="78"/>
      </c>
      <c r="K2508" s="45"/>
    </row>
    <row r="2509" spans="3:11" ht="11.25">
      <c r="C2509" s="40"/>
      <c r="D2509" s="42">
        <f t="shared" si="76"/>
      </c>
      <c r="F2509" s="43">
        <f t="shared" si="77"/>
      </c>
      <c r="G2509" s="42">
        <f t="shared" si="78"/>
      </c>
      <c r="K2509" s="45"/>
    </row>
    <row r="2510" spans="3:11" ht="11.25">
      <c r="C2510" s="40"/>
      <c r="D2510" s="42">
        <f t="shared" si="76"/>
      </c>
      <c r="F2510" s="43">
        <f t="shared" si="77"/>
      </c>
      <c r="G2510" s="42">
        <f t="shared" si="78"/>
      </c>
      <c r="K2510" s="45"/>
    </row>
    <row r="2511" spans="3:11" ht="11.25">
      <c r="C2511" s="40"/>
      <c r="D2511" s="42">
        <f t="shared" si="76"/>
      </c>
      <c r="F2511" s="43">
        <f t="shared" si="77"/>
      </c>
      <c r="G2511" s="42">
        <f t="shared" si="78"/>
      </c>
      <c r="K2511" s="45"/>
    </row>
    <row r="2512" spans="3:11" ht="11.25">
      <c r="C2512" s="40"/>
      <c r="D2512" s="42">
        <f t="shared" si="76"/>
      </c>
      <c r="F2512" s="43">
        <f t="shared" si="77"/>
      </c>
      <c r="G2512" s="42">
        <f t="shared" si="78"/>
      </c>
      <c r="K2512" s="45"/>
    </row>
    <row r="2513" spans="3:11" ht="11.25">
      <c r="C2513" s="40"/>
      <c r="D2513" s="42">
        <f t="shared" si="76"/>
      </c>
      <c r="F2513" s="43">
        <f t="shared" si="77"/>
      </c>
      <c r="G2513" s="42">
        <f t="shared" si="78"/>
      </c>
      <c r="K2513" s="45"/>
    </row>
    <row r="2514" spans="3:11" ht="11.25">
      <c r="C2514" s="40"/>
      <c r="D2514" s="42">
        <f t="shared" si="76"/>
      </c>
      <c r="F2514" s="43">
        <f t="shared" si="77"/>
      </c>
      <c r="G2514" s="42">
        <f t="shared" si="78"/>
      </c>
      <c r="K2514" s="45"/>
    </row>
    <row r="2515" spans="3:11" ht="11.25">
      <c r="C2515" s="40"/>
      <c r="D2515" s="42">
        <f t="shared" si="76"/>
      </c>
      <c r="F2515" s="43">
        <f t="shared" si="77"/>
      </c>
      <c r="G2515" s="42">
        <f t="shared" si="78"/>
      </c>
      <c r="K2515" s="45"/>
    </row>
    <row r="2516" spans="3:11" ht="11.25">
      <c r="C2516" s="40"/>
      <c r="D2516" s="42">
        <f t="shared" si="76"/>
      </c>
      <c r="F2516" s="43">
        <f t="shared" si="77"/>
      </c>
      <c r="G2516" s="42">
        <f t="shared" si="78"/>
      </c>
      <c r="K2516" s="45"/>
    </row>
    <row r="2517" spans="3:11" ht="11.25">
      <c r="C2517" s="40"/>
      <c r="D2517" s="42">
        <f t="shared" si="76"/>
      </c>
      <c r="F2517" s="43">
        <f t="shared" si="77"/>
      </c>
      <c r="G2517" s="42">
        <f t="shared" si="78"/>
      </c>
      <c r="K2517" s="45"/>
    </row>
    <row r="2518" spans="3:11" ht="11.25">
      <c r="C2518" s="40"/>
      <c r="D2518" s="42">
        <f t="shared" si="76"/>
      </c>
      <c r="F2518" s="43">
        <f t="shared" si="77"/>
      </c>
      <c r="G2518" s="42">
        <f t="shared" si="78"/>
      </c>
      <c r="K2518" s="45"/>
    </row>
    <row r="2519" spans="3:11" ht="11.25">
      <c r="C2519" s="40"/>
      <c r="D2519" s="42">
        <f t="shared" si="76"/>
      </c>
      <c r="F2519" s="43">
        <f t="shared" si="77"/>
      </c>
      <c r="G2519" s="42">
        <f t="shared" si="78"/>
      </c>
      <c r="K2519" s="45"/>
    </row>
    <row r="2520" spans="3:11" ht="11.25">
      <c r="C2520" s="40"/>
      <c r="D2520" s="42">
        <f t="shared" si="76"/>
      </c>
      <c r="F2520" s="43">
        <f t="shared" si="77"/>
      </c>
      <c r="G2520" s="42">
        <f t="shared" si="78"/>
      </c>
      <c r="K2520" s="45"/>
    </row>
    <row r="2521" spans="3:11" ht="11.25">
      <c r="C2521" s="40"/>
      <c r="D2521" s="42">
        <f t="shared" si="76"/>
      </c>
      <c r="F2521" s="43">
        <f t="shared" si="77"/>
      </c>
      <c r="G2521" s="42">
        <f t="shared" si="78"/>
      </c>
      <c r="K2521" s="45"/>
    </row>
    <row r="2522" spans="3:11" ht="11.25">
      <c r="C2522" s="40"/>
      <c r="D2522" s="42">
        <f t="shared" si="76"/>
      </c>
      <c r="F2522" s="43">
        <f t="shared" si="77"/>
      </c>
      <c r="G2522" s="42">
        <f t="shared" si="78"/>
      </c>
      <c r="K2522" s="45"/>
    </row>
    <row r="2523" spans="3:11" ht="11.25">
      <c r="C2523" s="40"/>
      <c r="D2523" s="42">
        <f t="shared" si="76"/>
      </c>
      <c r="F2523" s="43">
        <f t="shared" si="77"/>
      </c>
      <c r="G2523" s="42">
        <f t="shared" si="78"/>
      </c>
      <c r="K2523" s="45"/>
    </row>
    <row r="2524" spans="3:11" ht="11.25">
      <c r="C2524" s="40"/>
      <c r="D2524" s="42">
        <f t="shared" si="76"/>
      </c>
      <c r="F2524" s="43">
        <f t="shared" si="77"/>
      </c>
      <c r="G2524" s="42">
        <f t="shared" si="78"/>
      </c>
      <c r="K2524" s="45"/>
    </row>
    <row r="2525" spans="3:11" ht="11.25">
      <c r="C2525" s="40"/>
      <c r="D2525" s="42">
        <f t="shared" si="76"/>
      </c>
      <c r="F2525" s="43">
        <f t="shared" si="77"/>
      </c>
      <c r="G2525" s="42">
        <f t="shared" si="78"/>
      </c>
      <c r="K2525" s="45"/>
    </row>
    <row r="2526" spans="3:11" ht="11.25">
      <c r="C2526" s="40"/>
      <c r="D2526" s="42">
        <f t="shared" si="76"/>
      </c>
      <c r="F2526" s="43">
        <f t="shared" si="77"/>
      </c>
      <c r="G2526" s="42">
        <f t="shared" si="78"/>
      </c>
      <c r="K2526" s="45"/>
    </row>
    <row r="2527" spans="3:11" ht="11.25">
      <c r="C2527" s="40"/>
      <c r="D2527" s="42">
        <f t="shared" si="76"/>
      </c>
      <c r="F2527" s="43">
        <f t="shared" si="77"/>
      </c>
      <c r="G2527" s="42">
        <f t="shared" si="78"/>
      </c>
      <c r="K2527" s="45"/>
    </row>
    <row r="2528" spans="3:11" ht="11.25">
      <c r="C2528" s="40"/>
      <c r="D2528" s="42">
        <f t="shared" si="76"/>
      </c>
      <c r="F2528" s="43">
        <f t="shared" si="77"/>
      </c>
      <c r="G2528" s="42">
        <f t="shared" si="78"/>
      </c>
      <c r="K2528" s="45"/>
    </row>
    <row r="2529" spans="3:11" ht="11.25">
      <c r="C2529" s="40"/>
      <c r="D2529" s="42">
        <f t="shared" si="76"/>
      </c>
      <c r="F2529" s="43">
        <f t="shared" si="77"/>
      </c>
      <c r="G2529" s="42">
        <f t="shared" si="78"/>
      </c>
      <c r="K2529" s="45"/>
    </row>
    <row r="2530" spans="3:11" ht="11.25">
      <c r="C2530" s="40"/>
      <c r="D2530" s="42">
        <f t="shared" si="76"/>
      </c>
      <c r="F2530" s="43">
        <f t="shared" si="77"/>
      </c>
      <c r="G2530" s="42">
        <f t="shared" si="78"/>
      </c>
      <c r="K2530" s="45"/>
    </row>
    <row r="2531" spans="3:11" ht="11.25">
      <c r="C2531" s="40"/>
      <c r="D2531" s="42">
        <f t="shared" si="76"/>
      </c>
      <c r="F2531" s="43">
        <f t="shared" si="77"/>
      </c>
      <c r="G2531" s="42">
        <f t="shared" si="78"/>
      </c>
      <c r="K2531" s="45"/>
    </row>
    <row r="2532" spans="3:11" ht="11.25">
      <c r="C2532" s="40"/>
      <c r="D2532" s="42">
        <f t="shared" si="76"/>
      </c>
      <c r="F2532" s="43">
        <f t="shared" si="77"/>
      </c>
      <c r="G2532" s="42">
        <f t="shared" si="78"/>
      </c>
      <c r="K2532" s="45"/>
    </row>
    <row r="2533" spans="3:11" ht="11.25">
      <c r="C2533" s="40"/>
      <c r="D2533" s="42">
        <f t="shared" si="76"/>
      </c>
      <c r="F2533" s="43">
        <f t="shared" si="77"/>
      </c>
      <c r="G2533" s="42">
        <f t="shared" si="78"/>
      </c>
      <c r="K2533" s="45"/>
    </row>
    <row r="2534" spans="3:11" ht="11.25">
      <c r="C2534" s="40"/>
      <c r="D2534" s="42">
        <f aca="true" t="shared" si="79" ref="D2534:D2597">+IF(C2534="","",IF(C2534="No Aplica","No Aplica","Ingrese Fecha"))</f>
      </c>
      <c r="F2534" s="43">
        <f aca="true" t="shared" si="80" ref="F2534:F2597">+IF(E2534="","","Ingrese N°")</f>
      </c>
      <c r="G2534" s="42">
        <f aca="true" t="shared" si="81" ref="G2534:G2597">+IF(E2534="","","Ingrese Fecha")</f>
      </c>
      <c r="K2534" s="45"/>
    </row>
    <row r="2535" spans="3:11" ht="11.25">
      <c r="C2535" s="40"/>
      <c r="D2535" s="42">
        <f t="shared" si="79"/>
      </c>
      <c r="F2535" s="43">
        <f t="shared" si="80"/>
      </c>
      <c r="G2535" s="42">
        <f t="shared" si="81"/>
      </c>
      <c r="K2535" s="45"/>
    </row>
    <row r="2536" spans="3:11" ht="11.25">
      <c r="C2536" s="40"/>
      <c r="D2536" s="42">
        <f t="shared" si="79"/>
      </c>
      <c r="F2536" s="43">
        <f t="shared" si="80"/>
      </c>
      <c r="G2536" s="42">
        <f t="shared" si="81"/>
      </c>
      <c r="K2536" s="45"/>
    </row>
    <row r="2537" spans="3:11" ht="11.25">
      <c r="C2537" s="40"/>
      <c r="D2537" s="42">
        <f t="shared" si="79"/>
      </c>
      <c r="F2537" s="43">
        <f t="shared" si="80"/>
      </c>
      <c r="G2537" s="42">
        <f t="shared" si="81"/>
      </c>
      <c r="K2537" s="45"/>
    </row>
    <row r="2538" spans="3:11" ht="11.25">
      <c r="C2538" s="40"/>
      <c r="D2538" s="42">
        <f t="shared" si="79"/>
      </c>
      <c r="F2538" s="43">
        <f t="shared" si="80"/>
      </c>
      <c r="G2538" s="42">
        <f t="shared" si="81"/>
      </c>
      <c r="K2538" s="45"/>
    </row>
    <row r="2539" spans="3:11" ht="11.25">
      <c r="C2539" s="40"/>
      <c r="D2539" s="42">
        <f t="shared" si="79"/>
      </c>
      <c r="F2539" s="43">
        <f t="shared" si="80"/>
      </c>
      <c r="G2539" s="42">
        <f t="shared" si="81"/>
      </c>
      <c r="K2539" s="45"/>
    </row>
    <row r="2540" spans="3:11" ht="11.25">
      <c r="C2540" s="40"/>
      <c r="D2540" s="42">
        <f t="shared" si="79"/>
      </c>
      <c r="F2540" s="43">
        <f t="shared" si="80"/>
      </c>
      <c r="G2540" s="42">
        <f t="shared" si="81"/>
      </c>
      <c r="K2540" s="45"/>
    </row>
    <row r="2541" spans="3:11" ht="11.25">
      <c r="C2541" s="40"/>
      <c r="D2541" s="42">
        <f t="shared" si="79"/>
      </c>
      <c r="F2541" s="43">
        <f t="shared" si="80"/>
      </c>
      <c r="G2541" s="42">
        <f t="shared" si="81"/>
      </c>
      <c r="K2541" s="45"/>
    </row>
    <row r="2542" spans="3:11" ht="11.25">
      <c r="C2542" s="40"/>
      <c r="D2542" s="42">
        <f t="shared" si="79"/>
      </c>
      <c r="F2542" s="43">
        <f t="shared" si="80"/>
      </c>
      <c r="G2542" s="42">
        <f t="shared" si="81"/>
      </c>
      <c r="K2542" s="45"/>
    </row>
    <row r="2543" spans="3:11" ht="11.25">
      <c r="C2543" s="40"/>
      <c r="D2543" s="42">
        <f t="shared" si="79"/>
      </c>
      <c r="F2543" s="43">
        <f t="shared" si="80"/>
      </c>
      <c r="G2543" s="42">
        <f t="shared" si="81"/>
      </c>
      <c r="K2543" s="45"/>
    </row>
    <row r="2544" spans="3:11" ht="11.25">
      <c r="C2544" s="40"/>
      <c r="D2544" s="42">
        <f t="shared" si="79"/>
      </c>
      <c r="F2544" s="43">
        <f t="shared" si="80"/>
      </c>
      <c r="G2544" s="42">
        <f t="shared" si="81"/>
      </c>
      <c r="K2544" s="45"/>
    </row>
    <row r="2545" spans="3:11" ht="11.25">
      <c r="C2545" s="40"/>
      <c r="D2545" s="42">
        <f t="shared" si="79"/>
      </c>
      <c r="F2545" s="43">
        <f t="shared" si="80"/>
      </c>
      <c r="G2545" s="42">
        <f t="shared" si="81"/>
      </c>
      <c r="K2545" s="45"/>
    </row>
    <row r="2546" spans="3:11" ht="11.25">
      <c r="C2546" s="40"/>
      <c r="D2546" s="42">
        <f t="shared" si="79"/>
      </c>
      <c r="F2546" s="43">
        <f t="shared" si="80"/>
      </c>
      <c r="G2546" s="42">
        <f t="shared" si="81"/>
      </c>
      <c r="K2546" s="45"/>
    </row>
    <row r="2547" spans="3:11" ht="11.25">
      <c r="C2547" s="40"/>
      <c r="D2547" s="42">
        <f t="shared" si="79"/>
      </c>
      <c r="F2547" s="43">
        <f t="shared" si="80"/>
      </c>
      <c r="G2547" s="42">
        <f t="shared" si="81"/>
      </c>
      <c r="K2547" s="45"/>
    </row>
    <row r="2548" spans="3:11" ht="11.25">
      <c r="C2548" s="40"/>
      <c r="D2548" s="42">
        <f t="shared" si="79"/>
      </c>
      <c r="F2548" s="43">
        <f t="shared" si="80"/>
      </c>
      <c r="G2548" s="42">
        <f t="shared" si="81"/>
      </c>
      <c r="K2548" s="45"/>
    </row>
    <row r="2549" spans="3:11" ht="11.25">
      <c r="C2549" s="40"/>
      <c r="D2549" s="42">
        <f t="shared" si="79"/>
      </c>
      <c r="F2549" s="43">
        <f t="shared" si="80"/>
      </c>
      <c r="G2549" s="42">
        <f t="shared" si="81"/>
      </c>
      <c r="K2549" s="45"/>
    </row>
    <row r="2550" spans="3:11" ht="11.25">
      <c r="C2550" s="40"/>
      <c r="D2550" s="42">
        <f t="shared" si="79"/>
      </c>
      <c r="F2550" s="43">
        <f t="shared" si="80"/>
      </c>
      <c r="G2550" s="42">
        <f t="shared" si="81"/>
      </c>
      <c r="K2550" s="45"/>
    </row>
    <row r="2551" spans="3:11" ht="11.25">
      <c r="C2551" s="40"/>
      <c r="D2551" s="42">
        <f t="shared" si="79"/>
      </c>
      <c r="F2551" s="43">
        <f t="shared" si="80"/>
      </c>
      <c r="G2551" s="42">
        <f t="shared" si="81"/>
      </c>
      <c r="K2551" s="45"/>
    </row>
    <row r="2552" spans="3:11" ht="11.25">
      <c r="C2552" s="40"/>
      <c r="D2552" s="42">
        <f t="shared" si="79"/>
      </c>
      <c r="F2552" s="43">
        <f t="shared" si="80"/>
      </c>
      <c r="G2552" s="42">
        <f t="shared" si="81"/>
      </c>
      <c r="K2552" s="45"/>
    </row>
    <row r="2553" spans="3:11" ht="11.25">
      <c r="C2553" s="40"/>
      <c r="D2553" s="42">
        <f t="shared" si="79"/>
      </c>
      <c r="F2553" s="43">
        <f t="shared" si="80"/>
      </c>
      <c r="G2553" s="42">
        <f t="shared" si="81"/>
      </c>
      <c r="K2553" s="45"/>
    </row>
    <row r="2554" spans="3:11" ht="11.25">
      <c r="C2554" s="40"/>
      <c r="D2554" s="42">
        <f t="shared" si="79"/>
      </c>
      <c r="F2554" s="43">
        <f t="shared" si="80"/>
      </c>
      <c r="G2554" s="42">
        <f t="shared" si="81"/>
      </c>
      <c r="K2554" s="45"/>
    </row>
    <row r="2555" spans="3:11" ht="11.25">
      <c r="C2555" s="40"/>
      <c r="D2555" s="42">
        <f t="shared" si="79"/>
      </c>
      <c r="F2555" s="43">
        <f t="shared" si="80"/>
      </c>
      <c r="G2555" s="42">
        <f t="shared" si="81"/>
      </c>
      <c r="K2555" s="45"/>
    </row>
    <row r="2556" spans="3:11" ht="11.25">
      <c r="C2556" s="40"/>
      <c r="D2556" s="42">
        <f t="shared" si="79"/>
      </c>
      <c r="F2556" s="43">
        <f t="shared" si="80"/>
      </c>
      <c r="G2556" s="42">
        <f t="shared" si="81"/>
      </c>
      <c r="K2556" s="45"/>
    </row>
    <row r="2557" spans="3:11" ht="11.25">
      <c r="C2557" s="40"/>
      <c r="D2557" s="42">
        <f t="shared" si="79"/>
      </c>
      <c r="F2557" s="43">
        <f t="shared" si="80"/>
      </c>
      <c r="G2557" s="42">
        <f t="shared" si="81"/>
      </c>
      <c r="K2557" s="45"/>
    </row>
    <row r="2558" spans="3:11" ht="11.25">
      <c r="C2558" s="40"/>
      <c r="D2558" s="42">
        <f t="shared" si="79"/>
      </c>
      <c r="F2558" s="43">
        <f t="shared" si="80"/>
      </c>
      <c r="G2558" s="42">
        <f t="shared" si="81"/>
      </c>
      <c r="K2558" s="45"/>
    </row>
    <row r="2559" spans="3:11" ht="11.25">
      <c r="C2559" s="40"/>
      <c r="D2559" s="42">
        <f t="shared" si="79"/>
      </c>
      <c r="F2559" s="43">
        <f t="shared" si="80"/>
      </c>
      <c r="G2559" s="42">
        <f t="shared" si="81"/>
      </c>
      <c r="K2559" s="45"/>
    </row>
    <row r="2560" spans="3:11" ht="11.25">
      <c r="C2560" s="40"/>
      <c r="D2560" s="42">
        <f t="shared" si="79"/>
      </c>
      <c r="F2560" s="43">
        <f t="shared" si="80"/>
      </c>
      <c r="G2560" s="42">
        <f t="shared" si="81"/>
      </c>
      <c r="K2560" s="45"/>
    </row>
    <row r="2561" spans="3:11" ht="11.25">
      <c r="C2561" s="40"/>
      <c r="D2561" s="42">
        <f t="shared" si="79"/>
      </c>
      <c r="F2561" s="43">
        <f t="shared" si="80"/>
      </c>
      <c r="G2561" s="42">
        <f t="shared" si="81"/>
      </c>
      <c r="K2561" s="45"/>
    </row>
    <row r="2562" spans="3:11" ht="11.25">
      <c r="C2562" s="40"/>
      <c r="D2562" s="42">
        <f t="shared" si="79"/>
      </c>
      <c r="F2562" s="43">
        <f t="shared" si="80"/>
      </c>
      <c r="G2562" s="42">
        <f t="shared" si="81"/>
      </c>
      <c r="K2562" s="45"/>
    </row>
    <row r="2563" spans="3:11" ht="11.25">
      <c r="C2563" s="40"/>
      <c r="D2563" s="42">
        <f t="shared" si="79"/>
      </c>
      <c r="F2563" s="43">
        <f t="shared" si="80"/>
      </c>
      <c r="G2563" s="42">
        <f t="shared" si="81"/>
      </c>
      <c r="K2563" s="45"/>
    </row>
    <row r="2564" spans="3:11" ht="11.25">
      <c r="C2564" s="40"/>
      <c r="D2564" s="42">
        <f t="shared" si="79"/>
      </c>
      <c r="F2564" s="43">
        <f t="shared" si="80"/>
      </c>
      <c r="G2564" s="42">
        <f t="shared" si="81"/>
      </c>
      <c r="K2564" s="45"/>
    </row>
    <row r="2565" spans="3:11" ht="11.25">
      <c r="C2565" s="40"/>
      <c r="D2565" s="42">
        <f t="shared" si="79"/>
      </c>
      <c r="F2565" s="43">
        <f t="shared" si="80"/>
      </c>
      <c r="G2565" s="42">
        <f t="shared" si="81"/>
      </c>
      <c r="K2565" s="45"/>
    </row>
    <row r="2566" spans="3:11" ht="11.25">
      <c r="C2566" s="40"/>
      <c r="D2566" s="42">
        <f t="shared" si="79"/>
      </c>
      <c r="F2566" s="43">
        <f t="shared" si="80"/>
      </c>
      <c r="G2566" s="42">
        <f t="shared" si="81"/>
      </c>
      <c r="K2566" s="45"/>
    </row>
    <row r="2567" spans="3:11" ht="11.25">
      <c r="C2567" s="40"/>
      <c r="D2567" s="42">
        <f t="shared" si="79"/>
      </c>
      <c r="F2567" s="43">
        <f t="shared" si="80"/>
      </c>
      <c r="G2567" s="42">
        <f t="shared" si="81"/>
      </c>
      <c r="K2567" s="45"/>
    </row>
    <row r="2568" spans="3:11" ht="11.25">
      <c r="C2568" s="40"/>
      <c r="D2568" s="42">
        <f t="shared" si="79"/>
      </c>
      <c r="F2568" s="43">
        <f t="shared" si="80"/>
      </c>
      <c r="G2568" s="42">
        <f t="shared" si="81"/>
      </c>
      <c r="K2568" s="45"/>
    </row>
    <row r="2569" spans="3:11" ht="11.25">
      <c r="C2569" s="40"/>
      <c r="D2569" s="42">
        <f t="shared" si="79"/>
      </c>
      <c r="F2569" s="43">
        <f t="shared" si="80"/>
      </c>
      <c r="G2569" s="42">
        <f t="shared" si="81"/>
      </c>
      <c r="K2569" s="45"/>
    </row>
    <row r="2570" spans="3:11" ht="11.25">
      <c r="C2570" s="40"/>
      <c r="D2570" s="42">
        <f t="shared" si="79"/>
      </c>
      <c r="F2570" s="43">
        <f t="shared" si="80"/>
      </c>
      <c r="G2570" s="42">
        <f t="shared" si="81"/>
      </c>
      <c r="K2570" s="45"/>
    </row>
    <row r="2571" spans="3:11" ht="11.25">
      <c r="C2571" s="40"/>
      <c r="D2571" s="42">
        <f t="shared" si="79"/>
      </c>
      <c r="F2571" s="43">
        <f t="shared" si="80"/>
      </c>
      <c r="G2571" s="42">
        <f t="shared" si="81"/>
      </c>
      <c r="K2571" s="45"/>
    </row>
    <row r="2572" spans="3:11" ht="11.25">
      <c r="C2572" s="40"/>
      <c r="D2572" s="42">
        <f t="shared" si="79"/>
      </c>
      <c r="F2572" s="43">
        <f t="shared" si="80"/>
      </c>
      <c r="G2572" s="42">
        <f t="shared" si="81"/>
      </c>
      <c r="K2572" s="45"/>
    </row>
    <row r="2573" spans="3:11" ht="11.25">
      <c r="C2573" s="40"/>
      <c r="D2573" s="42">
        <f t="shared" si="79"/>
      </c>
      <c r="F2573" s="43">
        <f t="shared" si="80"/>
      </c>
      <c r="G2573" s="42">
        <f t="shared" si="81"/>
      </c>
      <c r="K2573" s="45"/>
    </row>
    <row r="2574" spans="3:11" ht="11.25">
      <c r="C2574" s="40"/>
      <c r="D2574" s="42">
        <f t="shared" si="79"/>
      </c>
      <c r="F2574" s="43">
        <f t="shared" si="80"/>
      </c>
      <c r="G2574" s="42">
        <f t="shared" si="81"/>
      </c>
      <c r="K2574" s="45"/>
    </row>
    <row r="2575" spans="3:11" ht="11.25">
      <c r="C2575" s="40"/>
      <c r="D2575" s="42">
        <f t="shared" si="79"/>
      </c>
      <c r="F2575" s="43">
        <f t="shared" si="80"/>
      </c>
      <c r="G2575" s="42">
        <f t="shared" si="81"/>
      </c>
      <c r="K2575" s="45"/>
    </row>
    <row r="2576" spans="3:11" ht="11.25">
      <c r="C2576" s="40"/>
      <c r="D2576" s="42">
        <f t="shared" si="79"/>
      </c>
      <c r="F2576" s="43">
        <f t="shared" si="80"/>
      </c>
      <c r="G2576" s="42">
        <f t="shared" si="81"/>
      </c>
      <c r="K2576" s="45"/>
    </row>
    <row r="2577" spans="3:11" ht="11.25">
      <c r="C2577" s="40"/>
      <c r="D2577" s="42">
        <f t="shared" si="79"/>
      </c>
      <c r="F2577" s="43">
        <f t="shared" si="80"/>
      </c>
      <c r="G2577" s="42">
        <f t="shared" si="81"/>
      </c>
      <c r="K2577" s="45"/>
    </row>
    <row r="2578" spans="3:11" ht="11.25">
      <c r="C2578" s="40"/>
      <c r="D2578" s="42">
        <f t="shared" si="79"/>
      </c>
      <c r="F2578" s="43">
        <f t="shared" si="80"/>
      </c>
      <c r="G2578" s="42">
        <f t="shared" si="81"/>
      </c>
      <c r="K2578" s="45"/>
    </row>
    <row r="2579" spans="3:11" ht="11.25">
      <c r="C2579" s="40"/>
      <c r="D2579" s="42">
        <f t="shared" si="79"/>
      </c>
      <c r="F2579" s="43">
        <f t="shared" si="80"/>
      </c>
      <c r="G2579" s="42">
        <f t="shared" si="81"/>
      </c>
      <c r="K2579" s="45"/>
    </row>
    <row r="2580" spans="3:11" ht="11.25">
      <c r="C2580" s="40"/>
      <c r="D2580" s="42">
        <f t="shared" si="79"/>
      </c>
      <c r="F2580" s="43">
        <f t="shared" si="80"/>
      </c>
      <c r="G2580" s="42">
        <f t="shared" si="81"/>
      </c>
      <c r="K2580" s="45"/>
    </row>
    <row r="2581" spans="3:11" ht="11.25">
      <c r="C2581" s="40"/>
      <c r="D2581" s="42">
        <f t="shared" si="79"/>
      </c>
      <c r="F2581" s="43">
        <f t="shared" si="80"/>
      </c>
      <c r="G2581" s="42">
        <f t="shared" si="81"/>
      </c>
      <c r="K2581" s="45"/>
    </row>
    <row r="2582" spans="3:11" ht="11.25">
      <c r="C2582" s="40"/>
      <c r="D2582" s="42">
        <f t="shared" si="79"/>
      </c>
      <c r="F2582" s="43">
        <f t="shared" si="80"/>
      </c>
      <c r="G2582" s="42">
        <f t="shared" si="81"/>
      </c>
      <c r="K2582" s="45"/>
    </row>
    <row r="2583" spans="3:11" ht="11.25">
      <c r="C2583" s="40"/>
      <c r="D2583" s="42">
        <f t="shared" si="79"/>
      </c>
      <c r="F2583" s="43">
        <f t="shared" si="80"/>
      </c>
      <c r="G2583" s="42">
        <f t="shared" si="81"/>
      </c>
      <c r="K2583" s="45"/>
    </row>
    <row r="2584" spans="3:11" ht="11.25">
      <c r="C2584" s="40"/>
      <c r="D2584" s="42">
        <f t="shared" si="79"/>
      </c>
      <c r="F2584" s="43">
        <f t="shared" si="80"/>
      </c>
      <c r="G2584" s="42">
        <f t="shared" si="81"/>
      </c>
      <c r="K2584" s="45"/>
    </row>
    <row r="2585" spans="3:11" ht="11.25">
      <c r="C2585" s="40"/>
      <c r="D2585" s="42">
        <f t="shared" si="79"/>
      </c>
      <c r="F2585" s="43">
        <f t="shared" si="80"/>
      </c>
      <c r="G2585" s="42">
        <f t="shared" si="81"/>
      </c>
      <c r="K2585" s="45"/>
    </row>
    <row r="2586" spans="3:11" ht="11.25">
      <c r="C2586" s="40"/>
      <c r="D2586" s="42">
        <f t="shared" si="79"/>
      </c>
      <c r="F2586" s="43">
        <f t="shared" si="80"/>
      </c>
      <c r="G2586" s="42">
        <f t="shared" si="81"/>
      </c>
      <c r="K2586" s="45"/>
    </row>
    <row r="2587" spans="3:11" ht="11.25">
      <c r="C2587" s="40"/>
      <c r="D2587" s="42">
        <f t="shared" si="79"/>
      </c>
      <c r="F2587" s="43">
        <f t="shared" si="80"/>
      </c>
      <c r="G2587" s="42">
        <f t="shared" si="81"/>
      </c>
      <c r="K2587" s="45"/>
    </row>
    <row r="2588" spans="3:11" ht="11.25">
      <c r="C2588" s="40"/>
      <c r="D2588" s="42">
        <f t="shared" si="79"/>
      </c>
      <c r="F2588" s="43">
        <f t="shared" si="80"/>
      </c>
      <c r="G2588" s="42">
        <f t="shared" si="81"/>
      </c>
      <c r="K2588" s="45"/>
    </row>
    <row r="2589" spans="3:11" ht="11.25">
      <c r="C2589" s="40"/>
      <c r="D2589" s="42">
        <f t="shared" si="79"/>
      </c>
      <c r="F2589" s="43">
        <f t="shared" si="80"/>
      </c>
      <c r="G2589" s="42">
        <f t="shared" si="81"/>
      </c>
      <c r="K2589" s="45"/>
    </row>
    <row r="2590" spans="3:11" ht="11.25">
      <c r="C2590" s="40"/>
      <c r="D2590" s="42">
        <f t="shared" si="79"/>
      </c>
      <c r="F2590" s="43">
        <f t="shared" si="80"/>
      </c>
      <c r="G2590" s="42">
        <f t="shared" si="81"/>
      </c>
      <c r="K2590" s="45"/>
    </row>
    <row r="2591" spans="3:11" ht="11.25">
      <c r="C2591" s="40"/>
      <c r="D2591" s="42">
        <f t="shared" si="79"/>
      </c>
      <c r="F2591" s="43">
        <f t="shared" si="80"/>
      </c>
      <c r="G2591" s="42">
        <f t="shared" si="81"/>
      </c>
      <c r="K2591" s="45"/>
    </row>
    <row r="2592" spans="3:11" ht="11.25">
      <c r="C2592" s="40"/>
      <c r="D2592" s="42">
        <f t="shared" si="79"/>
      </c>
      <c r="F2592" s="43">
        <f t="shared" si="80"/>
      </c>
      <c r="G2592" s="42">
        <f t="shared" si="81"/>
      </c>
      <c r="K2592" s="45"/>
    </row>
    <row r="2593" spans="3:11" ht="11.25">
      <c r="C2593" s="40"/>
      <c r="D2593" s="42">
        <f t="shared" si="79"/>
      </c>
      <c r="F2593" s="43">
        <f t="shared" si="80"/>
      </c>
      <c r="G2593" s="42">
        <f t="shared" si="81"/>
      </c>
      <c r="K2593" s="45"/>
    </row>
    <row r="2594" spans="3:11" ht="11.25">
      <c r="C2594" s="40"/>
      <c r="D2594" s="42">
        <f t="shared" si="79"/>
      </c>
      <c r="F2594" s="43">
        <f t="shared" si="80"/>
      </c>
      <c r="G2594" s="42">
        <f t="shared" si="81"/>
      </c>
      <c r="K2594" s="45"/>
    </row>
    <row r="2595" spans="3:11" ht="11.25">
      <c r="C2595" s="40"/>
      <c r="D2595" s="42">
        <f t="shared" si="79"/>
      </c>
      <c r="F2595" s="43">
        <f t="shared" si="80"/>
      </c>
      <c r="G2595" s="42">
        <f t="shared" si="81"/>
      </c>
      <c r="K2595" s="45"/>
    </row>
    <row r="2596" spans="3:11" ht="11.25">
      <c r="C2596" s="40"/>
      <c r="D2596" s="42">
        <f t="shared" si="79"/>
      </c>
      <c r="F2596" s="43">
        <f t="shared" si="80"/>
      </c>
      <c r="G2596" s="42">
        <f t="shared" si="81"/>
      </c>
      <c r="K2596" s="45"/>
    </row>
    <row r="2597" spans="3:11" ht="11.25">
      <c r="C2597" s="40"/>
      <c r="D2597" s="42">
        <f t="shared" si="79"/>
      </c>
      <c r="F2597" s="43">
        <f t="shared" si="80"/>
      </c>
      <c r="G2597" s="42">
        <f t="shared" si="81"/>
      </c>
      <c r="K2597" s="45"/>
    </row>
    <row r="2598" spans="3:11" ht="11.25">
      <c r="C2598" s="40"/>
      <c r="D2598" s="42">
        <f aca="true" t="shared" si="82" ref="D2598:D2661">+IF(C2598="","",IF(C2598="No Aplica","No Aplica","Ingrese Fecha"))</f>
      </c>
      <c r="F2598" s="43">
        <f aca="true" t="shared" si="83" ref="F2598:F2661">+IF(E2598="","","Ingrese N°")</f>
      </c>
      <c r="G2598" s="42">
        <f aca="true" t="shared" si="84" ref="G2598:G2661">+IF(E2598="","","Ingrese Fecha")</f>
      </c>
      <c r="K2598" s="45"/>
    </row>
    <row r="2599" spans="3:11" ht="11.25">
      <c r="C2599" s="40"/>
      <c r="D2599" s="42">
        <f t="shared" si="82"/>
      </c>
      <c r="F2599" s="43">
        <f t="shared" si="83"/>
      </c>
      <c r="G2599" s="42">
        <f t="shared" si="84"/>
      </c>
      <c r="K2599" s="45"/>
    </row>
    <row r="2600" spans="3:11" ht="11.25">
      <c r="C2600" s="40"/>
      <c r="D2600" s="42">
        <f t="shared" si="82"/>
      </c>
      <c r="F2600" s="43">
        <f t="shared" si="83"/>
      </c>
      <c r="G2600" s="42">
        <f t="shared" si="84"/>
      </c>
      <c r="K2600" s="45"/>
    </row>
    <row r="2601" spans="3:11" ht="11.25">
      <c r="C2601" s="40"/>
      <c r="D2601" s="42">
        <f t="shared" si="82"/>
      </c>
      <c r="F2601" s="43">
        <f t="shared" si="83"/>
      </c>
      <c r="G2601" s="42">
        <f t="shared" si="84"/>
      </c>
      <c r="K2601" s="45"/>
    </row>
    <row r="2602" spans="3:11" ht="11.25">
      <c r="C2602" s="40"/>
      <c r="D2602" s="42">
        <f t="shared" si="82"/>
      </c>
      <c r="F2602" s="43">
        <f t="shared" si="83"/>
      </c>
      <c r="G2602" s="42">
        <f t="shared" si="84"/>
      </c>
      <c r="K2602" s="45"/>
    </row>
    <row r="2603" spans="3:11" ht="11.25">
      <c r="C2603" s="40"/>
      <c r="D2603" s="42">
        <f t="shared" si="82"/>
      </c>
      <c r="F2603" s="43">
        <f t="shared" si="83"/>
      </c>
      <c r="G2603" s="42">
        <f t="shared" si="84"/>
      </c>
      <c r="K2603" s="45"/>
    </row>
    <row r="2604" spans="3:11" ht="11.25">
      <c r="C2604" s="40"/>
      <c r="D2604" s="42">
        <f t="shared" si="82"/>
      </c>
      <c r="F2604" s="43">
        <f t="shared" si="83"/>
      </c>
      <c r="G2604" s="42">
        <f t="shared" si="84"/>
      </c>
      <c r="K2604" s="45"/>
    </row>
    <row r="2605" spans="3:11" ht="11.25">
      <c r="C2605" s="40"/>
      <c r="D2605" s="42">
        <f t="shared" si="82"/>
      </c>
      <c r="F2605" s="43">
        <f t="shared" si="83"/>
      </c>
      <c r="G2605" s="42">
        <f t="shared" si="84"/>
      </c>
      <c r="K2605" s="45"/>
    </row>
    <row r="2606" spans="3:11" ht="11.25">
      <c r="C2606" s="40"/>
      <c r="D2606" s="42">
        <f t="shared" si="82"/>
      </c>
      <c r="F2606" s="43">
        <f t="shared" si="83"/>
      </c>
      <c r="G2606" s="42">
        <f t="shared" si="84"/>
      </c>
      <c r="K2606" s="45"/>
    </row>
    <row r="2607" spans="3:11" ht="11.25">
      <c r="C2607" s="40"/>
      <c r="D2607" s="42">
        <f t="shared" si="82"/>
      </c>
      <c r="F2607" s="43">
        <f t="shared" si="83"/>
      </c>
      <c r="G2607" s="42">
        <f t="shared" si="84"/>
      </c>
      <c r="K2607" s="45"/>
    </row>
    <row r="2608" spans="3:11" ht="11.25">
      <c r="C2608" s="40"/>
      <c r="D2608" s="42">
        <f t="shared" si="82"/>
      </c>
      <c r="F2608" s="43">
        <f t="shared" si="83"/>
      </c>
      <c r="G2608" s="42">
        <f t="shared" si="84"/>
      </c>
      <c r="K2608" s="45"/>
    </row>
    <row r="2609" spans="3:11" ht="11.25">
      <c r="C2609" s="40"/>
      <c r="D2609" s="42">
        <f t="shared" si="82"/>
      </c>
      <c r="F2609" s="43">
        <f t="shared" si="83"/>
      </c>
      <c r="G2609" s="42">
        <f t="shared" si="84"/>
      </c>
      <c r="K2609" s="45"/>
    </row>
    <row r="2610" spans="3:11" ht="11.25">
      <c r="C2610" s="40"/>
      <c r="D2610" s="42">
        <f t="shared" si="82"/>
      </c>
      <c r="F2610" s="43">
        <f t="shared" si="83"/>
      </c>
      <c r="G2610" s="42">
        <f t="shared" si="84"/>
      </c>
      <c r="K2610" s="45"/>
    </row>
    <row r="2611" spans="3:11" ht="11.25">
      <c r="C2611" s="40"/>
      <c r="D2611" s="42">
        <f t="shared" si="82"/>
      </c>
      <c r="F2611" s="43">
        <f t="shared" si="83"/>
      </c>
      <c r="G2611" s="42">
        <f t="shared" si="84"/>
      </c>
      <c r="K2611" s="45"/>
    </row>
    <row r="2612" spans="3:11" ht="11.25">
      <c r="C2612" s="40"/>
      <c r="D2612" s="42">
        <f t="shared" si="82"/>
      </c>
      <c r="F2612" s="43">
        <f t="shared" si="83"/>
      </c>
      <c r="G2612" s="42">
        <f t="shared" si="84"/>
      </c>
      <c r="K2612" s="45"/>
    </row>
    <row r="2613" spans="3:11" ht="11.25">
      <c r="C2613" s="40"/>
      <c r="D2613" s="42">
        <f t="shared" si="82"/>
      </c>
      <c r="F2613" s="43">
        <f t="shared" si="83"/>
      </c>
      <c r="G2613" s="42">
        <f t="shared" si="84"/>
      </c>
      <c r="K2613" s="45"/>
    </row>
    <row r="2614" spans="3:11" ht="11.25">
      <c r="C2614" s="40"/>
      <c r="D2614" s="42">
        <f t="shared" si="82"/>
      </c>
      <c r="F2614" s="43">
        <f t="shared" si="83"/>
      </c>
      <c r="G2614" s="42">
        <f t="shared" si="84"/>
      </c>
      <c r="K2614" s="45"/>
    </row>
    <row r="2615" spans="3:11" ht="11.25">
      <c r="C2615" s="40"/>
      <c r="D2615" s="42">
        <f t="shared" si="82"/>
      </c>
      <c r="F2615" s="43">
        <f t="shared" si="83"/>
      </c>
      <c r="G2615" s="42">
        <f t="shared" si="84"/>
      </c>
      <c r="K2615" s="45"/>
    </row>
    <row r="2616" spans="3:11" ht="11.25">
      <c r="C2616" s="40"/>
      <c r="D2616" s="42">
        <f t="shared" si="82"/>
      </c>
      <c r="F2616" s="43">
        <f t="shared" si="83"/>
      </c>
      <c r="G2616" s="42">
        <f t="shared" si="84"/>
      </c>
      <c r="K2616" s="45"/>
    </row>
    <row r="2617" spans="3:11" ht="11.25">
      <c r="C2617" s="40"/>
      <c r="D2617" s="42">
        <f t="shared" si="82"/>
      </c>
      <c r="F2617" s="43">
        <f t="shared" si="83"/>
      </c>
      <c r="G2617" s="42">
        <f t="shared" si="84"/>
      </c>
      <c r="K2617" s="45"/>
    </row>
    <row r="2618" spans="3:11" ht="11.25">
      <c r="C2618" s="40"/>
      <c r="D2618" s="42">
        <f t="shared" si="82"/>
      </c>
      <c r="F2618" s="43">
        <f t="shared" si="83"/>
      </c>
      <c r="G2618" s="42">
        <f t="shared" si="84"/>
      </c>
      <c r="K2618" s="45"/>
    </row>
    <row r="2619" spans="3:11" ht="11.25">
      <c r="C2619" s="40"/>
      <c r="D2619" s="42">
        <f t="shared" si="82"/>
      </c>
      <c r="F2619" s="43">
        <f t="shared" si="83"/>
      </c>
      <c r="G2619" s="42">
        <f t="shared" si="84"/>
      </c>
      <c r="K2619" s="45"/>
    </row>
    <row r="2620" spans="3:11" ht="11.25">
      <c r="C2620" s="40"/>
      <c r="D2620" s="42">
        <f t="shared" si="82"/>
      </c>
      <c r="F2620" s="43">
        <f t="shared" si="83"/>
      </c>
      <c r="G2620" s="42">
        <f t="shared" si="84"/>
      </c>
      <c r="K2620" s="45"/>
    </row>
    <row r="2621" spans="3:11" ht="11.25">
      <c r="C2621" s="40"/>
      <c r="D2621" s="42">
        <f t="shared" si="82"/>
      </c>
      <c r="F2621" s="43">
        <f t="shared" si="83"/>
      </c>
      <c r="G2621" s="42">
        <f t="shared" si="84"/>
      </c>
      <c r="K2621" s="45"/>
    </row>
    <row r="2622" spans="3:11" ht="11.25">
      <c r="C2622" s="40"/>
      <c r="D2622" s="42">
        <f t="shared" si="82"/>
      </c>
      <c r="F2622" s="43">
        <f t="shared" si="83"/>
      </c>
      <c r="G2622" s="42">
        <f t="shared" si="84"/>
      </c>
      <c r="K2622" s="45"/>
    </row>
    <row r="2623" spans="3:11" ht="11.25">
      <c r="C2623" s="40"/>
      <c r="D2623" s="42">
        <f t="shared" si="82"/>
      </c>
      <c r="F2623" s="43">
        <f t="shared" si="83"/>
      </c>
      <c r="G2623" s="42">
        <f t="shared" si="84"/>
      </c>
      <c r="K2623" s="45"/>
    </row>
    <row r="2624" spans="3:11" ht="11.25">
      <c r="C2624" s="40"/>
      <c r="D2624" s="42">
        <f t="shared" si="82"/>
      </c>
      <c r="F2624" s="43">
        <f t="shared" si="83"/>
      </c>
      <c r="G2624" s="42">
        <f t="shared" si="84"/>
      </c>
      <c r="K2624" s="45"/>
    </row>
    <row r="2625" spans="3:11" ht="11.25">
      <c r="C2625" s="40"/>
      <c r="D2625" s="42">
        <f t="shared" si="82"/>
      </c>
      <c r="F2625" s="43">
        <f t="shared" si="83"/>
      </c>
      <c r="G2625" s="42">
        <f t="shared" si="84"/>
      </c>
      <c r="K2625" s="45"/>
    </row>
    <row r="2626" spans="3:11" ht="11.25">
      <c r="C2626" s="40"/>
      <c r="D2626" s="42">
        <f t="shared" si="82"/>
      </c>
      <c r="F2626" s="43">
        <f t="shared" si="83"/>
      </c>
      <c r="G2626" s="42">
        <f t="shared" si="84"/>
      </c>
      <c r="K2626" s="45"/>
    </row>
    <row r="2627" spans="3:11" ht="11.25">
      <c r="C2627" s="40"/>
      <c r="D2627" s="42">
        <f t="shared" si="82"/>
      </c>
      <c r="F2627" s="43">
        <f t="shared" si="83"/>
      </c>
      <c r="G2627" s="42">
        <f t="shared" si="84"/>
      </c>
      <c r="K2627" s="45"/>
    </row>
    <row r="2628" spans="3:11" ht="11.25">
      <c r="C2628" s="40"/>
      <c r="D2628" s="42">
        <f t="shared" si="82"/>
      </c>
      <c r="F2628" s="43">
        <f t="shared" si="83"/>
      </c>
      <c r="G2628" s="42">
        <f t="shared" si="84"/>
      </c>
      <c r="K2628" s="45"/>
    </row>
    <row r="2629" spans="3:11" ht="11.25">
      <c r="C2629" s="40"/>
      <c r="D2629" s="42">
        <f t="shared" si="82"/>
      </c>
      <c r="F2629" s="43">
        <f t="shared" si="83"/>
      </c>
      <c r="G2629" s="42">
        <f t="shared" si="84"/>
      </c>
      <c r="K2629" s="45"/>
    </row>
    <row r="2630" spans="3:11" ht="11.25">
      <c r="C2630" s="40"/>
      <c r="D2630" s="42">
        <f t="shared" si="82"/>
      </c>
      <c r="F2630" s="43">
        <f t="shared" si="83"/>
      </c>
      <c r="G2630" s="42">
        <f t="shared" si="84"/>
      </c>
      <c r="K2630" s="45"/>
    </row>
    <row r="2631" spans="3:11" ht="11.25">
      <c r="C2631" s="40"/>
      <c r="D2631" s="42">
        <f t="shared" si="82"/>
      </c>
      <c r="F2631" s="43">
        <f t="shared" si="83"/>
      </c>
      <c r="G2631" s="42">
        <f t="shared" si="84"/>
      </c>
      <c r="K2631" s="45"/>
    </row>
    <row r="2632" spans="3:11" ht="11.25">
      <c r="C2632" s="40"/>
      <c r="D2632" s="42">
        <f t="shared" si="82"/>
      </c>
      <c r="F2632" s="43">
        <f t="shared" si="83"/>
      </c>
      <c r="G2632" s="42">
        <f t="shared" si="84"/>
      </c>
      <c r="K2632" s="45"/>
    </row>
    <row r="2633" spans="3:11" ht="11.25">
      <c r="C2633" s="40"/>
      <c r="D2633" s="42">
        <f t="shared" si="82"/>
      </c>
      <c r="F2633" s="43">
        <f t="shared" si="83"/>
      </c>
      <c r="G2633" s="42">
        <f t="shared" si="84"/>
      </c>
      <c r="K2633" s="45"/>
    </row>
    <row r="2634" spans="3:11" ht="11.25">
      <c r="C2634" s="40"/>
      <c r="D2634" s="42">
        <f t="shared" si="82"/>
      </c>
      <c r="F2634" s="43">
        <f t="shared" si="83"/>
      </c>
      <c r="G2634" s="42">
        <f t="shared" si="84"/>
      </c>
      <c r="K2634" s="45"/>
    </row>
    <row r="2635" spans="3:11" ht="11.25">
      <c r="C2635" s="40"/>
      <c r="D2635" s="42">
        <f t="shared" si="82"/>
      </c>
      <c r="F2635" s="43">
        <f t="shared" si="83"/>
      </c>
      <c r="G2635" s="42">
        <f t="shared" si="84"/>
      </c>
      <c r="K2635" s="45"/>
    </row>
    <row r="2636" spans="3:11" ht="11.25">
      <c r="C2636" s="40"/>
      <c r="D2636" s="42">
        <f t="shared" si="82"/>
      </c>
      <c r="F2636" s="43">
        <f t="shared" si="83"/>
      </c>
      <c r="G2636" s="42">
        <f t="shared" si="84"/>
      </c>
      <c r="K2636" s="45"/>
    </row>
    <row r="2637" spans="3:11" ht="11.25">
      <c r="C2637" s="40"/>
      <c r="D2637" s="42">
        <f t="shared" si="82"/>
      </c>
      <c r="F2637" s="43">
        <f t="shared" si="83"/>
      </c>
      <c r="G2637" s="42">
        <f t="shared" si="84"/>
      </c>
      <c r="K2637" s="45"/>
    </row>
    <row r="2638" spans="3:11" ht="11.25">
      <c r="C2638" s="40"/>
      <c r="D2638" s="42">
        <f t="shared" si="82"/>
      </c>
      <c r="F2638" s="43">
        <f t="shared" si="83"/>
      </c>
      <c r="G2638" s="42">
        <f t="shared" si="84"/>
      </c>
      <c r="K2638" s="45"/>
    </row>
    <row r="2639" spans="3:11" ht="11.25">
      <c r="C2639" s="40"/>
      <c r="D2639" s="42">
        <f t="shared" si="82"/>
      </c>
      <c r="F2639" s="43">
        <f t="shared" si="83"/>
      </c>
      <c r="G2639" s="42">
        <f t="shared" si="84"/>
      </c>
      <c r="K2639" s="45"/>
    </row>
    <row r="2640" spans="3:11" ht="11.25">
      <c r="C2640" s="40"/>
      <c r="D2640" s="42">
        <f t="shared" si="82"/>
      </c>
      <c r="F2640" s="43">
        <f t="shared" si="83"/>
      </c>
      <c r="G2640" s="42">
        <f t="shared" si="84"/>
      </c>
      <c r="K2640" s="45"/>
    </row>
    <row r="2641" spans="3:11" ht="11.25">
      <c r="C2641" s="40"/>
      <c r="D2641" s="42">
        <f t="shared" si="82"/>
      </c>
      <c r="F2641" s="43">
        <f t="shared" si="83"/>
      </c>
      <c r="G2641" s="42">
        <f t="shared" si="84"/>
      </c>
      <c r="K2641" s="45"/>
    </row>
    <row r="2642" spans="3:11" ht="11.25">
      <c r="C2642" s="40"/>
      <c r="D2642" s="42">
        <f t="shared" si="82"/>
      </c>
      <c r="F2642" s="43">
        <f t="shared" si="83"/>
      </c>
      <c r="G2642" s="42">
        <f t="shared" si="84"/>
      </c>
      <c r="K2642" s="45"/>
    </row>
    <row r="2643" spans="3:11" ht="11.25">
      <c r="C2643" s="40"/>
      <c r="D2643" s="42">
        <f t="shared" si="82"/>
      </c>
      <c r="F2643" s="43">
        <f t="shared" si="83"/>
      </c>
      <c r="G2643" s="42">
        <f t="shared" si="84"/>
      </c>
      <c r="K2643" s="45"/>
    </row>
    <row r="2644" spans="3:11" ht="11.25">
      <c r="C2644" s="40"/>
      <c r="D2644" s="42">
        <f t="shared" si="82"/>
      </c>
      <c r="F2644" s="43">
        <f t="shared" si="83"/>
      </c>
      <c r="G2644" s="42">
        <f t="shared" si="84"/>
      </c>
      <c r="K2644" s="45"/>
    </row>
    <row r="2645" spans="3:11" ht="11.25">
      <c r="C2645" s="40"/>
      <c r="D2645" s="42">
        <f t="shared" si="82"/>
      </c>
      <c r="F2645" s="43">
        <f t="shared" si="83"/>
      </c>
      <c r="G2645" s="42">
        <f t="shared" si="84"/>
      </c>
      <c r="K2645" s="45"/>
    </row>
    <row r="2646" spans="3:11" ht="11.25">
      <c r="C2646" s="40"/>
      <c r="D2646" s="42">
        <f t="shared" si="82"/>
      </c>
      <c r="F2646" s="43">
        <f t="shared" si="83"/>
      </c>
      <c r="G2646" s="42">
        <f t="shared" si="84"/>
      </c>
      <c r="K2646" s="45"/>
    </row>
    <row r="2647" spans="3:11" ht="11.25">
      <c r="C2647" s="40"/>
      <c r="D2647" s="42">
        <f t="shared" si="82"/>
      </c>
      <c r="F2647" s="43">
        <f t="shared" si="83"/>
      </c>
      <c r="G2647" s="42">
        <f t="shared" si="84"/>
      </c>
      <c r="K2647" s="45"/>
    </row>
    <row r="2648" spans="3:11" ht="11.25">
      <c r="C2648" s="40"/>
      <c r="D2648" s="42">
        <f t="shared" si="82"/>
      </c>
      <c r="F2648" s="43">
        <f t="shared" si="83"/>
      </c>
      <c r="G2648" s="42">
        <f t="shared" si="84"/>
      </c>
      <c r="K2648" s="45"/>
    </row>
    <row r="2649" spans="3:11" ht="11.25">
      <c r="C2649" s="40"/>
      <c r="D2649" s="42">
        <f t="shared" si="82"/>
      </c>
      <c r="F2649" s="43">
        <f t="shared" si="83"/>
      </c>
      <c r="G2649" s="42">
        <f t="shared" si="84"/>
      </c>
      <c r="K2649" s="45"/>
    </row>
    <row r="2650" spans="3:11" ht="11.25">
      <c r="C2650" s="40"/>
      <c r="D2650" s="42">
        <f t="shared" si="82"/>
      </c>
      <c r="F2650" s="43">
        <f t="shared" si="83"/>
      </c>
      <c r="G2650" s="42">
        <f t="shared" si="84"/>
      </c>
      <c r="K2650" s="45"/>
    </row>
    <row r="2651" spans="3:11" ht="11.25">
      <c r="C2651" s="40"/>
      <c r="D2651" s="42">
        <f t="shared" si="82"/>
      </c>
      <c r="F2651" s="43">
        <f t="shared" si="83"/>
      </c>
      <c r="G2651" s="42">
        <f t="shared" si="84"/>
      </c>
      <c r="K2651" s="45"/>
    </row>
    <row r="2652" spans="3:11" ht="11.25">
      <c r="C2652" s="40"/>
      <c r="D2652" s="42">
        <f t="shared" si="82"/>
      </c>
      <c r="F2652" s="43">
        <f t="shared" si="83"/>
      </c>
      <c r="G2652" s="42">
        <f t="shared" si="84"/>
      </c>
      <c r="K2652" s="45"/>
    </row>
    <row r="2653" spans="3:11" ht="11.25">
      <c r="C2653" s="40"/>
      <c r="D2653" s="42">
        <f t="shared" si="82"/>
      </c>
      <c r="F2653" s="43">
        <f t="shared" si="83"/>
      </c>
      <c r="G2653" s="42">
        <f t="shared" si="84"/>
      </c>
      <c r="K2653" s="45"/>
    </row>
    <row r="2654" spans="3:11" ht="11.25">
      <c r="C2654" s="40"/>
      <c r="D2654" s="42">
        <f t="shared" si="82"/>
      </c>
      <c r="F2654" s="43">
        <f t="shared" si="83"/>
      </c>
      <c r="G2654" s="42">
        <f t="shared" si="84"/>
      </c>
      <c r="K2654" s="45"/>
    </row>
    <row r="2655" spans="3:11" ht="11.25">
      <c r="C2655" s="40"/>
      <c r="D2655" s="42">
        <f t="shared" si="82"/>
      </c>
      <c r="F2655" s="43">
        <f t="shared" si="83"/>
      </c>
      <c r="G2655" s="42">
        <f t="shared" si="84"/>
      </c>
      <c r="K2655" s="45"/>
    </row>
    <row r="2656" spans="3:11" ht="11.25">
      <c r="C2656" s="40"/>
      <c r="D2656" s="42">
        <f t="shared" si="82"/>
      </c>
      <c r="F2656" s="43">
        <f t="shared" si="83"/>
      </c>
      <c r="G2656" s="42">
        <f t="shared" si="84"/>
      </c>
      <c r="K2656" s="45"/>
    </row>
    <row r="2657" spans="3:11" ht="11.25">
      <c r="C2657" s="40"/>
      <c r="D2657" s="42">
        <f t="shared" si="82"/>
      </c>
      <c r="F2657" s="43">
        <f t="shared" si="83"/>
      </c>
      <c r="G2657" s="42">
        <f t="shared" si="84"/>
      </c>
      <c r="K2657" s="45"/>
    </row>
    <row r="2658" spans="3:11" ht="11.25">
      <c r="C2658" s="40"/>
      <c r="D2658" s="42">
        <f t="shared" si="82"/>
      </c>
      <c r="F2658" s="43">
        <f t="shared" si="83"/>
      </c>
      <c r="G2658" s="42">
        <f t="shared" si="84"/>
      </c>
      <c r="K2658" s="45"/>
    </row>
    <row r="2659" spans="3:11" ht="11.25">
      <c r="C2659" s="40"/>
      <c r="D2659" s="42">
        <f t="shared" si="82"/>
      </c>
      <c r="F2659" s="43">
        <f t="shared" si="83"/>
      </c>
      <c r="G2659" s="42">
        <f t="shared" si="84"/>
      </c>
      <c r="K2659" s="45"/>
    </row>
    <row r="2660" spans="3:11" ht="11.25">
      <c r="C2660" s="40"/>
      <c r="D2660" s="42">
        <f t="shared" si="82"/>
      </c>
      <c r="F2660" s="43">
        <f t="shared" si="83"/>
      </c>
      <c r="G2660" s="42">
        <f t="shared" si="84"/>
      </c>
      <c r="K2660" s="45"/>
    </row>
    <row r="2661" spans="3:11" ht="11.25">
      <c r="C2661" s="40"/>
      <c r="D2661" s="42">
        <f t="shared" si="82"/>
      </c>
      <c r="F2661" s="43">
        <f t="shared" si="83"/>
      </c>
      <c r="G2661" s="42">
        <f t="shared" si="84"/>
      </c>
      <c r="K2661" s="45"/>
    </row>
    <row r="2662" spans="3:11" ht="11.25">
      <c r="C2662" s="40"/>
      <c r="D2662" s="42">
        <f aca="true" t="shared" si="85" ref="D2662:D2725">+IF(C2662="","",IF(C2662="No Aplica","No Aplica","Ingrese Fecha"))</f>
      </c>
      <c r="F2662" s="43">
        <f aca="true" t="shared" si="86" ref="F2662:F2725">+IF(E2662="","","Ingrese N°")</f>
      </c>
      <c r="G2662" s="42">
        <f aca="true" t="shared" si="87" ref="G2662:G2725">+IF(E2662="","","Ingrese Fecha")</f>
      </c>
      <c r="K2662" s="45"/>
    </row>
    <row r="2663" spans="3:11" ht="11.25">
      <c r="C2663" s="40"/>
      <c r="D2663" s="42">
        <f t="shared" si="85"/>
      </c>
      <c r="F2663" s="43">
        <f t="shared" si="86"/>
      </c>
      <c r="G2663" s="42">
        <f t="shared" si="87"/>
      </c>
      <c r="K2663" s="45"/>
    </row>
    <row r="2664" spans="3:11" ht="11.25">
      <c r="C2664" s="40"/>
      <c r="D2664" s="42">
        <f t="shared" si="85"/>
      </c>
      <c r="F2664" s="43">
        <f t="shared" si="86"/>
      </c>
      <c r="G2664" s="42">
        <f t="shared" si="87"/>
      </c>
      <c r="K2664" s="45"/>
    </row>
    <row r="2665" spans="3:11" ht="11.25">
      <c r="C2665" s="40"/>
      <c r="D2665" s="42">
        <f t="shared" si="85"/>
      </c>
      <c r="F2665" s="43">
        <f t="shared" si="86"/>
      </c>
      <c r="G2665" s="42">
        <f t="shared" si="87"/>
      </c>
      <c r="K2665" s="45"/>
    </row>
    <row r="2666" spans="3:11" ht="11.25">
      <c r="C2666" s="40"/>
      <c r="D2666" s="42">
        <f t="shared" si="85"/>
      </c>
      <c r="F2666" s="43">
        <f t="shared" si="86"/>
      </c>
      <c r="G2666" s="42">
        <f t="shared" si="87"/>
      </c>
      <c r="K2666" s="45"/>
    </row>
    <row r="2667" spans="3:11" ht="11.25">
      <c r="C2667" s="40"/>
      <c r="D2667" s="42">
        <f t="shared" si="85"/>
      </c>
      <c r="F2667" s="43">
        <f t="shared" si="86"/>
      </c>
      <c r="G2667" s="42">
        <f t="shared" si="87"/>
      </c>
      <c r="K2667" s="45"/>
    </row>
    <row r="2668" spans="3:11" ht="11.25">
      <c r="C2668" s="40"/>
      <c r="D2668" s="42">
        <f t="shared" si="85"/>
      </c>
      <c r="F2668" s="43">
        <f t="shared" si="86"/>
      </c>
      <c r="G2668" s="42">
        <f t="shared" si="87"/>
      </c>
      <c r="K2668" s="45"/>
    </row>
    <row r="2669" spans="3:11" ht="11.25">
      <c r="C2669" s="40"/>
      <c r="D2669" s="42">
        <f t="shared" si="85"/>
      </c>
      <c r="F2669" s="43">
        <f t="shared" si="86"/>
      </c>
      <c r="G2669" s="42">
        <f t="shared" si="87"/>
      </c>
      <c r="K2669" s="45"/>
    </row>
    <row r="2670" spans="3:11" ht="11.25">
      <c r="C2670" s="40"/>
      <c r="D2670" s="42">
        <f t="shared" si="85"/>
      </c>
      <c r="F2670" s="43">
        <f t="shared" si="86"/>
      </c>
      <c r="G2670" s="42">
        <f t="shared" si="87"/>
      </c>
      <c r="K2670" s="45"/>
    </row>
    <row r="2671" spans="3:11" ht="11.25">
      <c r="C2671" s="40"/>
      <c r="D2671" s="42">
        <f t="shared" si="85"/>
      </c>
      <c r="F2671" s="43">
        <f t="shared" si="86"/>
      </c>
      <c r="G2671" s="42">
        <f t="shared" si="87"/>
      </c>
      <c r="K2671" s="45"/>
    </row>
    <row r="2672" spans="3:11" ht="11.25">
      <c r="C2672" s="40"/>
      <c r="D2672" s="42">
        <f t="shared" si="85"/>
      </c>
      <c r="F2672" s="43">
        <f t="shared" si="86"/>
      </c>
      <c r="G2672" s="42">
        <f t="shared" si="87"/>
      </c>
      <c r="K2672" s="45"/>
    </row>
    <row r="2673" spans="3:11" ht="11.25">
      <c r="C2673" s="40"/>
      <c r="D2673" s="42">
        <f t="shared" si="85"/>
      </c>
      <c r="F2673" s="43">
        <f t="shared" si="86"/>
      </c>
      <c r="G2673" s="42">
        <f t="shared" si="87"/>
      </c>
      <c r="K2673" s="45"/>
    </row>
    <row r="2674" spans="3:11" ht="11.25">
      <c r="C2674" s="40"/>
      <c r="D2674" s="42">
        <f t="shared" si="85"/>
      </c>
      <c r="F2674" s="43">
        <f t="shared" si="86"/>
      </c>
      <c r="G2674" s="42">
        <f t="shared" si="87"/>
      </c>
      <c r="K2674" s="45"/>
    </row>
    <row r="2675" spans="3:11" ht="11.25">
      <c r="C2675" s="40"/>
      <c r="D2675" s="42">
        <f t="shared" si="85"/>
      </c>
      <c r="F2675" s="43">
        <f t="shared" si="86"/>
      </c>
      <c r="G2675" s="42">
        <f t="shared" si="87"/>
      </c>
      <c r="K2675" s="45"/>
    </row>
    <row r="2676" spans="3:11" ht="11.25">
      <c r="C2676" s="40"/>
      <c r="D2676" s="42">
        <f t="shared" si="85"/>
      </c>
      <c r="F2676" s="43">
        <f t="shared" si="86"/>
      </c>
      <c r="G2676" s="42">
        <f t="shared" si="87"/>
      </c>
      <c r="K2676" s="45"/>
    </row>
    <row r="2677" spans="3:11" ht="11.25">
      <c r="C2677" s="40"/>
      <c r="D2677" s="42">
        <f t="shared" si="85"/>
      </c>
      <c r="F2677" s="43">
        <f t="shared" si="86"/>
      </c>
      <c r="G2677" s="42">
        <f t="shared" si="87"/>
      </c>
      <c r="K2677" s="45"/>
    </row>
    <row r="2678" spans="3:11" ht="11.25">
      <c r="C2678" s="40"/>
      <c r="D2678" s="42">
        <f t="shared" si="85"/>
      </c>
      <c r="F2678" s="43">
        <f t="shared" si="86"/>
      </c>
      <c r="G2678" s="42">
        <f t="shared" si="87"/>
      </c>
      <c r="K2678" s="45"/>
    </row>
    <row r="2679" spans="3:11" ht="11.25">
      <c r="C2679" s="40"/>
      <c r="D2679" s="42">
        <f t="shared" si="85"/>
      </c>
      <c r="F2679" s="43">
        <f t="shared" si="86"/>
      </c>
      <c r="G2679" s="42">
        <f t="shared" si="87"/>
      </c>
      <c r="K2679" s="45"/>
    </row>
    <row r="2680" spans="3:11" ht="11.25">
      <c r="C2680" s="40"/>
      <c r="D2680" s="42">
        <f t="shared" si="85"/>
      </c>
      <c r="F2680" s="43">
        <f t="shared" si="86"/>
      </c>
      <c r="G2680" s="42">
        <f t="shared" si="87"/>
      </c>
      <c r="K2680" s="45"/>
    </row>
    <row r="2681" spans="3:11" ht="11.25">
      <c r="C2681" s="40"/>
      <c r="D2681" s="42">
        <f t="shared" si="85"/>
      </c>
      <c r="F2681" s="43">
        <f t="shared" si="86"/>
      </c>
      <c r="G2681" s="42">
        <f t="shared" si="87"/>
      </c>
      <c r="K2681" s="45"/>
    </row>
    <row r="2682" spans="3:11" ht="11.25">
      <c r="C2682" s="40"/>
      <c r="D2682" s="42">
        <f t="shared" si="85"/>
      </c>
      <c r="F2682" s="43">
        <f t="shared" si="86"/>
      </c>
      <c r="G2682" s="42">
        <f t="shared" si="87"/>
      </c>
      <c r="K2682" s="45"/>
    </row>
    <row r="2683" spans="3:11" ht="11.25">
      <c r="C2683" s="40"/>
      <c r="D2683" s="42">
        <f t="shared" si="85"/>
      </c>
      <c r="F2683" s="43">
        <f t="shared" si="86"/>
      </c>
      <c r="G2683" s="42">
        <f t="shared" si="87"/>
      </c>
      <c r="K2683" s="45"/>
    </row>
    <row r="2684" spans="3:11" ht="11.25">
      <c r="C2684" s="40"/>
      <c r="D2684" s="42">
        <f t="shared" si="85"/>
      </c>
      <c r="F2684" s="43">
        <f t="shared" si="86"/>
      </c>
      <c r="G2684" s="42">
        <f t="shared" si="87"/>
      </c>
      <c r="K2684" s="45"/>
    </row>
    <row r="2685" spans="3:11" ht="11.25">
      <c r="C2685" s="40"/>
      <c r="D2685" s="42">
        <f t="shared" si="85"/>
      </c>
      <c r="F2685" s="43">
        <f t="shared" si="86"/>
      </c>
      <c r="G2685" s="42">
        <f t="shared" si="87"/>
      </c>
      <c r="K2685" s="45"/>
    </row>
    <row r="2686" spans="3:11" ht="11.25">
      <c r="C2686" s="40"/>
      <c r="D2686" s="42">
        <f t="shared" si="85"/>
      </c>
      <c r="F2686" s="43">
        <f t="shared" si="86"/>
      </c>
      <c r="G2686" s="42">
        <f t="shared" si="87"/>
      </c>
      <c r="K2686" s="45"/>
    </row>
    <row r="2687" spans="3:11" ht="11.25">
      <c r="C2687" s="40"/>
      <c r="D2687" s="42">
        <f t="shared" si="85"/>
      </c>
      <c r="F2687" s="43">
        <f t="shared" si="86"/>
      </c>
      <c r="G2687" s="42">
        <f t="shared" si="87"/>
      </c>
      <c r="K2687" s="45"/>
    </row>
    <row r="2688" spans="3:11" ht="11.25">
      <c r="C2688" s="40"/>
      <c r="D2688" s="42">
        <f t="shared" si="85"/>
      </c>
      <c r="F2688" s="43">
        <f t="shared" si="86"/>
      </c>
      <c r="G2688" s="42">
        <f t="shared" si="87"/>
      </c>
      <c r="K2688" s="45"/>
    </row>
    <row r="2689" spans="3:11" ht="11.25">
      <c r="C2689" s="40"/>
      <c r="D2689" s="42">
        <f t="shared" si="85"/>
      </c>
      <c r="F2689" s="43">
        <f t="shared" si="86"/>
      </c>
      <c r="G2689" s="42">
        <f t="shared" si="87"/>
      </c>
      <c r="K2689" s="45"/>
    </row>
    <row r="2690" spans="3:11" ht="11.25">
      <c r="C2690" s="40"/>
      <c r="D2690" s="42">
        <f t="shared" si="85"/>
      </c>
      <c r="F2690" s="43">
        <f t="shared" si="86"/>
      </c>
      <c r="G2690" s="42">
        <f t="shared" si="87"/>
      </c>
      <c r="K2690" s="45"/>
    </row>
    <row r="2691" spans="3:11" ht="11.25">
      <c r="C2691" s="40"/>
      <c r="D2691" s="42">
        <f t="shared" si="85"/>
      </c>
      <c r="F2691" s="43">
        <f t="shared" si="86"/>
      </c>
      <c r="G2691" s="42">
        <f t="shared" si="87"/>
      </c>
      <c r="K2691" s="45"/>
    </row>
    <row r="2692" spans="3:11" ht="11.25">
      <c r="C2692" s="40"/>
      <c r="D2692" s="42">
        <f t="shared" si="85"/>
      </c>
      <c r="F2692" s="43">
        <f t="shared" si="86"/>
      </c>
      <c r="G2692" s="42">
        <f t="shared" si="87"/>
      </c>
      <c r="K2692" s="45"/>
    </row>
    <row r="2693" spans="3:11" ht="11.25">
      <c r="C2693" s="40"/>
      <c r="D2693" s="42">
        <f t="shared" si="85"/>
      </c>
      <c r="F2693" s="43">
        <f t="shared" si="86"/>
      </c>
      <c r="G2693" s="42">
        <f t="shared" si="87"/>
      </c>
      <c r="K2693" s="45"/>
    </row>
    <row r="2694" spans="3:11" ht="11.25">
      <c r="C2694" s="40"/>
      <c r="D2694" s="42">
        <f t="shared" si="85"/>
      </c>
      <c r="F2694" s="43">
        <f t="shared" si="86"/>
      </c>
      <c r="G2694" s="42">
        <f t="shared" si="87"/>
      </c>
      <c r="K2694" s="45"/>
    </row>
    <row r="2695" spans="3:11" ht="11.25">
      <c r="C2695" s="40"/>
      <c r="D2695" s="42">
        <f t="shared" si="85"/>
      </c>
      <c r="F2695" s="43">
        <f t="shared" si="86"/>
      </c>
      <c r="G2695" s="42">
        <f t="shared" si="87"/>
      </c>
      <c r="K2695" s="45"/>
    </row>
    <row r="2696" spans="3:11" ht="11.25">
      <c r="C2696" s="40"/>
      <c r="D2696" s="42">
        <f t="shared" si="85"/>
      </c>
      <c r="F2696" s="43">
        <f t="shared" si="86"/>
      </c>
      <c r="G2696" s="42">
        <f t="shared" si="87"/>
      </c>
      <c r="K2696" s="45"/>
    </row>
    <row r="2697" spans="3:11" ht="11.25">
      <c r="C2697" s="40"/>
      <c r="D2697" s="42">
        <f t="shared" si="85"/>
      </c>
      <c r="F2697" s="43">
        <f t="shared" si="86"/>
      </c>
      <c r="G2697" s="42">
        <f t="shared" si="87"/>
      </c>
      <c r="K2697" s="45"/>
    </row>
    <row r="2698" spans="3:11" ht="11.25">
      <c r="C2698" s="40"/>
      <c r="D2698" s="42">
        <f t="shared" si="85"/>
      </c>
      <c r="F2698" s="43">
        <f t="shared" si="86"/>
      </c>
      <c r="G2698" s="42">
        <f t="shared" si="87"/>
      </c>
      <c r="K2698" s="45"/>
    </row>
    <row r="2699" spans="3:11" ht="11.25">
      <c r="C2699" s="40"/>
      <c r="D2699" s="42">
        <f t="shared" si="85"/>
      </c>
      <c r="F2699" s="43">
        <f t="shared" si="86"/>
      </c>
      <c r="G2699" s="42">
        <f t="shared" si="87"/>
      </c>
      <c r="K2699" s="45"/>
    </row>
    <row r="2700" spans="3:11" ht="11.25">
      <c r="C2700" s="40"/>
      <c r="D2700" s="42">
        <f t="shared" si="85"/>
      </c>
      <c r="F2700" s="43">
        <f t="shared" si="86"/>
      </c>
      <c r="G2700" s="42">
        <f t="shared" si="87"/>
      </c>
      <c r="K2700" s="45"/>
    </row>
    <row r="2701" spans="3:11" ht="11.25">
      <c r="C2701" s="40"/>
      <c r="D2701" s="42">
        <f t="shared" si="85"/>
      </c>
      <c r="F2701" s="43">
        <f t="shared" si="86"/>
      </c>
      <c r="G2701" s="42">
        <f t="shared" si="87"/>
      </c>
      <c r="K2701" s="45"/>
    </row>
    <row r="2702" spans="3:11" ht="11.25">
      <c r="C2702" s="40"/>
      <c r="D2702" s="42">
        <f t="shared" si="85"/>
      </c>
      <c r="F2702" s="43">
        <f t="shared" si="86"/>
      </c>
      <c r="G2702" s="42">
        <f t="shared" si="87"/>
      </c>
      <c r="K2702" s="45"/>
    </row>
    <row r="2703" spans="3:11" ht="11.25">
      <c r="C2703" s="40"/>
      <c r="D2703" s="42">
        <f t="shared" si="85"/>
      </c>
      <c r="F2703" s="43">
        <f t="shared" si="86"/>
      </c>
      <c r="G2703" s="42">
        <f t="shared" si="87"/>
      </c>
      <c r="K2703" s="45"/>
    </row>
    <row r="2704" spans="3:11" ht="11.25">
      <c r="C2704" s="40"/>
      <c r="D2704" s="42">
        <f t="shared" si="85"/>
      </c>
      <c r="F2704" s="43">
        <f t="shared" si="86"/>
      </c>
      <c r="G2704" s="42">
        <f t="shared" si="87"/>
      </c>
      <c r="K2704" s="45"/>
    </row>
    <row r="2705" spans="3:11" ht="11.25">
      <c r="C2705" s="40"/>
      <c r="D2705" s="42">
        <f t="shared" si="85"/>
      </c>
      <c r="F2705" s="43">
        <f t="shared" si="86"/>
      </c>
      <c r="G2705" s="42">
        <f t="shared" si="87"/>
      </c>
      <c r="K2705" s="45"/>
    </row>
    <row r="2706" spans="3:11" ht="11.25">
      <c r="C2706" s="40"/>
      <c r="D2706" s="42">
        <f t="shared" si="85"/>
      </c>
      <c r="F2706" s="43">
        <f t="shared" si="86"/>
      </c>
      <c r="G2706" s="42">
        <f t="shared" si="87"/>
      </c>
      <c r="K2706" s="45"/>
    </row>
    <row r="2707" spans="3:11" ht="11.25">
      <c r="C2707" s="40"/>
      <c r="D2707" s="42">
        <f t="shared" si="85"/>
      </c>
      <c r="F2707" s="43">
        <f t="shared" si="86"/>
      </c>
      <c r="G2707" s="42">
        <f t="shared" si="87"/>
      </c>
      <c r="K2707" s="45"/>
    </row>
    <row r="2708" spans="3:11" ht="11.25">
      <c r="C2708" s="40"/>
      <c r="D2708" s="42">
        <f t="shared" si="85"/>
      </c>
      <c r="F2708" s="43">
        <f t="shared" si="86"/>
      </c>
      <c r="G2708" s="42">
        <f t="shared" si="87"/>
      </c>
      <c r="K2708" s="45"/>
    </row>
    <row r="2709" spans="3:11" ht="11.25">
      <c r="C2709" s="40"/>
      <c r="D2709" s="42">
        <f t="shared" si="85"/>
      </c>
      <c r="F2709" s="43">
        <f t="shared" si="86"/>
      </c>
      <c r="G2709" s="42">
        <f t="shared" si="87"/>
      </c>
      <c r="K2709" s="45"/>
    </row>
    <row r="2710" spans="3:11" ht="11.25">
      <c r="C2710" s="40"/>
      <c r="D2710" s="42">
        <f t="shared" si="85"/>
      </c>
      <c r="F2710" s="43">
        <f t="shared" si="86"/>
      </c>
      <c r="G2710" s="42">
        <f t="shared" si="87"/>
      </c>
      <c r="K2710" s="45"/>
    </row>
    <row r="2711" spans="3:11" ht="11.25">
      <c r="C2711" s="40"/>
      <c r="D2711" s="42">
        <f t="shared" si="85"/>
      </c>
      <c r="F2711" s="43">
        <f t="shared" si="86"/>
      </c>
      <c r="G2711" s="42">
        <f t="shared" si="87"/>
      </c>
      <c r="K2711" s="45"/>
    </row>
    <row r="2712" spans="3:11" ht="11.25">
      <c r="C2712" s="40"/>
      <c r="D2712" s="42">
        <f t="shared" si="85"/>
      </c>
      <c r="F2712" s="43">
        <f t="shared" si="86"/>
      </c>
      <c r="G2712" s="42">
        <f t="shared" si="87"/>
      </c>
      <c r="K2712" s="45"/>
    </row>
    <row r="2713" spans="3:11" ht="11.25">
      <c r="C2713" s="40"/>
      <c r="D2713" s="42">
        <f t="shared" si="85"/>
      </c>
      <c r="F2713" s="43">
        <f t="shared" si="86"/>
      </c>
      <c r="G2713" s="42">
        <f t="shared" si="87"/>
      </c>
      <c r="K2713" s="45"/>
    </row>
    <row r="2714" spans="3:11" ht="11.25">
      <c r="C2714" s="40"/>
      <c r="D2714" s="42">
        <f t="shared" si="85"/>
      </c>
      <c r="F2714" s="43">
        <f t="shared" si="86"/>
      </c>
      <c r="G2714" s="42">
        <f t="shared" si="87"/>
      </c>
      <c r="K2714" s="45"/>
    </row>
    <row r="2715" spans="3:11" ht="11.25">
      <c r="C2715" s="40"/>
      <c r="D2715" s="42">
        <f t="shared" si="85"/>
      </c>
      <c r="F2715" s="43">
        <f t="shared" si="86"/>
      </c>
      <c r="G2715" s="42">
        <f t="shared" si="87"/>
      </c>
      <c r="K2715" s="45"/>
    </row>
    <row r="2716" spans="3:11" ht="11.25">
      <c r="C2716" s="40"/>
      <c r="D2716" s="42">
        <f t="shared" si="85"/>
      </c>
      <c r="F2716" s="43">
        <f t="shared" si="86"/>
      </c>
      <c r="G2716" s="42">
        <f t="shared" si="87"/>
      </c>
      <c r="K2716" s="45"/>
    </row>
    <row r="2717" spans="3:11" ht="11.25">
      <c r="C2717" s="40"/>
      <c r="D2717" s="42">
        <f t="shared" si="85"/>
      </c>
      <c r="F2717" s="43">
        <f t="shared" si="86"/>
      </c>
      <c r="G2717" s="42">
        <f t="shared" si="87"/>
      </c>
      <c r="K2717" s="45"/>
    </row>
    <row r="2718" spans="3:11" ht="11.25">
      <c r="C2718" s="40"/>
      <c r="D2718" s="42">
        <f t="shared" si="85"/>
      </c>
      <c r="F2718" s="43">
        <f t="shared" si="86"/>
      </c>
      <c r="G2718" s="42">
        <f t="shared" si="87"/>
      </c>
      <c r="K2718" s="45"/>
    </row>
    <row r="2719" spans="3:11" ht="11.25">
      <c r="C2719" s="40"/>
      <c r="D2719" s="42">
        <f t="shared" si="85"/>
      </c>
      <c r="F2719" s="43">
        <f t="shared" si="86"/>
      </c>
      <c r="G2719" s="42">
        <f t="shared" si="87"/>
      </c>
      <c r="K2719" s="45"/>
    </row>
    <row r="2720" spans="3:11" ht="11.25">
      <c r="C2720" s="40"/>
      <c r="D2720" s="42">
        <f t="shared" si="85"/>
      </c>
      <c r="F2720" s="43">
        <f t="shared" si="86"/>
      </c>
      <c r="G2720" s="42">
        <f t="shared" si="87"/>
      </c>
      <c r="K2720" s="45"/>
    </row>
    <row r="2721" spans="3:11" ht="11.25">
      <c r="C2721" s="40"/>
      <c r="D2721" s="42">
        <f t="shared" si="85"/>
      </c>
      <c r="F2721" s="43">
        <f t="shared" si="86"/>
      </c>
      <c r="G2721" s="42">
        <f t="shared" si="87"/>
      </c>
      <c r="K2721" s="45"/>
    </row>
    <row r="2722" spans="3:11" ht="11.25">
      <c r="C2722" s="40"/>
      <c r="D2722" s="42">
        <f t="shared" si="85"/>
      </c>
      <c r="F2722" s="43">
        <f t="shared" si="86"/>
      </c>
      <c r="G2722" s="42">
        <f t="shared" si="87"/>
      </c>
      <c r="K2722" s="45"/>
    </row>
    <row r="2723" spans="3:11" ht="11.25">
      <c r="C2723" s="40"/>
      <c r="D2723" s="42">
        <f t="shared" si="85"/>
      </c>
      <c r="F2723" s="43">
        <f t="shared" si="86"/>
      </c>
      <c r="G2723" s="42">
        <f t="shared" si="87"/>
      </c>
      <c r="K2723" s="45"/>
    </row>
    <row r="2724" spans="3:11" ht="11.25">
      <c r="C2724" s="40"/>
      <c r="D2724" s="42">
        <f t="shared" si="85"/>
      </c>
      <c r="F2724" s="43">
        <f t="shared" si="86"/>
      </c>
      <c r="G2724" s="42">
        <f t="shared" si="87"/>
      </c>
      <c r="K2724" s="45"/>
    </row>
    <row r="2725" spans="3:11" ht="11.25">
      <c r="C2725" s="40"/>
      <c r="D2725" s="42">
        <f t="shared" si="85"/>
      </c>
      <c r="F2725" s="43">
        <f t="shared" si="86"/>
      </c>
      <c r="G2725" s="42">
        <f t="shared" si="87"/>
      </c>
      <c r="K2725" s="45"/>
    </row>
    <row r="2726" spans="3:11" ht="11.25">
      <c r="C2726" s="40"/>
      <c r="D2726" s="42">
        <f aca="true" t="shared" si="88" ref="D2726:D2789">+IF(C2726="","",IF(C2726="No Aplica","No Aplica","Ingrese Fecha"))</f>
      </c>
      <c r="F2726" s="43">
        <f aca="true" t="shared" si="89" ref="F2726:F2789">+IF(E2726="","","Ingrese N°")</f>
      </c>
      <c r="G2726" s="42">
        <f aca="true" t="shared" si="90" ref="G2726:G2789">+IF(E2726="","","Ingrese Fecha")</f>
      </c>
      <c r="K2726" s="45"/>
    </row>
    <row r="2727" spans="3:11" ht="11.25">
      <c r="C2727" s="40"/>
      <c r="D2727" s="42">
        <f t="shared" si="88"/>
      </c>
      <c r="F2727" s="43">
        <f t="shared" si="89"/>
      </c>
      <c r="G2727" s="42">
        <f t="shared" si="90"/>
      </c>
      <c r="K2727" s="45"/>
    </row>
    <row r="2728" spans="3:11" ht="11.25">
      <c r="C2728" s="40"/>
      <c r="D2728" s="42">
        <f t="shared" si="88"/>
      </c>
      <c r="F2728" s="43">
        <f t="shared" si="89"/>
      </c>
      <c r="G2728" s="42">
        <f t="shared" si="90"/>
      </c>
      <c r="K2728" s="45"/>
    </row>
    <row r="2729" spans="3:11" ht="11.25">
      <c r="C2729" s="40"/>
      <c r="D2729" s="42">
        <f t="shared" si="88"/>
      </c>
      <c r="F2729" s="43">
        <f t="shared" si="89"/>
      </c>
      <c r="G2729" s="42">
        <f t="shared" si="90"/>
      </c>
      <c r="K2729" s="45"/>
    </row>
    <row r="2730" spans="3:11" ht="11.25">
      <c r="C2730" s="40"/>
      <c r="D2730" s="42">
        <f t="shared" si="88"/>
      </c>
      <c r="F2730" s="43">
        <f t="shared" si="89"/>
      </c>
      <c r="G2730" s="42">
        <f t="shared" si="90"/>
      </c>
      <c r="K2730" s="45"/>
    </row>
    <row r="2731" spans="3:11" ht="11.25">
      <c r="C2731" s="40"/>
      <c r="D2731" s="42">
        <f t="shared" si="88"/>
      </c>
      <c r="F2731" s="43">
        <f t="shared" si="89"/>
      </c>
      <c r="G2731" s="42">
        <f t="shared" si="90"/>
      </c>
      <c r="K2731" s="45"/>
    </row>
    <row r="2732" spans="3:11" ht="11.25">
      <c r="C2732" s="40"/>
      <c r="D2732" s="42">
        <f t="shared" si="88"/>
      </c>
      <c r="F2732" s="43">
        <f t="shared" si="89"/>
      </c>
      <c r="G2732" s="42">
        <f t="shared" si="90"/>
      </c>
      <c r="K2732" s="45"/>
    </row>
    <row r="2733" spans="3:11" ht="11.25">
      <c r="C2733" s="40"/>
      <c r="D2733" s="42">
        <f t="shared" si="88"/>
      </c>
      <c r="F2733" s="43">
        <f t="shared" si="89"/>
      </c>
      <c r="G2733" s="42">
        <f t="shared" si="90"/>
      </c>
      <c r="K2733" s="45"/>
    </row>
    <row r="2734" spans="3:11" ht="11.25">
      <c r="C2734" s="40"/>
      <c r="D2734" s="42">
        <f t="shared" si="88"/>
      </c>
      <c r="F2734" s="43">
        <f t="shared" si="89"/>
      </c>
      <c r="G2734" s="42">
        <f t="shared" si="90"/>
      </c>
      <c r="K2734" s="45"/>
    </row>
    <row r="2735" spans="3:11" ht="11.25">
      <c r="C2735" s="40"/>
      <c r="D2735" s="42">
        <f t="shared" si="88"/>
      </c>
      <c r="F2735" s="43">
        <f t="shared" si="89"/>
      </c>
      <c r="G2735" s="42">
        <f t="shared" si="90"/>
      </c>
      <c r="K2735" s="45"/>
    </row>
    <row r="2736" spans="3:11" ht="11.25">
      <c r="C2736" s="40"/>
      <c r="D2736" s="42">
        <f t="shared" si="88"/>
      </c>
      <c r="F2736" s="43">
        <f t="shared" si="89"/>
      </c>
      <c r="G2736" s="42">
        <f t="shared" si="90"/>
      </c>
      <c r="K2736" s="45"/>
    </row>
    <row r="2737" spans="3:11" ht="11.25">
      <c r="C2737" s="40"/>
      <c r="D2737" s="42">
        <f t="shared" si="88"/>
      </c>
      <c r="F2737" s="43">
        <f t="shared" si="89"/>
      </c>
      <c r="G2737" s="42">
        <f t="shared" si="90"/>
      </c>
      <c r="K2737" s="45"/>
    </row>
    <row r="2738" spans="3:11" ht="11.25">
      <c r="C2738" s="40"/>
      <c r="D2738" s="42">
        <f t="shared" si="88"/>
      </c>
      <c r="F2738" s="43">
        <f t="shared" si="89"/>
      </c>
      <c r="G2738" s="42">
        <f t="shared" si="90"/>
      </c>
      <c r="K2738" s="45"/>
    </row>
    <row r="2739" spans="3:11" ht="11.25">
      <c r="C2739" s="40"/>
      <c r="D2739" s="42">
        <f t="shared" si="88"/>
      </c>
      <c r="F2739" s="43">
        <f t="shared" si="89"/>
      </c>
      <c r="G2739" s="42">
        <f t="shared" si="90"/>
      </c>
      <c r="K2739" s="45"/>
    </row>
    <row r="2740" spans="3:11" ht="11.25">
      <c r="C2740" s="40"/>
      <c r="D2740" s="42">
        <f t="shared" si="88"/>
      </c>
      <c r="F2740" s="43">
        <f t="shared" si="89"/>
      </c>
      <c r="G2740" s="42">
        <f t="shared" si="90"/>
      </c>
      <c r="K2740" s="45"/>
    </row>
    <row r="2741" spans="3:11" ht="11.25">
      <c r="C2741" s="40"/>
      <c r="D2741" s="42">
        <f t="shared" si="88"/>
      </c>
      <c r="F2741" s="43">
        <f t="shared" si="89"/>
      </c>
      <c r="G2741" s="42">
        <f t="shared" si="90"/>
      </c>
      <c r="K2741" s="45"/>
    </row>
    <row r="2742" spans="3:11" ht="11.25">
      <c r="C2742" s="40"/>
      <c r="D2742" s="42">
        <f t="shared" si="88"/>
      </c>
      <c r="F2742" s="43">
        <f t="shared" si="89"/>
      </c>
      <c r="G2742" s="42">
        <f t="shared" si="90"/>
      </c>
      <c r="K2742" s="45"/>
    </row>
    <row r="2743" spans="3:11" ht="11.25">
      <c r="C2743" s="40"/>
      <c r="D2743" s="42">
        <f t="shared" si="88"/>
      </c>
      <c r="F2743" s="43">
        <f t="shared" si="89"/>
      </c>
      <c r="G2743" s="42">
        <f t="shared" si="90"/>
      </c>
      <c r="K2743" s="45"/>
    </row>
    <row r="2744" spans="3:11" ht="11.25">
      <c r="C2744" s="40"/>
      <c r="D2744" s="42">
        <f t="shared" si="88"/>
      </c>
      <c r="F2744" s="43">
        <f t="shared" si="89"/>
      </c>
      <c r="G2744" s="42">
        <f t="shared" si="90"/>
      </c>
      <c r="K2744" s="45"/>
    </row>
    <row r="2745" spans="3:11" ht="11.25">
      <c r="C2745" s="40"/>
      <c r="D2745" s="42">
        <f t="shared" si="88"/>
      </c>
      <c r="F2745" s="43">
        <f t="shared" si="89"/>
      </c>
      <c r="G2745" s="42">
        <f t="shared" si="90"/>
      </c>
      <c r="K2745" s="45"/>
    </row>
    <row r="2746" spans="3:11" ht="11.25">
      <c r="C2746" s="40"/>
      <c r="D2746" s="42">
        <f t="shared" si="88"/>
      </c>
      <c r="F2746" s="43">
        <f t="shared" si="89"/>
      </c>
      <c r="G2746" s="42">
        <f t="shared" si="90"/>
      </c>
      <c r="K2746" s="45"/>
    </row>
    <row r="2747" spans="3:11" ht="11.25">
      <c r="C2747" s="40"/>
      <c r="D2747" s="42">
        <f t="shared" si="88"/>
      </c>
      <c r="F2747" s="43">
        <f t="shared" si="89"/>
      </c>
      <c r="G2747" s="42">
        <f t="shared" si="90"/>
      </c>
      <c r="K2747" s="45"/>
    </row>
    <row r="2748" spans="3:11" ht="11.25">
      <c r="C2748" s="40"/>
      <c r="D2748" s="42">
        <f t="shared" si="88"/>
      </c>
      <c r="F2748" s="43">
        <f t="shared" si="89"/>
      </c>
      <c r="G2748" s="42">
        <f t="shared" si="90"/>
      </c>
      <c r="K2748" s="45"/>
    </row>
    <row r="2749" spans="3:11" ht="11.25">
      <c r="C2749" s="40"/>
      <c r="D2749" s="42">
        <f t="shared" si="88"/>
      </c>
      <c r="F2749" s="43">
        <f t="shared" si="89"/>
      </c>
      <c r="G2749" s="42">
        <f t="shared" si="90"/>
      </c>
      <c r="K2749" s="45"/>
    </row>
    <row r="2750" spans="3:11" ht="11.25">
      <c r="C2750" s="40"/>
      <c r="D2750" s="42">
        <f t="shared" si="88"/>
      </c>
      <c r="F2750" s="43">
        <f t="shared" si="89"/>
      </c>
      <c r="G2750" s="42">
        <f t="shared" si="90"/>
      </c>
      <c r="K2750" s="45"/>
    </row>
    <row r="2751" spans="3:11" ht="11.25">
      <c r="C2751" s="40"/>
      <c r="D2751" s="42">
        <f t="shared" si="88"/>
      </c>
      <c r="F2751" s="43">
        <f t="shared" si="89"/>
      </c>
      <c r="G2751" s="42">
        <f t="shared" si="90"/>
      </c>
      <c r="K2751" s="45"/>
    </row>
    <row r="2752" spans="3:11" ht="11.25">
      <c r="C2752" s="40"/>
      <c r="D2752" s="42">
        <f t="shared" si="88"/>
      </c>
      <c r="F2752" s="43">
        <f t="shared" si="89"/>
      </c>
      <c r="G2752" s="42">
        <f t="shared" si="90"/>
      </c>
      <c r="K2752" s="45"/>
    </row>
    <row r="2753" spans="3:11" ht="11.25">
      <c r="C2753" s="40"/>
      <c r="D2753" s="42">
        <f t="shared" si="88"/>
      </c>
      <c r="F2753" s="43">
        <f t="shared" si="89"/>
      </c>
      <c r="G2753" s="42">
        <f t="shared" si="90"/>
      </c>
      <c r="K2753" s="45"/>
    </row>
    <row r="2754" spans="3:11" ht="11.25">
      <c r="C2754" s="40"/>
      <c r="D2754" s="42">
        <f t="shared" si="88"/>
      </c>
      <c r="F2754" s="43">
        <f t="shared" si="89"/>
      </c>
      <c r="G2754" s="42">
        <f t="shared" si="90"/>
      </c>
      <c r="K2754" s="45"/>
    </row>
    <row r="2755" spans="3:11" ht="11.25">
      <c r="C2755" s="40"/>
      <c r="D2755" s="42">
        <f t="shared" si="88"/>
      </c>
      <c r="F2755" s="43">
        <f t="shared" si="89"/>
      </c>
      <c r="G2755" s="42">
        <f t="shared" si="90"/>
      </c>
      <c r="K2755" s="45"/>
    </row>
    <row r="2756" spans="3:11" ht="11.25">
      <c r="C2756" s="40"/>
      <c r="D2756" s="42">
        <f t="shared" si="88"/>
      </c>
      <c r="F2756" s="43">
        <f t="shared" si="89"/>
      </c>
      <c r="G2756" s="42">
        <f t="shared" si="90"/>
      </c>
      <c r="K2756" s="45"/>
    </row>
    <row r="2757" spans="3:11" ht="11.25">
      <c r="C2757" s="40"/>
      <c r="D2757" s="42">
        <f t="shared" si="88"/>
      </c>
      <c r="F2757" s="43">
        <f t="shared" si="89"/>
      </c>
      <c r="G2757" s="42">
        <f t="shared" si="90"/>
      </c>
      <c r="K2757" s="45"/>
    </row>
    <row r="2758" spans="3:11" ht="11.25">
      <c r="C2758" s="40"/>
      <c r="D2758" s="42">
        <f t="shared" si="88"/>
      </c>
      <c r="F2758" s="43">
        <f t="shared" si="89"/>
      </c>
      <c r="G2758" s="42">
        <f t="shared" si="90"/>
      </c>
      <c r="K2758" s="45"/>
    </row>
    <row r="2759" spans="3:11" ht="11.25">
      <c r="C2759" s="40"/>
      <c r="D2759" s="42">
        <f t="shared" si="88"/>
      </c>
      <c r="F2759" s="43">
        <f t="shared" si="89"/>
      </c>
      <c r="G2759" s="42">
        <f t="shared" si="90"/>
      </c>
      <c r="K2759" s="45"/>
    </row>
    <row r="2760" spans="3:11" ht="11.25">
      <c r="C2760" s="40"/>
      <c r="D2760" s="42">
        <f t="shared" si="88"/>
      </c>
      <c r="F2760" s="43">
        <f t="shared" si="89"/>
      </c>
      <c r="G2760" s="42">
        <f t="shared" si="90"/>
      </c>
      <c r="K2760" s="45"/>
    </row>
    <row r="2761" spans="3:11" ht="11.25">
      <c r="C2761" s="40"/>
      <c r="D2761" s="42">
        <f t="shared" si="88"/>
      </c>
      <c r="F2761" s="43">
        <f t="shared" si="89"/>
      </c>
      <c r="G2761" s="42">
        <f t="shared" si="90"/>
      </c>
      <c r="K2761" s="45"/>
    </row>
    <row r="2762" spans="3:11" ht="11.25">
      <c r="C2762" s="40"/>
      <c r="D2762" s="42">
        <f t="shared" si="88"/>
      </c>
      <c r="F2762" s="43">
        <f t="shared" si="89"/>
      </c>
      <c r="G2762" s="42">
        <f t="shared" si="90"/>
      </c>
      <c r="K2762" s="45"/>
    </row>
    <row r="2763" spans="3:11" ht="11.25">
      <c r="C2763" s="40"/>
      <c r="D2763" s="42">
        <f t="shared" si="88"/>
      </c>
      <c r="F2763" s="43">
        <f t="shared" si="89"/>
      </c>
      <c r="G2763" s="42">
        <f t="shared" si="90"/>
      </c>
      <c r="K2763" s="45"/>
    </row>
    <row r="2764" spans="3:11" ht="11.25">
      <c r="C2764" s="40"/>
      <c r="D2764" s="42">
        <f t="shared" si="88"/>
      </c>
      <c r="F2764" s="43">
        <f t="shared" si="89"/>
      </c>
      <c r="G2764" s="42">
        <f t="shared" si="90"/>
      </c>
      <c r="K2764" s="45"/>
    </row>
    <row r="2765" spans="3:11" ht="11.25">
      <c r="C2765" s="40"/>
      <c r="D2765" s="42">
        <f t="shared" si="88"/>
      </c>
      <c r="F2765" s="43">
        <f t="shared" si="89"/>
      </c>
      <c r="G2765" s="42">
        <f t="shared" si="90"/>
      </c>
      <c r="K2765" s="45"/>
    </row>
    <row r="2766" spans="3:11" ht="11.25">
      <c r="C2766" s="40"/>
      <c r="D2766" s="42">
        <f t="shared" si="88"/>
      </c>
      <c r="F2766" s="43">
        <f t="shared" si="89"/>
      </c>
      <c r="G2766" s="42">
        <f t="shared" si="90"/>
      </c>
      <c r="K2766" s="45"/>
    </row>
    <row r="2767" spans="3:11" ht="11.25">
      <c r="C2767" s="40"/>
      <c r="D2767" s="42">
        <f t="shared" si="88"/>
      </c>
      <c r="F2767" s="43">
        <f t="shared" si="89"/>
      </c>
      <c r="G2767" s="42">
        <f t="shared" si="90"/>
      </c>
      <c r="K2767" s="45"/>
    </row>
    <row r="2768" spans="3:11" ht="11.25">
      <c r="C2768" s="40"/>
      <c r="D2768" s="42">
        <f t="shared" si="88"/>
      </c>
      <c r="F2768" s="43">
        <f t="shared" si="89"/>
      </c>
      <c r="G2768" s="42">
        <f t="shared" si="90"/>
      </c>
      <c r="K2768" s="45"/>
    </row>
    <row r="2769" spans="3:11" ht="11.25">
      <c r="C2769" s="40"/>
      <c r="D2769" s="42">
        <f t="shared" si="88"/>
      </c>
      <c r="F2769" s="43">
        <f t="shared" si="89"/>
      </c>
      <c r="G2769" s="42">
        <f t="shared" si="90"/>
      </c>
      <c r="K2769" s="45"/>
    </row>
    <row r="2770" spans="3:11" ht="11.25">
      <c r="C2770" s="40"/>
      <c r="D2770" s="42">
        <f t="shared" si="88"/>
      </c>
      <c r="F2770" s="43">
        <f t="shared" si="89"/>
      </c>
      <c r="G2770" s="42">
        <f t="shared" si="90"/>
      </c>
      <c r="K2770" s="45"/>
    </row>
    <row r="2771" spans="3:11" ht="11.25">
      <c r="C2771" s="40"/>
      <c r="D2771" s="42">
        <f t="shared" si="88"/>
      </c>
      <c r="F2771" s="43">
        <f t="shared" si="89"/>
      </c>
      <c r="G2771" s="42">
        <f t="shared" si="90"/>
      </c>
      <c r="K2771" s="45"/>
    </row>
    <row r="2772" spans="3:11" ht="11.25">
      <c r="C2772" s="40"/>
      <c r="D2772" s="42">
        <f t="shared" si="88"/>
      </c>
      <c r="F2772" s="43">
        <f t="shared" si="89"/>
      </c>
      <c r="G2772" s="42">
        <f t="shared" si="90"/>
      </c>
      <c r="K2772" s="45"/>
    </row>
    <row r="2773" spans="3:11" ht="11.25">
      <c r="C2773" s="40"/>
      <c r="D2773" s="42">
        <f t="shared" si="88"/>
      </c>
      <c r="F2773" s="43">
        <f t="shared" si="89"/>
      </c>
      <c r="G2773" s="42">
        <f t="shared" si="90"/>
      </c>
      <c r="K2773" s="45"/>
    </row>
    <row r="2774" spans="3:11" ht="11.25">
      <c r="C2774" s="40"/>
      <c r="D2774" s="42">
        <f t="shared" si="88"/>
      </c>
      <c r="F2774" s="43">
        <f t="shared" si="89"/>
      </c>
      <c r="G2774" s="42">
        <f t="shared" si="90"/>
      </c>
      <c r="K2774" s="45"/>
    </row>
    <row r="2775" spans="3:11" ht="11.25">
      <c r="C2775" s="40"/>
      <c r="D2775" s="42">
        <f t="shared" si="88"/>
      </c>
      <c r="F2775" s="43">
        <f t="shared" si="89"/>
      </c>
      <c r="G2775" s="42">
        <f t="shared" si="90"/>
      </c>
      <c r="K2775" s="45"/>
    </row>
    <row r="2776" spans="3:11" ht="11.25">
      <c r="C2776" s="40"/>
      <c r="D2776" s="42">
        <f t="shared" si="88"/>
      </c>
      <c r="F2776" s="43">
        <f t="shared" si="89"/>
      </c>
      <c r="G2776" s="42">
        <f t="shared" si="90"/>
      </c>
      <c r="K2776" s="45"/>
    </row>
    <row r="2777" spans="3:11" ht="11.25">
      <c r="C2777" s="40"/>
      <c r="D2777" s="42">
        <f t="shared" si="88"/>
      </c>
      <c r="F2777" s="43">
        <f t="shared" si="89"/>
      </c>
      <c r="G2777" s="42">
        <f t="shared" si="90"/>
      </c>
      <c r="K2777" s="45"/>
    </row>
    <row r="2778" spans="3:11" ht="11.25">
      <c r="C2778" s="40"/>
      <c r="D2778" s="42">
        <f t="shared" si="88"/>
      </c>
      <c r="F2778" s="43">
        <f t="shared" si="89"/>
      </c>
      <c r="G2778" s="42">
        <f t="shared" si="90"/>
      </c>
      <c r="K2778" s="45"/>
    </row>
    <row r="2779" spans="3:11" ht="11.25">
      <c r="C2779" s="40"/>
      <c r="D2779" s="42">
        <f t="shared" si="88"/>
      </c>
      <c r="F2779" s="43">
        <f t="shared" si="89"/>
      </c>
      <c r="G2779" s="42">
        <f t="shared" si="90"/>
      </c>
      <c r="K2779" s="45"/>
    </row>
    <row r="2780" spans="3:11" ht="11.25">
      <c r="C2780" s="40"/>
      <c r="D2780" s="42">
        <f t="shared" si="88"/>
      </c>
      <c r="F2780" s="43">
        <f t="shared" si="89"/>
      </c>
      <c r="G2780" s="42">
        <f t="shared" si="90"/>
      </c>
      <c r="K2780" s="45"/>
    </row>
    <row r="2781" spans="3:11" ht="11.25">
      <c r="C2781" s="40"/>
      <c r="D2781" s="42">
        <f t="shared" si="88"/>
      </c>
      <c r="F2781" s="43">
        <f t="shared" si="89"/>
      </c>
      <c r="G2781" s="42">
        <f t="shared" si="90"/>
      </c>
      <c r="K2781" s="45"/>
    </row>
    <row r="2782" spans="3:11" ht="11.25">
      <c r="C2782" s="40"/>
      <c r="D2782" s="42">
        <f t="shared" si="88"/>
      </c>
      <c r="F2782" s="43">
        <f t="shared" si="89"/>
      </c>
      <c r="G2782" s="42">
        <f t="shared" si="90"/>
      </c>
      <c r="K2782" s="45"/>
    </row>
    <row r="2783" spans="3:11" ht="11.25">
      <c r="C2783" s="40"/>
      <c r="D2783" s="42">
        <f t="shared" si="88"/>
      </c>
      <c r="F2783" s="43">
        <f t="shared" si="89"/>
      </c>
      <c r="G2783" s="42">
        <f t="shared" si="90"/>
      </c>
      <c r="K2783" s="45"/>
    </row>
    <row r="2784" spans="3:11" ht="11.25">
      <c r="C2784" s="40"/>
      <c r="D2784" s="42">
        <f t="shared" si="88"/>
      </c>
      <c r="F2784" s="43">
        <f t="shared" si="89"/>
      </c>
      <c r="G2784" s="42">
        <f t="shared" si="90"/>
      </c>
      <c r="K2784" s="45"/>
    </row>
    <row r="2785" spans="3:11" ht="11.25">
      <c r="C2785" s="40"/>
      <c r="D2785" s="42">
        <f t="shared" si="88"/>
      </c>
      <c r="F2785" s="43">
        <f t="shared" si="89"/>
      </c>
      <c r="G2785" s="42">
        <f t="shared" si="90"/>
      </c>
      <c r="K2785" s="45"/>
    </row>
    <row r="2786" spans="3:11" ht="11.25">
      <c r="C2786" s="40"/>
      <c r="D2786" s="42">
        <f t="shared" si="88"/>
      </c>
      <c r="F2786" s="43">
        <f t="shared" si="89"/>
      </c>
      <c r="G2786" s="42">
        <f t="shared" si="90"/>
      </c>
      <c r="K2786" s="45"/>
    </row>
    <row r="2787" spans="3:11" ht="11.25">
      <c r="C2787" s="40"/>
      <c r="D2787" s="42">
        <f t="shared" si="88"/>
      </c>
      <c r="F2787" s="43">
        <f t="shared" si="89"/>
      </c>
      <c r="G2787" s="42">
        <f t="shared" si="90"/>
      </c>
      <c r="K2787" s="45"/>
    </row>
    <row r="2788" spans="3:11" ht="11.25">
      <c r="C2788" s="40"/>
      <c r="D2788" s="42">
        <f t="shared" si="88"/>
      </c>
      <c r="F2788" s="43">
        <f t="shared" si="89"/>
      </c>
      <c r="G2788" s="42">
        <f t="shared" si="90"/>
      </c>
      <c r="K2788" s="45"/>
    </row>
    <row r="2789" spans="3:11" ht="11.25">
      <c r="C2789" s="40"/>
      <c r="D2789" s="42">
        <f t="shared" si="88"/>
      </c>
      <c r="F2789" s="43">
        <f t="shared" si="89"/>
      </c>
      <c r="G2789" s="42">
        <f t="shared" si="90"/>
      </c>
      <c r="K2789" s="45"/>
    </row>
    <row r="2790" spans="3:11" ht="11.25">
      <c r="C2790" s="40"/>
      <c r="D2790" s="42">
        <f aca="true" t="shared" si="91" ref="D2790:D2846">+IF(C2790="","",IF(C2790="No Aplica","No Aplica","Ingrese Fecha"))</f>
      </c>
      <c r="F2790" s="43">
        <f aca="true" t="shared" si="92" ref="F2790:F2846">+IF(E2790="","","Ingrese N°")</f>
      </c>
      <c r="G2790" s="42">
        <f aca="true" t="shared" si="93" ref="G2790:G2846">+IF(E2790="","","Ingrese Fecha")</f>
      </c>
      <c r="K2790" s="45"/>
    </row>
    <row r="2791" spans="3:11" ht="11.25">
      <c r="C2791" s="40"/>
      <c r="D2791" s="42">
        <f t="shared" si="91"/>
      </c>
      <c r="F2791" s="43">
        <f t="shared" si="92"/>
      </c>
      <c r="G2791" s="42">
        <f t="shared" si="93"/>
      </c>
      <c r="K2791" s="45"/>
    </row>
    <row r="2792" spans="3:11" ht="11.25">
      <c r="C2792" s="40"/>
      <c r="D2792" s="42">
        <f t="shared" si="91"/>
      </c>
      <c r="F2792" s="43">
        <f t="shared" si="92"/>
      </c>
      <c r="G2792" s="42">
        <f t="shared" si="93"/>
      </c>
      <c r="K2792" s="45"/>
    </row>
    <row r="2793" spans="3:11" ht="11.25">
      <c r="C2793" s="40"/>
      <c r="D2793" s="42">
        <f t="shared" si="91"/>
      </c>
      <c r="F2793" s="43">
        <f t="shared" si="92"/>
      </c>
      <c r="G2793" s="42">
        <f t="shared" si="93"/>
      </c>
      <c r="K2793" s="45"/>
    </row>
    <row r="2794" spans="3:11" ht="11.25">
      <c r="C2794" s="40"/>
      <c r="D2794" s="42">
        <f t="shared" si="91"/>
      </c>
      <c r="F2794" s="43">
        <f t="shared" si="92"/>
      </c>
      <c r="G2794" s="42">
        <f t="shared" si="93"/>
      </c>
      <c r="K2794" s="45"/>
    </row>
    <row r="2795" spans="3:11" ht="11.25">
      <c r="C2795" s="40"/>
      <c r="D2795" s="42">
        <f t="shared" si="91"/>
      </c>
      <c r="F2795" s="43">
        <f t="shared" si="92"/>
      </c>
      <c r="G2795" s="42">
        <f t="shared" si="93"/>
      </c>
      <c r="K2795" s="45"/>
    </row>
    <row r="2796" spans="3:11" ht="11.25">
      <c r="C2796" s="40"/>
      <c r="D2796" s="42">
        <f t="shared" si="91"/>
      </c>
      <c r="F2796" s="43">
        <f t="shared" si="92"/>
      </c>
      <c r="G2796" s="42">
        <f t="shared" si="93"/>
      </c>
      <c r="K2796" s="45"/>
    </row>
    <row r="2797" spans="3:11" ht="11.25">
      <c r="C2797" s="40"/>
      <c r="D2797" s="42">
        <f t="shared" si="91"/>
      </c>
      <c r="F2797" s="43">
        <f t="shared" si="92"/>
      </c>
      <c r="G2797" s="42">
        <f t="shared" si="93"/>
      </c>
      <c r="K2797" s="45"/>
    </row>
    <row r="2798" spans="3:11" ht="11.25">
      <c r="C2798" s="40"/>
      <c r="D2798" s="42">
        <f t="shared" si="91"/>
      </c>
      <c r="F2798" s="43">
        <f t="shared" si="92"/>
      </c>
      <c r="G2798" s="42">
        <f t="shared" si="93"/>
      </c>
      <c r="K2798" s="45"/>
    </row>
    <row r="2799" spans="3:11" ht="11.25">
      <c r="C2799" s="40"/>
      <c r="D2799" s="42">
        <f t="shared" si="91"/>
      </c>
      <c r="F2799" s="43">
        <f t="shared" si="92"/>
      </c>
      <c r="G2799" s="42">
        <f t="shared" si="93"/>
      </c>
      <c r="K2799" s="45"/>
    </row>
    <row r="2800" spans="3:11" ht="11.25">
      <c r="C2800" s="40"/>
      <c r="D2800" s="42">
        <f t="shared" si="91"/>
      </c>
      <c r="F2800" s="43">
        <f t="shared" si="92"/>
      </c>
      <c r="G2800" s="42">
        <f t="shared" si="93"/>
      </c>
      <c r="K2800" s="45"/>
    </row>
    <row r="2801" spans="3:11" ht="11.25">
      <c r="C2801" s="40"/>
      <c r="D2801" s="42">
        <f t="shared" si="91"/>
      </c>
      <c r="F2801" s="43">
        <f t="shared" si="92"/>
      </c>
      <c r="G2801" s="42">
        <f t="shared" si="93"/>
      </c>
      <c r="K2801" s="45"/>
    </row>
    <row r="2802" spans="3:11" ht="11.25">
      <c r="C2802" s="40"/>
      <c r="D2802" s="42">
        <f t="shared" si="91"/>
      </c>
      <c r="F2802" s="43">
        <f t="shared" si="92"/>
      </c>
      <c r="G2802" s="42">
        <f t="shared" si="93"/>
      </c>
      <c r="K2802" s="45"/>
    </row>
    <row r="2803" spans="3:11" ht="11.25">
      <c r="C2803" s="40"/>
      <c r="D2803" s="42">
        <f t="shared" si="91"/>
      </c>
      <c r="F2803" s="43">
        <f t="shared" si="92"/>
      </c>
      <c r="G2803" s="42">
        <f t="shared" si="93"/>
      </c>
      <c r="K2803" s="45"/>
    </row>
    <row r="2804" spans="3:11" ht="11.25">
      <c r="C2804" s="40"/>
      <c r="D2804" s="42">
        <f t="shared" si="91"/>
      </c>
      <c r="F2804" s="43">
        <f t="shared" si="92"/>
      </c>
      <c r="G2804" s="42">
        <f t="shared" si="93"/>
      </c>
      <c r="K2804" s="45"/>
    </row>
    <row r="2805" spans="3:11" ht="11.25">
      <c r="C2805" s="40"/>
      <c r="D2805" s="42">
        <f t="shared" si="91"/>
      </c>
      <c r="F2805" s="43">
        <f t="shared" si="92"/>
      </c>
      <c r="G2805" s="42">
        <f t="shared" si="93"/>
      </c>
      <c r="K2805" s="45"/>
    </row>
    <row r="2806" spans="3:11" ht="11.25">
      <c r="C2806" s="40"/>
      <c r="D2806" s="42">
        <f t="shared" si="91"/>
      </c>
      <c r="F2806" s="43">
        <f t="shared" si="92"/>
      </c>
      <c r="G2806" s="42">
        <f t="shared" si="93"/>
      </c>
      <c r="K2806" s="45"/>
    </row>
    <row r="2807" spans="3:11" ht="11.25">
      <c r="C2807" s="40"/>
      <c r="D2807" s="42">
        <f t="shared" si="91"/>
      </c>
      <c r="F2807" s="43">
        <f t="shared" si="92"/>
      </c>
      <c r="G2807" s="42">
        <f t="shared" si="93"/>
      </c>
      <c r="K2807" s="45"/>
    </row>
    <row r="2808" spans="3:11" ht="11.25">
      <c r="C2808" s="40"/>
      <c r="D2808" s="42">
        <f t="shared" si="91"/>
      </c>
      <c r="F2808" s="43">
        <f t="shared" si="92"/>
      </c>
      <c r="G2808" s="42">
        <f t="shared" si="93"/>
      </c>
      <c r="K2808" s="45"/>
    </row>
    <row r="2809" spans="3:11" ht="11.25">
      <c r="C2809" s="40"/>
      <c r="D2809" s="42">
        <f t="shared" si="91"/>
      </c>
      <c r="F2809" s="43">
        <f t="shared" si="92"/>
      </c>
      <c r="G2809" s="42">
        <f t="shared" si="93"/>
      </c>
      <c r="K2809" s="45"/>
    </row>
    <row r="2810" spans="3:11" ht="11.25">
      <c r="C2810" s="40"/>
      <c r="D2810" s="42">
        <f t="shared" si="91"/>
      </c>
      <c r="F2810" s="43">
        <f t="shared" si="92"/>
      </c>
      <c r="G2810" s="42">
        <f t="shared" si="93"/>
      </c>
      <c r="K2810" s="45"/>
    </row>
    <row r="2811" spans="3:11" ht="11.25">
      <c r="C2811" s="40"/>
      <c r="D2811" s="42">
        <f t="shared" si="91"/>
      </c>
      <c r="F2811" s="43">
        <f t="shared" si="92"/>
      </c>
      <c r="G2811" s="42">
        <f t="shared" si="93"/>
      </c>
      <c r="K2811" s="45"/>
    </row>
    <row r="2812" spans="3:11" ht="11.25">
      <c r="C2812" s="40"/>
      <c r="D2812" s="42">
        <f t="shared" si="91"/>
      </c>
      <c r="F2812" s="43">
        <f t="shared" si="92"/>
      </c>
      <c r="G2812" s="42">
        <f t="shared" si="93"/>
      </c>
      <c r="K2812" s="45"/>
    </row>
    <row r="2813" spans="3:11" ht="11.25">
      <c r="C2813" s="40"/>
      <c r="D2813" s="42">
        <f t="shared" si="91"/>
      </c>
      <c r="F2813" s="43">
        <f t="shared" si="92"/>
      </c>
      <c r="G2813" s="42">
        <f t="shared" si="93"/>
      </c>
      <c r="K2813" s="45"/>
    </row>
    <row r="2814" spans="3:11" ht="11.25">
      <c r="C2814" s="40"/>
      <c r="D2814" s="42">
        <f t="shared" si="91"/>
      </c>
      <c r="F2814" s="43">
        <f t="shared" si="92"/>
      </c>
      <c r="G2814" s="42">
        <f t="shared" si="93"/>
      </c>
      <c r="K2814" s="45"/>
    </row>
    <row r="2815" spans="3:11" ht="11.25">
      <c r="C2815" s="40"/>
      <c r="D2815" s="42">
        <f t="shared" si="91"/>
      </c>
      <c r="F2815" s="43">
        <f t="shared" si="92"/>
      </c>
      <c r="G2815" s="42">
        <f t="shared" si="93"/>
      </c>
      <c r="K2815" s="45"/>
    </row>
    <row r="2816" spans="3:11" ht="11.25">
      <c r="C2816" s="40"/>
      <c r="D2816" s="42">
        <f t="shared" si="91"/>
      </c>
      <c r="F2816" s="43">
        <f t="shared" si="92"/>
      </c>
      <c r="G2816" s="42">
        <f t="shared" si="93"/>
      </c>
      <c r="K2816" s="45"/>
    </row>
    <row r="2817" spans="3:11" ht="11.25">
      <c r="C2817" s="40"/>
      <c r="D2817" s="42">
        <f t="shared" si="91"/>
      </c>
      <c r="F2817" s="43">
        <f t="shared" si="92"/>
      </c>
      <c r="G2817" s="42">
        <f t="shared" si="93"/>
      </c>
      <c r="K2817" s="45"/>
    </row>
    <row r="2818" spans="3:11" ht="11.25">
      <c r="C2818" s="40"/>
      <c r="D2818" s="42">
        <f t="shared" si="91"/>
      </c>
      <c r="F2818" s="43">
        <f t="shared" si="92"/>
      </c>
      <c r="G2818" s="42">
        <f t="shared" si="93"/>
      </c>
      <c r="K2818" s="45"/>
    </row>
    <row r="2819" spans="3:11" ht="11.25">
      <c r="C2819" s="40"/>
      <c r="D2819" s="42">
        <f t="shared" si="91"/>
      </c>
      <c r="F2819" s="43">
        <f t="shared" si="92"/>
      </c>
      <c r="G2819" s="42">
        <f t="shared" si="93"/>
      </c>
      <c r="K2819" s="45"/>
    </row>
    <row r="2820" spans="3:11" ht="11.25">
      <c r="C2820" s="40"/>
      <c r="D2820" s="42">
        <f t="shared" si="91"/>
      </c>
      <c r="F2820" s="43">
        <f t="shared" si="92"/>
      </c>
      <c r="G2820" s="42">
        <f t="shared" si="93"/>
      </c>
      <c r="K2820" s="45"/>
    </row>
    <row r="2821" spans="3:11" ht="11.25">
      <c r="C2821" s="40"/>
      <c r="D2821" s="42">
        <f t="shared" si="91"/>
      </c>
      <c r="F2821" s="43">
        <f t="shared" si="92"/>
      </c>
      <c r="G2821" s="42">
        <f t="shared" si="93"/>
      </c>
      <c r="K2821" s="45"/>
    </row>
    <row r="2822" spans="3:11" ht="11.25">
      <c r="C2822" s="40"/>
      <c r="D2822" s="42">
        <f t="shared" si="91"/>
      </c>
      <c r="F2822" s="43">
        <f t="shared" si="92"/>
      </c>
      <c r="G2822" s="42">
        <f t="shared" si="93"/>
      </c>
      <c r="K2822" s="45"/>
    </row>
    <row r="2823" spans="3:11" ht="11.25">
      <c r="C2823" s="40"/>
      <c r="D2823" s="42">
        <f t="shared" si="91"/>
      </c>
      <c r="F2823" s="43">
        <f t="shared" si="92"/>
      </c>
      <c r="G2823" s="42">
        <f t="shared" si="93"/>
      </c>
      <c r="K2823" s="45"/>
    </row>
    <row r="2824" spans="3:11" ht="11.25">
      <c r="C2824" s="40"/>
      <c r="D2824" s="42">
        <f t="shared" si="91"/>
      </c>
      <c r="F2824" s="43">
        <f t="shared" si="92"/>
      </c>
      <c r="G2824" s="42">
        <f t="shared" si="93"/>
      </c>
      <c r="K2824" s="45"/>
    </row>
    <row r="2825" spans="3:11" ht="11.25">
      <c r="C2825" s="40"/>
      <c r="D2825" s="42">
        <f t="shared" si="91"/>
      </c>
      <c r="F2825" s="43">
        <f t="shared" si="92"/>
      </c>
      <c r="G2825" s="42">
        <f t="shared" si="93"/>
      </c>
      <c r="K2825" s="45"/>
    </row>
    <row r="2826" spans="3:11" ht="11.25">
      <c r="C2826" s="40"/>
      <c r="D2826" s="42">
        <f t="shared" si="91"/>
      </c>
      <c r="F2826" s="43">
        <f t="shared" si="92"/>
      </c>
      <c r="G2826" s="42">
        <f t="shared" si="93"/>
      </c>
      <c r="K2826" s="45"/>
    </row>
    <row r="2827" spans="3:11" ht="11.25">
      <c r="C2827" s="40"/>
      <c r="D2827" s="42">
        <f t="shared" si="91"/>
      </c>
      <c r="F2827" s="43">
        <f t="shared" si="92"/>
      </c>
      <c r="G2827" s="42">
        <f t="shared" si="93"/>
      </c>
      <c r="K2827" s="45"/>
    </row>
    <row r="2828" spans="3:11" ht="11.25">
      <c r="C2828" s="40"/>
      <c r="D2828" s="42">
        <f t="shared" si="91"/>
      </c>
      <c r="F2828" s="43">
        <f t="shared" si="92"/>
      </c>
      <c r="G2828" s="42">
        <f t="shared" si="93"/>
      </c>
      <c r="K2828" s="45"/>
    </row>
    <row r="2829" spans="3:11" ht="11.25">
      <c r="C2829" s="40"/>
      <c r="D2829" s="42">
        <f t="shared" si="91"/>
      </c>
      <c r="F2829" s="43">
        <f t="shared" si="92"/>
      </c>
      <c r="G2829" s="42">
        <f t="shared" si="93"/>
      </c>
      <c r="K2829" s="45"/>
    </row>
    <row r="2830" spans="3:11" ht="11.25">
      <c r="C2830" s="40"/>
      <c r="D2830" s="42">
        <f t="shared" si="91"/>
      </c>
      <c r="F2830" s="43">
        <f t="shared" si="92"/>
      </c>
      <c r="G2830" s="42">
        <f t="shared" si="93"/>
      </c>
      <c r="K2830" s="45"/>
    </row>
    <row r="2831" spans="3:11" ht="11.25">
      <c r="C2831" s="40"/>
      <c r="D2831" s="42">
        <f t="shared" si="91"/>
      </c>
      <c r="F2831" s="43">
        <f t="shared" si="92"/>
      </c>
      <c r="G2831" s="42">
        <f t="shared" si="93"/>
      </c>
      <c r="K2831" s="45"/>
    </row>
    <row r="2832" spans="3:11" ht="11.25">
      <c r="C2832" s="40"/>
      <c r="D2832" s="42">
        <f t="shared" si="91"/>
      </c>
      <c r="F2832" s="43">
        <f t="shared" si="92"/>
      </c>
      <c r="G2832" s="42">
        <f t="shared" si="93"/>
      </c>
      <c r="K2832" s="45"/>
    </row>
    <row r="2833" spans="3:11" ht="11.25">
      <c r="C2833" s="40"/>
      <c r="D2833" s="42">
        <f t="shared" si="91"/>
      </c>
      <c r="F2833" s="43">
        <f t="shared" si="92"/>
      </c>
      <c r="G2833" s="42">
        <f t="shared" si="93"/>
      </c>
      <c r="K2833" s="45"/>
    </row>
    <row r="2834" spans="3:11" ht="11.25">
      <c r="C2834" s="40"/>
      <c r="D2834" s="42">
        <f t="shared" si="91"/>
      </c>
      <c r="F2834" s="43">
        <f t="shared" si="92"/>
      </c>
      <c r="G2834" s="42">
        <f t="shared" si="93"/>
      </c>
      <c r="K2834" s="45"/>
    </row>
    <row r="2835" spans="3:11" ht="11.25">
      <c r="C2835" s="40"/>
      <c r="D2835" s="42">
        <f t="shared" si="91"/>
      </c>
      <c r="F2835" s="43">
        <f t="shared" si="92"/>
      </c>
      <c r="G2835" s="42">
        <f t="shared" si="93"/>
      </c>
      <c r="K2835" s="45"/>
    </row>
    <row r="2836" spans="3:11" ht="11.25">
      <c r="C2836" s="40"/>
      <c r="D2836" s="42">
        <f t="shared" si="91"/>
      </c>
      <c r="F2836" s="43">
        <f t="shared" si="92"/>
      </c>
      <c r="G2836" s="42">
        <f t="shared" si="93"/>
      </c>
      <c r="K2836" s="45"/>
    </row>
    <row r="2837" spans="3:11" ht="11.25">
      <c r="C2837" s="40"/>
      <c r="D2837" s="42">
        <f t="shared" si="91"/>
      </c>
      <c r="F2837" s="43">
        <f t="shared" si="92"/>
      </c>
      <c r="G2837" s="42">
        <f t="shared" si="93"/>
      </c>
      <c r="K2837" s="45"/>
    </row>
    <row r="2838" spans="3:11" ht="11.25">
      <c r="C2838" s="40"/>
      <c r="D2838" s="42">
        <f t="shared" si="91"/>
      </c>
      <c r="F2838" s="43">
        <f t="shared" si="92"/>
      </c>
      <c r="G2838" s="42">
        <f t="shared" si="93"/>
      </c>
      <c r="K2838" s="45"/>
    </row>
    <row r="2839" spans="3:11" ht="11.25">
      <c r="C2839" s="40"/>
      <c r="D2839" s="42">
        <f t="shared" si="91"/>
      </c>
      <c r="F2839" s="43">
        <f t="shared" si="92"/>
      </c>
      <c r="G2839" s="42">
        <f t="shared" si="93"/>
      </c>
      <c r="K2839" s="45"/>
    </row>
    <row r="2840" spans="3:11" ht="11.25">
      <c r="C2840" s="40"/>
      <c r="D2840" s="42">
        <f t="shared" si="91"/>
      </c>
      <c r="F2840" s="43">
        <f t="shared" si="92"/>
      </c>
      <c r="G2840" s="42">
        <f t="shared" si="93"/>
      </c>
      <c r="K2840" s="45"/>
    </row>
    <row r="2841" spans="3:11" ht="11.25">
      <c r="C2841" s="40"/>
      <c r="D2841" s="42">
        <f t="shared" si="91"/>
      </c>
      <c r="F2841" s="43">
        <f t="shared" si="92"/>
      </c>
      <c r="G2841" s="42">
        <f t="shared" si="93"/>
      </c>
      <c r="K2841" s="45"/>
    </row>
    <row r="2842" spans="3:11" ht="11.25">
      <c r="C2842" s="40"/>
      <c r="D2842" s="42">
        <f t="shared" si="91"/>
      </c>
      <c r="F2842" s="43">
        <f t="shared" si="92"/>
      </c>
      <c r="G2842" s="42">
        <f t="shared" si="93"/>
      </c>
      <c r="K2842" s="45"/>
    </row>
    <row r="2843" spans="3:11" ht="11.25">
      <c r="C2843" s="40"/>
      <c r="D2843" s="42">
        <f t="shared" si="91"/>
      </c>
      <c r="F2843" s="43">
        <f t="shared" si="92"/>
      </c>
      <c r="G2843" s="42">
        <f t="shared" si="93"/>
      </c>
      <c r="K2843" s="45"/>
    </row>
    <row r="2844" spans="3:11" ht="11.25">
      <c r="C2844" s="40"/>
      <c r="D2844" s="42">
        <f t="shared" si="91"/>
      </c>
      <c r="F2844" s="43">
        <f t="shared" si="92"/>
      </c>
      <c r="G2844" s="42">
        <f t="shared" si="93"/>
      </c>
      <c r="K2844" s="45"/>
    </row>
    <row r="2845" spans="3:11" ht="11.25">
      <c r="C2845" s="40"/>
      <c r="D2845" s="42">
        <f t="shared" si="91"/>
      </c>
      <c r="F2845" s="43">
        <f t="shared" si="92"/>
      </c>
      <c r="G2845" s="42">
        <f t="shared" si="93"/>
      </c>
      <c r="K2845" s="45"/>
    </row>
    <row r="2846" spans="3:11" ht="11.25">
      <c r="C2846" s="40"/>
      <c r="D2846" s="42">
        <f t="shared" si="91"/>
      </c>
      <c r="F2846" s="43">
        <f t="shared" si="92"/>
      </c>
      <c r="G2846" s="42">
        <f t="shared" si="93"/>
      </c>
      <c r="K2846" s="45"/>
    </row>
    <row r="65335" spans="248:251" ht="11.25">
      <c r="IN65335" s="39" t="s">
        <v>0</v>
      </c>
      <c r="IO65335" s="39" t="s">
        <v>1</v>
      </c>
      <c r="IP65335" s="39" t="s">
        <v>32</v>
      </c>
      <c r="IQ65335" s="39" t="s">
        <v>2</v>
      </c>
    </row>
    <row r="65336" spans="248:251" ht="11.25">
      <c r="IN65336" s="39" t="s">
        <v>7</v>
      </c>
      <c r="IO65336" s="39" t="s">
        <v>22</v>
      </c>
      <c r="IP65336" s="39" t="s">
        <v>39</v>
      </c>
      <c r="IQ65336" s="39" t="s">
        <v>43</v>
      </c>
    </row>
    <row r="65337" spans="248:251" ht="11.25">
      <c r="IN65337" s="39" t="s">
        <v>8</v>
      </c>
      <c r="IO65337" s="39" t="s">
        <v>23</v>
      </c>
      <c r="IP65337" s="39" t="s">
        <v>40</v>
      </c>
      <c r="IQ65337" s="39" t="s">
        <v>44</v>
      </c>
    </row>
    <row r="65338" spans="248:251" ht="11.25">
      <c r="IN65338" s="39" t="s">
        <v>9</v>
      </c>
      <c r="IO65338" s="39" t="s">
        <v>24</v>
      </c>
      <c r="IP65338" s="39" t="s">
        <v>31</v>
      </c>
      <c r="IQ65338" s="39" t="s">
        <v>45</v>
      </c>
    </row>
    <row r="65339" spans="248:251" ht="11.25">
      <c r="IN65339" s="39" t="s">
        <v>10</v>
      </c>
      <c r="IO65339" s="39" t="s">
        <v>25</v>
      </c>
      <c r="IP65339" s="39" t="s">
        <v>33</v>
      </c>
      <c r="IQ65339" s="39" t="s">
        <v>34</v>
      </c>
    </row>
    <row r="65340" spans="248:250" ht="11.25">
      <c r="IN65340" s="39" t="s">
        <v>11</v>
      </c>
      <c r="IO65340" s="39" t="s">
        <v>26</v>
      </c>
      <c r="IP65340" s="39" t="s">
        <v>47</v>
      </c>
    </row>
    <row r="65341" spans="248:249" ht="11.25">
      <c r="IN65341" s="39" t="s">
        <v>12</v>
      </c>
      <c r="IO65341" s="39" t="s">
        <v>27</v>
      </c>
    </row>
    <row r="65342" spans="248:249" ht="11.25">
      <c r="IN65342" s="39" t="s">
        <v>13</v>
      </c>
      <c r="IO65342" s="39" t="s">
        <v>28</v>
      </c>
    </row>
    <row r="65343" spans="248:249" ht="11.25">
      <c r="IN65343" s="39" t="s">
        <v>14</v>
      </c>
      <c r="IO65343" s="39" t="s">
        <v>29</v>
      </c>
    </row>
    <row r="65344" spans="248:249" ht="11.25">
      <c r="IN65344" s="39" t="s">
        <v>15</v>
      </c>
      <c r="IO65344" s="39" t="s">
        <v>30</v>
      </c>
    </row>
    <row r="65345" spans="248:249" ht="11.25">
      <c r="IN65345" s="39" t="s">
        <v>16</v>
      </c>
      <c r="IO65345" s="39" t="s">
        <v>48</v>
      </c>
    </row>
    <row r="65346" ht="11.25">
      <c r="IN65346" s="39" t="s">
        <v>17</v>
      </c>
    </row>
    <row r="65347" ht="11.25">
      <c r="IN65347" s="39" t="s">
        <v>18</v>
      </c>
    </row>
    <row r="65348" ht="11.25">
      <c r="IN65348" s="39" t="s">
        <v>19</v>
      </c>
    </row>
    <row r="65349" ht="11.25">
      <c r="IN65349" s="39" t="s">
        <v>20</v>
      </c>
    </row>
    <row r="65350" ht="11.25">
      <c r="IN65350" s="39" t="s">
        <v>21</v>
      </c>
    </row>
    <row r="65351" ht="11.25">
      <c r="IN65351" s="39" t="s">
        <v>35</v>
      </c>
    </row>
    <row r="65352" ht="11.25">
      <c r="IN65352" s="39" t="s">
        <v>36</v>
      </c>
    </row>
    <row r="65353" ht="11.25">
      <c r="IN65353" s="39" t="s">
        <v>37</v>
      </c>
    </row>
    <row r="65354" ht="11.25">
      <c r="IN65354" s="39" t="s">
        <v>38</v>
      </c>
    </row>
  </sheetData>
  <sheetProtection/>
  <mergeCells count="1">
    <mergeCell ref="A2:K2"/>
  </mergeCells>
  <dataValidations count="26">
    <dataValidation type="list" allowBlank="1" showInputMessage="1" showErrorMessage="1" sqref="B984:B2846 B527:B533 B511:B514 B507:B508 B38:B46 B516:B517 B500 B35:B36 B33 B28 B24:B26 B505">
      <formula1>$IO$65336:$IO$65345</formula1>
    </dataValidation>
    <dataValidation type="list" allowBlank="1" showInputMessage="1" showErrorMessage="1" sqref="E984:E2846 E5:E72 E94:E97 E99:E114 E127 E157:E174 E203:E262 E281 E283 E270:E276 E288:E289 E297 E292:E294 E410:E414 E337:E389 E416:E420 E422:E424 E601 E603:E607 E484:E562 E616:E617 E610:E614 E627 E635 E639 E629:E631 E642:E683 E701:E742 E801 E798 E803:E831 E90:E92 E311:E319 E429:E462 E619:E623 E748:E787 E840:E980">
      <formula1>$IP$65336:$IP$65340</formula1>
    </dataValidation>
    <dataValidation type="list" allowBlank="1" showInputMessage="1" showErrorMessage="1" sqref="B18">
      <formula1>$IO$65338:$IO$65347</formula1>
    </dataValidation>
    <dataValidation type="list" allowBlank="1" showInputMessage="1" showErrorMessage="1" sqref="A984:A2848">
      <formula1>$IN$65336:$IN$65356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G47:G87 C175:D175 C197:C198 C196:D196 D178:D180 C176:C195 D34 D171:D173 C1:C111 C171:C174 C221:C222 C237:D237 C225:D226 C223:D223 D47:D111 C224 C233:C236 C455:D456 C290:C291 C575:D577 D509 C556:C557 C641:D642 C526:C533 C653:D653 C547:D547 G876 G863:G864 G871:G873 C984:C65536 C347:D347 D802:D810 C162:D163 D213 C238:C243 D217 C258:C259 C534:D534 C739:D742 C758:D758 C442:D442 C458:D462 D557 C319:C328 C601:D601 C630:D631 C634:D635 D5:D17 D20:D23 D27 D29:D32 C204:D205 C207:D207 D215 C213:C217 C967:D968 D250 C349:D349 C351:D351 C367:D368 C370:D370 C374:D374 C383:D383 C389:D389 C413:D414 C420:D420 C426:D428 C439:D439 C444:D448 D502 D504 C604:D607 C611:D613 C615:D615 C625:D626 C639:D639 C655:D698 C704:D708 C710:D710 C714:D714 C721:D721 C725:D725 C730:D730 C735:D735 D850:D851 C821:C825 D857:D863 C865:D869 C873:D879 C917:D917 C941:D942 C949:D949 C956:D956 C963:D963 C965:D965 C246:C250 C252:C256 C261:C269 C275:C288 C294:C313"/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315:C317 C500:C514 C516:C518 C524 C750:D751 C753:D756 C761:D761 C763:D766 C768:D768 C771:D777 C779:D779 C781:D781 C801:C810 C827:C839 C843 C848:C851 C853:C863 C788:D800 C747:D748 C484:C498"/>
    <dataValidation type="list" allowBlank="1" showInputMessage="1" showErrorMessage="1" sqref="B62:B71 B47:B59 B97:B100 B94:B95 B73:B92 B117:B126 B128:B156 B175:B202 B214 B221 B263:B269 B277:B280 B282 B284:B287 B290:B291 B295:B296 B298:B310 B320:B336 B390:B409 B415 B421 B425 B501 B503 B506 B510 B518 B524 B526 B602 B608 B624 B632:B633 B637:B638 B684:B700 B743:B747 B832:B839 B880:B887 B983 B788:B796 B565:B600 B463:B498">
      <formula1>$W$6:$W$6</formula1>
    </dataValidation>
    <dataValidation type="list" allowBlank="1" showInputMessage="1" showErrorMessage="1" sqref="E93">
      <formula1>$HP$64913:$HP$64917</formula1>
    </dataValidation>
    <dataValidation type="list" allowBlank="1" showInputMessage="1" showErrorMessage="1" sqref="E73:E89 E98">
      <formula1>$X$6:$X$6</formula1>
    </dataValidation>
    <dataValidation showInputMessage="1" showErrorMessage="1" sqref="C112:D126 C128:D144"/>
    <dataValidation type="list" allowBlank="1" showInputMessage="1" showErrorMessage="1" sqref="B162:B163 B174 B206">
      <formula1>$IP$64870:$IP$64882</formula1>
    </dataValidation>
    <dataValidation type="list" allowBlank="1" showInputMessage="1" showErrorMessage="1" sqref="B216 B233 B226 B222">
      <formula1>'MARZO 2017'!#REF!</formula1>
    </dataValidation>
    <dataValidation type="list" allowBlank="1" showInputMessage="1" showErrorMessage="1" sqref="B246">
      <formula1>'MARZO 2017'!#REF!</formula1>
    </dataValidation>
    <dataValidation type="list" allowBlank="1" showInputMessage="1" sqref="B319 B315:B317 B297">
      <formula1>$IO$54824:$IO$54834</formula1>
    </dataValidation>
    <dataValidation type="list" allowBlank="1" showInputMessage="1" showErrorMessage="1" sqref="E329:E336">
      <formula1>$IP$54889:$IP$54894</formula1>
    </dataValidation>
    <dataValidation type="list" allowBlank="1" showInputMessage="1" showErrorMessage="1" sqref="E465:E466 E471:E483">
      <formula1>$S$6:$S$15</formula1>
    </dataValidation>
    <dataValidation type="list" allowBlank="1" showInputMessage="1" showErrorMessage="1" sqref="B171:B173 B764 B453:B456 B7:B9 B20:B23 B27 B60:B61 B420 B965 B967:B968 B502 B509 B504 B557 B625:B626 B630:B631 B639 B634:B635 B641:B642 B653 B655:B660 B615 B662:B664 B666:B667 B29:B32 B34 B96 B101:B111 B204:B205 B207 B213 B215 B217 B250 B347 B349 B351 B367:B368 B370 B374 B383 B389 B413:B414 B601 B604:B607 B611:B613 B670:B676 B682:B683 B704:B708 B710 B714 B721 B725 B730 B735 B739:B742 B750:B751 B754 B775:B776 B779 B781 B843 B854 B857:B863 B865:B869 B873:B879 B917 B941:B942 B949 B956 B963 B426:B428 B438:B439 B442:B448 B802:B810 B850:B851 B458:B462">
      <formula1>$P$6:$P$15</formula1>
    </dataValidation>
    <dataValidation type="list" allowBlank="1" showInputMessage="1" showErrorMessage="1" sqref="E467:E470 E463:E464">
      <formula1>$S$6:$S$14</formula1>
    </dataValidation>
    <dataValidation type="list" allowBlank="1" showInputMessage="1" showErrorMessage="1" sqref="B677:B681 B661 B668:B669 B665">
      <formula1>'MARZO 2017'!#REF!</formula1>
    </dataValidation>
    <dataValidation type="list" allowBlank="1" showInputMessage="1" showErrorMessage="1" sqref="E684:E698">
      <formula1>'MARZO 2017'!#REF!</formula1>
    </dataValidation>
    <dataValidation type="list" allowBlank="1" showInputMessage="1" showErrorMessage="1" sqref="B853 B855:B856">
      <formula1>$IO$65081:$IO$65090</formula1>
    </dataValidation>
    <dataValidation type="list" allowBlank="1" showInputMessage="1" showErrorMessage="1" sqref="B5:B6 B982 B872 B798:B801 B761 B731 B726:B729 B717 B562:B564 B558:B559 B553 B547 B381 B311 B252:B256 B247:B248 B234:B243 B223:B225 B203 B37 B19 B10:B17">
      <formula1>$IO$65336:$IO$65344</formula1>
    </dataValidation>
    <dataValidation type="list" allowBlank="1" showInputMessage="1" showErrorMessage="1" sqref="B363:B366 B355 B358 B361 B352:B353 B384:B385 B382 B375:B378 B380">
      <formula1>$B$2:$B$7</formula1>
    </dataValidation>
    <dataValidation type="list" allowBlank="1" showInputMessage="1" showErrorMessage="1" sqref="E802 E832:E839">
      <formula1>$IP$65081:$IP$65085</formula1>
    </dataValidation>
    <dataValidation type="list" allowBlank="1" showInputMessage="1" showErrorMessage="1" sqref="B821:B825 B848:B849">
      <formula1>$IO$65081:$IO$65091</formula1>
    </dataValidation>
    <dataValidation type="list" allowBlank="1" showInputMessage="1" showErrorMessage="1" sqref="E175:E202">
      <formula1>$IQ$64870:$IQ$64875</formula1>
    </dataValidation>
  </dataValidations>
  <printOptions/>
  <pageMargins left="0.75" right="0.75" top="1" bottom="1" header="0" footer="0"/>
  <pageSetup fitToHeight="0" fitToWidth="1" horizontalDpi="600" verticalDpi="600" orientation="landscape" paperSize="190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Publico</dc:creator>
  <cp:keywords/>
  <dc:description/>
  <cp:lastModifiedBy>Sandra Díaz Salazar</cp:lastModifiedBy>
  <cp:lastPrinted>2016-02-10T18:42:55Z</cp:lastPrinted>
  <dcterms:created xsi:type="dcterms:W3CDTF">2009-03-04T20:26:38Z</dcterms:created>
  <dcterms:modified xsi:type="dcterms:W3CDTF">2017-05-03T01:01:21Z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