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0" windowWidth="24240" windowHeight="123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<sst xmlns="http://schemas.openxmlformats.org/spreadsheetml/2006/main" count="9150" uniqueCount="2247">
  <si>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</si>
  <si>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</si>
  <si>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</si>
  <si>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</si>
  <si>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</si>
  <si>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</si>
  <si>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</si>
  <si>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</si>
  <si>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</si>
  <si>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</si>
  <si>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</si>
  <si>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90.193.000-7</t>
  </si>
  <si>
    <t>Licitación Privada Menor</t>
  </si>
  <si>
    <t>89.862.200-2</t>
  </si>
  <si>
    <t>84.295.700-1</t>
  </si>
  <si>
    <t>Otro</t>
  </si>
  <si>
    <t>EMPRESA DE CORREOS DE CHILE</t>
  </si>
  <si>
    <t>60.503.000-9</t>
  </si>
  <si>
    <t>No aplica</t>
  </si>
  <si>
    <t>CGE DISTRIBUCIÓN S.A.</t>
  </si>
  <si>
    <t>99.513.400-4</t>
  </si>
  <si>
    <t>Licitación Pública</t>
  </si>
  <si>
    <t>76.462.500-5</t>
  </si>
  <si>
    <t>TURISMO COCHA S.A.</t>
  </si>
  <si>
    <t>81.821.100-7</t>
  </si>
  <si>
    <t>DIMERC S.A.</t>
  </si>
  <si>
    <t>96.670.840-9</t>
  </si>
  <si>
    <t>PROVEEDORES INTEGRALES PRISA S.A</t>
  </si>
  <si>
    <t>96.556.940-5</t>
  </si>
  <si>
    <t>Licitación Privada Mayor</t>
  </si>
  <si>
    <t>91.806.000-6</t>
  </si>
  <si>
    <t>STORBOX S.A.</t>
  </si>
  <si>
    <t>No Aplica</t>
  </si>
  <si>
    <t>F R. Araucanía</t>
  </si>
  <si>
    <t>Orden de Compra</t>
  </si>
  <si>
    <t>77.043.510-2</t>
  </si>
  <si>
    <t>Latam Airlines Group S.A.</t>
  </si>
  <si>
    <t>FN/MP N° 623</t>
  </si>
  <si>
    <t>77.806.000-0</t>
  </si>
  <si>
    <t>Prisur Ltda.</t>
  </si>
  <si>
    <t>Orden de Servicio</t>
  </si>
  <si>
    <t>Pasaje aéreo para funcionario en comisión de servicio, trayecto Temuco-Stgo.-Temuco.</t>
  </si>
  <si>
    <t>otro</t>
  </si>
  <si>
    <t>Aguas Araucanía S.A.</t>
  </si>
  <si>
    <t>76.215.637-7</t>
  </si>
  <si>
    <t>CGE Distribución S.A.</t>
  </si>
  <si>
    <t>Empresa Eléctrica de la Frontera S.A.</t>
  </si>
  <si>
    <t>76.073.164-1</t>
  </si>
  <si>
    <t>96.568.740-8</t>
  </si>
  <si>
    <t>Empresa de Correos de Chile</t>
  </si>
  <si>
    <t>Telefónica Chile S.A.</t>
  </si>
  <si>
    <t>90.635.000-9</t>
  </si>
  <si>
    <t>76.073.162-5</t>
  </si>
  <si>
    <t>99.520.000-7</t>
  </si>
  <si>
    <t>17-FN Nº 748</t>
  </si>
  <si>
    <t>ING. Y CONSTR. RICARDO RODRIGUEZ Y CIA.</t>
  </si>
  <si>
    <t>89.912.300-K</t>
  </si>
  <si>
    <t>COMERCIAL RED OFFICE LIMITADA</t>
  </si>
  <si>
    <t>77.012.870-6</t>
  </si>
  <si>
    <t>LUIS PATRICIO ORELLANA VELASQUEZ</t>
  </si>
  <si>
    <t>EVALUACIONES &amp; DESARROLLO ORGANIZACIONAL</t>
  </si>
  <si>
    <t>17-FN Nº 1885</t>
  </si>
  <si>
    <t>BGM CONSULTORES ASOCIADOS LTDA</t>
  </si>
  <si>
    <t>77.277.220-3</t>
  </si>
  <si>
    <t>Contrato</t>
  </si>
  <si>
    <t>CHILECTRA S.A.</t>
  </si>
  <si>
    <t>96.800.570-7</t>
  </si>
  <si>
    <t>EMPRESA ELECTRICA PUENTE ALTO LIMITADA</t>
  </si>
  <si>
    <t>80.313.300-K</t>
  </si>
  <si>
    <t>AGUAS ANDINAS S.A.</t>
  </si>
  <si>
    <t>61.808.000-5</t>
  </si>
  <si>
    <t>F R. Metrop. Oriente</t>
  </si>
  <si>
    <t>BANCO DEL ESTADO DE CHILE</t>
  </si>
  <si>
    <t>EMPRESAS EL MERCURIO SAP</t>
  </si>
  <si>
    <t>Res. DER 015-2015</t>
  </si>
  <si>
    <t>LUIS RUBIO QUINTANILLA</t>
  </si>
  <si>
    <t>10.265.615-6</t>
  </si>
  <si>
    <t>ALEX REYES VARGAS</t>
  </si>
  <si>
    <t>13.081.903-6</t>
  </si>
  <si>
    <t>MOVILIDAD URBANA SPA</t>
  </si>
  <si>
    <t>76.414.319-1</t>
  </si>
  <si>
    <t>CARLOS PALMA RIVERA Y OTROS LTDA.</t>
  </si>
  <si>
    <t>76.596.570-5</t>
  </si>
  <si>
    <t>Res FN Nº 1672/2007</t>
  </si>
  <si>
    <t>ACOMODA MUEBLES LIMITADA</t>
  </si>
  <si>
    <t>76.480.738-3</t>
  </si>
  <si>
    <t>K D M S.A.</t>
  </si>
  <si>
    <t>96.754.450-7</t>
  </si>
  <si>
    <t>MIROSLAVA RAYMONDONA PETROVA-GOUTIERES</t>
  </si>
  <si>
    <t>14.672.841-3</t>
  </si>
  <si>
    <t>AGUAS ANDINA S.A.</t>
  </si>
  <si>
    <t>ANDREA DEL CARMEN RUIZ HERRERA</t>
  </si>
  <si>
    <t>11.730.167-2</t>
  </si>
  <si>
    <t>FRANCISCO JAVIER ALVAREZ BELLO</t>
  </si>
  <si>
    <t>12.053.365-7</t>
  </si>
  <si>
    <t>LATAM AIRLINES GROUP S.A.</t>
  </si>
  <si>
    <t>Factura</t>
  </si>
  <si>
    <t>F R. Aysén</t>
  </si>
  <si>
    <t>Boleta</t>
  </si>
  <si>
    <t>Aguas Patagonia de Aysén S.A.</t>
  </si>
  <si>
    <t>99.501.280-4</t>
  </si>
  <si>
    <t>Turismo Cocha S.A.</t>
  </si>
  <si>
    <t>Empresa Eléctrica de Aysén S.A.</t>
  </si>
  <si>
    <t>88.272.600-2</t>
  </si>
  <si>
    <t>Arnaldo Fabián Tobar Ramírez</t>
  </si>
  <si>
    <t>13.504.547-0</t>
  </si>
  <si>
    <t>96.697.410-9</t>
  </si>
  <si>
    <t>97.030.000-7</t>
  </si>
  <si>
    <t>96.792.430-K</t>
  </si>
  <si>
    <t>LATAM AIRLINES GROUP S.A</t>
  </si>
  <si>
    <t>LORETO SOLANGE STAPLEFIELD SEPULVEDA</t>
  </si>
  <si>
    <t>31.03.2016</t>
  </si>
  <si>
    <t>SURTI VENTAS S.A.</t>
  </si>
  <si>
    <t>SOC.CONCESIONARIA C.DE JUSTICIA DE STGO.</t>
  </si>
  <si>
    <t>99.557.380-6</t>
  </si>
  <si>
    <t>Res. FN/MP N°1185/2015</t>
  </si>
  <si>
    <t>20.07.2015</t>
  </si>
  <si>
    <t>Documento de Compra y N°</t>
  </si>
  <si>
    <t>76.588.490-K</t>
  </si>
  <si>
    <t>PROVEEDORES INTEGRALES PRISA S.A.</t>
  </si>
  <si>
    <t>TELEFONICA DEL SUR S.A.</t>
  </si>
  <si>
    <t>90.299.000-3</t>
  </si>
  <si>
    <t>Servicio de agua de la Fiscalia Regional de los Rios</t>
  </si>
  <si>
    <t>AGUAS DECIMAS</t>
  </si>
  <si>
    <t>96.703.230-1</t>
  </si>
  <si>
    <t>FN/MP Nº 748/12</t>
  </si>
  <si>
    <t>Adquisición de pasaje aéreo para comisión de servicio de funcionario XIV Región</t>
  </si>
  <si>
    <t>SOCIEDAD AUSTRAL DE ELECTRICIDAD</t>
  </si>
  <si>
    <t>Servicio de agua de la Fiscalia Local de Valdivia</t>
  </si>
  <si>
    <t>FN/MP N° 1869</t>
  </si>
  <si>
    <t>ABASTIBLE S.A.</t>
  </si>
  <si>
    <t>Se cancela suministro de gas para la Fiscalia Local de La Union</t>
  </si>
  <si>
    <t>F R. Magallanes</t>
  </si>
  <si>
    <t>Com.Redoffice Magallanes Ltda.</t>
  </si>
  <si>
    <t>78.307.990-9</t>
  </si>
  <si>
    <t>Aromatizadores para Fiscalía Regional</t>
  </si>
  <si>
    <t>Rosa Jimena Barría López</t>
  </si>
  <si>
    <t>7.341.606-k</t>
  </si>
  <si>
    <t>Transbordadora Austral Broom S.A.</t>
  </si>
  <si>
    <t>82.074.900-6</t>
  </si>
  <si>
    <t>Edelmag S.A.</t>
  </si>
  <si>
    <t>88.221.200-9</t>
  </si>
  <si>
    <t>Aguas Magallanes S.A.</t>
  </si>
  <si>
    <t>76.215.628-8</t>
  </si>
  <si>
    <t>76.215.628-9</t>
  </si>
  <si>
    <t>Servicio telefónico Fiscalía Local Punta Arenas, fono 2224852</t>
  </si>
  <si>
    <t>Telefonica Chile S.A.</t>
  </si>
  <si>
    <t>Servicio telefónico Fiscalía Local Porvenir, fono 2581563</t>
  </si>
  <si>
    <t>Gasco S.A.</t>
  </si>
  <si>
    <t>90.310.000-1</t>
  </si>
  <si>
    <t>4.010.476-3</t>
  </si>
  <si>
    <t>Convenio Marco (Chilecompra)</t>
  </si>
  <si>
    <t>81.771.100-6</t>
  </si>
  <si>
    <t>78.178.530-K</t>
  </si>
  <si>
    <t>Proveedores Integrales Prisa S.A.</t>
  </si>
  <si>
    <t>Adquisición de materiales de aseo para la Fiscalia Regional de los Rios</t>
  </si>
  <si>
    <t>Consumo de electricidad de la Fiscalía Local de San Jose</t>
  </si>
  <si>
    <t>Consumo de electricidad de la Fiscalía Local de Panguipulli</t>
  </si>
  <si>
    <t>TURISMO VILLA DEL RIO S.A.</t>
  </si>
  <si>
    <t>Se cancela suministro de gas para la Fiscalia Local de San Jose</t>
  </si>
  <si>
    <t>TURISMO DEL SUR S.A.</t>
  </si>
  <si>
    <t>96.631.880-5</t>
  </si>
  <si>
    <t>96.700.620-3</t>
  </si>
  <si>
    <t>Impresos Vanic Ltda.</t>
  </si>
  <si>
    <t>89.202.400-6</t>
  </si>
  <si>
    <t>Abastecedora del Comercio Ltda.</t>
  </si>
  <si>
    <t>84.348.700-9</t>
  </si>
  <si>
    <t>200 tarjetas presentación 2 funcionarios URAVIT</t>
  </si>
  <si>
    <t>80.586.800-7</t>
  </si>
  <si>
    <t>Res. FN N°623/2016</t>
  </si>
  <si>
    <t>CARRASCO E HIJOS LTDA.</t>
  </si>
  <si>
    <t>76.293.470-1</t>
  </si>
  <si>
    <t>TECHNOSYSTEMS CHILE S.A.</t>
  </si>
  <si>
    <t>96.678.350-8</t>
  </si>
  <si>
    <t>COMERCIAL SERV. TEC. DE AIRES LTDA.</t>
  </si>
  <si>
    <t>76.148.249-1</t>
  </si>
  <si>
    <t>96.689.970-0</t>
  </si>
  <si>
    <t>76.740.200-7</t>
  </si>
  <si>
    <t>Roland Vorwerk y Compañía Ltda.</t>
  </si>
  <si>
    <t>Rosa Orlanda Cáceres Torres</t>
  </si>
  <si>
    <t>6.136.227-4</t>
  </si>
  <si>
    <t>Juan Anastacio Medina</t>
  </si>
  <si>
    <t>5.444.220-3</t>
  </si>
  <si>
    <t>Hotelera Diego de Almagro Ltda.</t>
  </si>
  <si>
    <t>77.663.150-7</t>
  </si>
  <si>
    <t>7.078.762-8</t>
  </si>
  <si>
    <t>10.854.761-8</t>
  </si>
  <si>
    <t>10.125.284-1</t>
  </si>
  <si>
    <t>Agua potable y alcantarillado Fiscalía Local  de Cisnes, periodo 22.03.16 al 22.04.16</t>
  </si>
  <si>
    <t>Corte de pasto y mantención jardín Fiscalía Regional de Aysén y Fiscalía Local Coyhaique.</t>
  </si>
  <si>
    <t>99.501.280-5</t>
  </si>
  <si>
    <t>Res FR/OR N° 25</t>
  </si>
  <si>
    <t>NELSON ENRIQUE FUENTES GONZALEZ</t>
  </si>
  <si>
    <t>5.718.987-8</t>
  </si>
  <si>
    <t>FABRIMETAL S. A.</t>
  </si>
  <si>
    <t>85.233.500-9</t>
  </si>
  <si>
    <t>SODIMAC S.A.</t>
  </si>
  <si>
    <t>FN MP N°69</t>
  </si>
  <si>
    <t>TURISMO COCHA S. A.</t>
  </si>
  <si>
    <t>ARTEGRAF IMPRESORES LTDA.</t>
  </si>
  <si>
    <t>76.145.280-0</t>
  </si>
  <si>
    <t>78.611.770-4</t>
  </si>
  <si>
    <t xml:space="preserve">ISABELA DE TOLEDO FRANCA PUPO NOGUEIRA, ASESORIAS EN COMUNICACIONES </t>
  </si>
  <si>
    <t>76.056.497-4</t>
  </si>
  <si>
    <t>FACTORIA GRAFICA LIMITADA</t>
  </si>
  <si>
    <t>76135.120-6</t>
  </si>
  <si>
    <t>POSTALCHILE LIMITADA</t>
  </si>
  <si>
    <t>76.013.075-3</t>
  </si>
  <si>
    <t>BARBARA LOBOS ROMANO</t>
  </si>
  <si>
    <t>14.119.772-K</t>
  </si>
  <si>
    <t>SANDRA GIOCONDA TELLO LOPEZ</t>
  </si>
  <si>
    <t>8.966.563-9</t>
  </si>
  <si>
    <t>LEONEL APARICIO  SALIT</t>
  </si>
  <si>
    <t>9.765.193-0</t>
  </si>
  <si>
    <t>TRANMANES LTDA</t>
  </si>
  <si>
    <t>77.990.510-1</t>
  </si>
  <si>
    <t>FAYMO S.A.</t>
  </si>
  <si>
    <t>76.837.310-8</t>
  </si>
  <si>
    <t>MARIA DEL CARMEN PAIS ARAVENA</t>
  </si>
  <si>
    <t>IMPRENTA BARAHONA LTDA.</t>
  </si>
  <si>
    <t>78.511.790-5</t>
  </si>
  <si>
    <t>COMPARECENCIA A JUICIO ORAL</t>
  </si>
  <si>
    <t>FN Nº 1715/2015</t>
  </si>
  <si>
    <t>INASISTENCIA PERITAJE</t>
  </si>
  <si>
    <t>15.139.335-7</t>
  </si>
  <si>
    <t>IMPORTADORA LILLO LTDA.</t>
  </si>
  <si>
    <t>76300203-9</t>
  </si>
  <si>
    <t>GUILLERMO GARRIDO JARA</t>
  </si>
  <si>
    <t>7954486-8</t>
  </si>
  <si>
    <t>FALABELLA RETAIL S.A.</t>
  </si>
  <si>
    <t>76923040-8</t>
  </si>
  <si>
    <t>81821100-7</t>
  </si>
  <si>
    <t>FRIMAX LTDA.</t>
  </si>
  <si>
    <t>76568638-5</t>
  </si>
  <si>
    <t>76373561-3</t>
  </si>
  <si>
    <t>Servicio recepción especies para destruccion, F. Regional</t>
  </si>
  <si>
    <t>RESAM S.A.</t>
  </si>
  <si>
    <t>99.537.670-9</t>
  </si>
  <si>
    <t>CGE DISTRIBUCION S.A.</t>
  </si>
  <si>
    <t>AGUAS NUEVO SUR MAULE</t>
  </si>
  <si>
    <t>96.963.440-6</t>
  </si>
  <si>
    <t>Evaluación pericial psicológica</t>
  </si>
  <si>
    <t>MOSAIKO SPA</t>
  </si>
  <si>
    <t>76.602.265-0</t>
  </si>
  <si>
    <t>FN/MP N° 410</t>
  </si>
  <si>
    <t>DISTRIBUIDORA MANZANO S.A.</t>
  </si>
  <si>
    <t>96.908.760-K</t>
  </si>
  <si>
    <t>GLORIA PAOLA SANCHEZ UBILLO</t>
  </si>
  <si>
    <t>10.327.459-1</t>
  </si>
  <si>
    <t>ENERGIA DE CASABLANCA S.A</t>
  </si>
  <si>
    <t>96.766.110-4</t>
  </si>
  <si>
    <t>ESVAL S.A.</t>
  </si>
  <si>
    <t>76.000.739-0</t>
  </si>
  <si>
    <t>CHILQUINTA ENERGIA S.A.</t>
  </si>
  <si>
    <t>96.813.520-1</t>
  </si>
  <si>
    <t>LUZ VERDE Y CIA LTDA</t>
  </si>
  <si>
    <t>76.580.537-6</t>
  </si>
  <si>
    <t>ING.ELECT. ANTONIO SALINAS CORREA EIRL</t>
  </si>
  <si>
    <t>76.083.726-1</t>
  </si>
  <si>
    <t>EMPRESA EL MERCURIO DE VALPARAISO S.A.P.</t>
  </si>
  <si>
    <t>96.705.640-5</t>
  </si>
  <si>
    <t>INGENIERIA PROYECTOS GAS LIMITADA</t>
  </si>
  <si>
    <t>76.132.819-0</t>
  </si>
  <si>
    <t>ANA MARIA BACIGALUPO FALCON</t>
  </si>
  <si>
    <t>14.282.636-4</t>
  </si>
  <si>
    <t>COMPAÑÍA NACIONAL DE FUERZA ELECTRICA S.A.</t>
  </si>
  <si>
    <t>91.143.000-2</t>
  </si>
  <si>
    <t>COMERCIAL 3 ARIES LIMITADA</t>
  </si>
  <si>
    <t>76.061.008-9</t>
  </si>
  <si>
    <t>SOCIEDAD COMERCIAL DICER LTDA.</t>
  </si>
  <si>
    <t>78.715.730-0</t>
  </si>
  <si>
    <t>AGRICOLA Y SERVICIOS ISLA DE PASCUA LTDA</t>
  </si>
  <si>
    <t>87.634.600-1</t>
  </si>
  <si>
    <t xml:space="preserve">Consumo de agua Oficina de Atención Petorca,periodo desde 11/04/2016 al 11/05/2016 </t>
  </si>
  <si>
    <t>GIOVANNA CAROLINA ARANCIBIA PARRA</t>
  </si>
  <si>
    <t>9.639.027-0</t>
  </si>
  <si>
    <t>MIRIAM PAOLA LOYOLA WILLIAMSON</t>
  </si>
  <si>
    <t>CHILEXPRESS S.A.</t>
  </si>
  <si>
    <t>96.756.430-3</t>
  </si>
  <si>
    <t>no aplica</t>
  </si>
  <si>
    <t>83.030.600-5</t>
  </si>
  <si>
    <t>Comercial Ebano Muebles Ltda.</t>
  </si>
  <si>
    <t>76.103.446-4</t>
  </si>
  <si>
    <t>Comercial Redoffice Sur Ltda.</t>
  </si>
  <si>
    <t>10-FN/MP N°1811</t>
  </si>
  <si>
    <t>10.200.160-5</t>
  </si>
  <si>
    <t>Sociedad Periodística Araucanía S.A.</t>
  </si>
  <si>
    <t>87.778.800-8</t>
  </si>
  <si>
    <t>Operaciones Integrales Isla Grande S.A.</t>
  </si>
  <si>
    <t>99.597.250-6</t>
  </si>
  <si>
    <t>Reposición vidrio termopanel FL P.Montt</t>
  </si>
  <si>
    <t>Consumo de electricidad FL Hualaihué</t>
  </si>
  <si>
    <t>Sociedad Austral de Electricidad S.A.</t>
  </si>
  <si>
    <t>Consumo de electricidad FL Chaitén</t>
  </si>
  <si>
    <t>Edelaysen S.A.</t>
  </si>
  <si>
    <t>Consumo de electricidad FL Maullín</t>
  </si>
  <si>
    <t>Consumo de electricidad FL Quellón</t>
  </si>
  <si>
    <t>Consumo de electricidad FL Futaleufú</t>
  </si>
  <si>
    <t>Consumo de electricidad FL P.Varas</t>
  </si>
  <si>
    <t>Consumo de electricidad F.Regional</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</si>
  <si>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</si>
  <si>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</si>
  <si>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</si>
  <si>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</si>
  <si>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</si>
  <si>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</si>
  <si>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</si>
  <si>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</si>
  <si>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Hualaihué</t>
  </si>
  <si>
    <t>Comité Agua Potable Rural Río Negro</t>
  </si>
  <si>
    <t>71.385.700-9</t>
  </si>
  <si>
    <t>Consumo de agua FL Castro</t>
  </si>
  <si>
    <t>Empresa de Servicios Sanitarios de Los Lagos S.A.</t>
  </si>
  <si>
    <t>96.579.800-5</t>
  </si>
  <si>
    <t>Consumo de agua FL Osorno</t>
  </si>
  <si>
    <t>Consumo de agua FL Ancud</t>
  </si>
  <si>
    <t>Consumo de agua FL P.Montt</t>
  </si>
  <si>
    <t>Consumo de agua FL Futalefú</t>
  </si>
  <si>
    <t>Consumo de agua FL Maullín</t>
  </si>
  <si>
    <t>Consumo de agua FL Quellón</t>
  </si>
  <si>
    <t>Consumo de agua FL Quinchao</t>
  </si>
  <si>
    <t>Consumo de agua FL Chaitén</t>
  </si>
  <si>
    <t>Consumo de agua FL P.Varas</t>
  </si>
  <si>
    <t>Consumo de agua F.Regional</t>
  </si>
  <si>
    <t>Consumo de agua FL Los Muermos</t>
  </si>
  <si>
    <t>Consumo de agua FL Calbuco</t>
  </si>
  <si>
    <t>Consumo de agua FL R.Negro</t>
  </si>
  <si>
    <t>Consumo de gas FL Castro</t>
  </si>
  <si>
    <t>Abastible S.A.</t>
  </si>
  <si>
    <t>Consumo de gas FL P.Varas</t>
  </si>
  <si>
    <t xml:space="preserve">Solicitud N° </t>
  </si>
  <si>
    <t>CIA.NACIONAL DE FUERZA ELÉCTRICA S.A.</t>
  </si>
  <si>
    <t>AGUAS DEL VALLE S.A.</t>
  </si>
  <si>
    <t>99.541.380-9</t>
  </si>
  <si>
    <t>ENTEL PCS TELECOMUNICACIONES S.A.</t>
  </si>
  <si>
    <t>96.806.980-2</t>
  </si>
  <si>
    <t>TELEFÓNICA CHILE S.A.</t>
  </si>
  <si>
    <t>ANTONIO PUGA Y CIA.LTDA.</t>
  </si>
  <si>
    <t>80.764.900-0</t>
  </si>
  <si>
    <t>ASISTEL LIMITADA</t>
  </si>
  <si>
    <t>76.071.269-8</t>
  </si>
  <si>
    <t>Informe Pericial Psicológico, Fiscalía Local de La Serena.</t>
  </si>
  <si>
    <t>04-FR Nº 768</t>
  </si>
  <si>
    <t>PABLO OBREGÓN MONTOYA</t>
  </si>
  <si>
    <t>12.263.186-9</t>
  </si>
  <si>
    <t>04-FR Nº 769</t>
  </si>
  <si>
    <t>MARÍA ALEJANDRA MENARES</t>
  </si>
  <si>
    <t>12.487.072-0</t>
  </si>
  <si>
    <t>SOC. DE DISTRIB. CANJE Y MENSAJERIA LTDA.</t>
  </si>
  <si>
    <t>77.262.170-1</t>
  </si>
  <si>
    <t>PUBLIFOTO LIMITADA</t>
  </si>
  <si>
    <t>76.179.804-9</t>
  </si>
  <si>
    <t>Informe Pericial Psicológico, Fiscalía Local de Coquimbo</t>
  </si>
  <si>
    <t>COMPUTACION INTEGRAL S.A.</t>
  </si>
  <si>
    <t>F R. Coquimbo</t>
  </si>
  <si>
    <t>84295700-1</t>
  </si>
  <si>
    <t>Latam Airlines Group</t>
  </si>
  <si>
    <t>89862200-2</t>
  </si>
  <si>
    <t>Hector Cea Fonseca</t>
  </si>
  <si>
    <t>6567485-8</t>
  </si>
  <si>
    <t>Procesum Consultores SPA</t>
  </si>
  <si>
    <t>76511967-7</t>
  </si>
  <si>
    <t>SKY AIRLINES S.A</t>
  </si>
  <si>
    <t>88417000-1</t>
  </si>
  <si>
    <t>Distribuidora Nene Ltda</t>
  </si>
  <si>
    <t>76067436-2</t>
  </si>
  <si>
    <t>No Hay</t>
  </si>
  <si>
    <t>DISTRIBUIDORA NENE LTDA.</t>
  </si>
  <si>
    <t>76.067.436-2</t>
  </si>
  <si>
    <t>LASERONE LTDA</t>
  </si>
  <si>
    <t>77.687.190-7</t>
  </si>
  <si>
    <t>FRICAR IMPORT EXPORT LTDA.</t>
  </si>
  <si>
    <t>79.662.440-k</t>
  </si>
  <si>
    <t>Consumo de agua potable Fiscalía Regional</t>
  </si>
  <si>
    <t>AGUAS DEL ALTIPLANO S.A.</t>
  </si>
  <si>
    <t>99.561.010-8</t>
  </si>
  <si>
    <t>Consumo de agua potable URAVIT</t>
  </si>
  <si>
    <t>Consumo de agua potable Fiscalía Local de Iquique</t>
  </si>
  <si>
    <t>Consumo de agua potable Fiscalía Local de Pozo Almonte</t>
  </si>
  <si>
    <t>Consumo de agua potable Fiscalía Local de Alto Hospicio</t>
  </si>
  <si>
    <t>Consumo de electricidad Fiscalía Regional</t>
  </si>
  <si>
    <t>ELIQSA</t>
  </si>
  <si>
    <t>96.541.870-9</t>
  </si>
  <si>
    <t>Consumo de electricidad URAVIT</t>
  </si>
  <si>
    <t>Consumo de electricidad Fiscalía Local de Alto Hospicio</t>
  </si>
  <si>
    <t>96.541.870-10</t>
  </si>
  <si>
    <t>Consumo de electricidad Fiscalía Local de Pozo Almonte</t>
  </si>
  <si>
    <t>Franqueo convenido Fiscalía Regional</t>
  </si>
  <si>
    <t>BEATRIZ AGUILERA HAFNER</t>
  </si>
  <si>
    <t>8.604.954-6</t>
  </si>
  <si>
    <t>EMPRESA ELECTRICA DE LA FRONTERA S.A.</t>
  </si>
  <si>
    <t>76.148.288-2</t>
  </si>
  <si>
    <t>DIARIO EL SUR S.A.</t>
  </si>
  <si>
    <t>76.564.940-4</t>
  </si>
  <si>
    <t>EMPRESA SERVICIOS SANITARIOS ESSBIO S.A</t>
  </si>
  <si>
    <t>76.833.300-9</t>
  </si>
  <si>
    <t>PERSONAL COMPUTER FACTORY S.A.</t>
  </si>
  <si>
    <t>78.885.550-8</t>
  </si>
  <si>
    <t>SODIMAC S. A.</t>
  </si>
  <si>
    <t>GAS SUR</t>
  </si>
  <si>
    <t>96.853.490-4</t>
  </si>
  <si>
    <t>F R. Bío Bío</t>
  </si>
  <si>
    <t>7.695.706-1</t>
  </si>
  <si>
    <t>Servicio de Interpretación Chino-Español para Causa RUC 1600389173-2</t>
  </si>
  <si>
    <t>77.600.970-9</t>
  </si>
  <si>
    <t>77.261.280-K</t>
  </si>
  <si>
    <t>COMERCIAL PALPUBLICIDAD LIMITADA</t>
  </si>
  <si>
    <t>76.242.011-2</t>
  </si>
  <si>
    <t xml:space="preserve">Otro </t>
  </si>
  <si>
    <t>EMPRESA ELÉCTRICA DE COLINA LTDA.</t>
  </si>
  <si>
    <t>96.783.910-8</t>
  </si>
  <si>
    <t>SEMBCORP AGUAS CHACABUCO S.A.</t>
  </si>
  <si>
    <t>86.915.400-8</t>
  </si>
  <si>
    <t>ENTEL TELEFONÍA LOCAL S.A.</t>
  </si>
  <si>
    <t>EMELAT S.A.</t>
  </si>
  <si>
    <t>87.601.500-5</t>
  </si>
  <si>
    <t>TELEFONICA CHILE S.A.</t>
  </si>
  <si>
    <t>AGUAS CHAÑAR S.A..</t>
  </si>
  <si>
    <t>99.542.570-K</t>
  </si>
  <si>
    <t>ALEJANDRO OMAR SILVA GUAJARDO</t>
  </si>
  <si>
    <t>8.650.982-2</t>
  </si>
  <si>
    <t>84.916.800-2</t>
  </si>
  <si>
    <t>F R. Atacama</t>
  </si>
  <si>
    <t>99.511.100-4</t>
  </si>
  <si>
    <t>Surti Ventas S.A.</t>
  </si>
  <si>
    <t>78.906.980-8</t>
  </si>
  <si>
    <t>Reifschneider S.A.</t>
  </si>
  <si>
    <t>96.999.950-1</t>
  </si>
  <si>
    <t>Nº Servicio 4251999</t>
  </si>
  <si>
    <t>Nº Servicio 2784519</t>
  </si>
  <si>
    <t>Nº Servicio 2784989, 2785018, 2785024, 2785030, 2785000, 2785006, 2784994, 2785012,
2784983</t>
  </si>
  <si>
    <t>Nº Servicio 1565957, 2787257</t>
  </si>
  <si>
    <t>Nº Servicio 2787429</t>
  </si>
  <si>
    <t>Nº Servicio 7394812</t>
  </si>
  <si>
    <t>Nº Servicio 5841369</t>
  </si>
  <si>
    <t>Nº Servicio 5868413</t>
  </si>
  <si>
    <t>Nº Servicio 2136766-4</t>
  </si>
  <si>
    <t>Nº Servicio 1942551-7</t>
  </si>
  <si>
    <t>Nº Servicio 60112765-2</t>
  </si>
  <si>
    <t>Nº Servicio 4264495-1 
4264502-8 1160294-0</t>
  </si>
  <si>
    <t>Nº Servicio 1500452-5</t>
  </si>
  <si>
    <t>Nº Servicio 2000392-8</t>
  </si>
  <si>
    <t xml:space="preserve">Nº Servicio 1492514-7 </t>
  </si>
  <si>
    <t>Nº Servicio 60125749-1</t>
  </si>
  <si>
    <t>FRANCISCO ANTONIO ABARCA DURAN</t>
  </si>
  <si>
    <t>6.538.746-8</t>
  </si>
  <si>
    <t>GILABERT Y CHAVEZ ALARMAS LTDA.</t>
  </si>
  <si>
    <t>77.979.890-9</t>
  </si>
  <si>
    <t>RICARDO RODRIGUEZ Y CIA. LTDA.</t>
  </si>
  <si>
    <t>89.912.300-k</t>
  </si>
  <si>
    <t>COMERCIAL ECCSA S.A.</t>
  </si>
  <si>
    <t>83.382.700-6</t>
  </si>
  <si>
    <t>JUAN EDUARDO TORRES VILCHES</t>
  </si>
  <si>
    <t>8.126.950-5</t>
  </si>
  <si>
    <t>PRODUCTOS Y SERVICIOS AREA LIMITADA</t>
  </si>
  <si>
    <t>76.104.593-8</t>
  </si>
  <si>
    <t>COM. PAPELES Y CARTONES CORDILLERA LTDA.</t>
  </si>
  <si>
    <t>77.599.020-1</t>
  </si>
  <si>
    <t>Servicio Básico</t>
  </si>
  <si>
    <t>Consumo telefónico de banda ancha y telefonia fija del mes de Mayo  de la Fiscalía Regional</t>
  </si>
  <si>
    <t>Servicio de bodegaje en contenedores causa de la Fiscalia Local de Valdivia. ( 12 días)</t>
  </si>
  <si>
    <t>SAAM S.A.</t>
  </si>
  <si>
    <t>92.048.000-4</t>
  </si>
  <si>
    <t>Contratación Directa (Exceptuada del Regl. Compras)</t>
  </si>
  <si>
    <t>Se realiza adquisición de carga de diesel paa caldera de la Fiscalia Local de Valdivia</t>
  </si>
  <si>
    <t>ALEJANDRO MARCELO DEL PRADO MONTORY</t>
  </si>
  <si>
    <t>7.636.633-0</t>
  </si>
  <si>
    <t>Se cancela insumos para servicio de cafeteria para reunion con el Fiscal Regional</t>
  </si>
  <si>
    <t>DISREVAL LTDA.</t>
  </si>
  <si>
    <t>79.542.000-2</t>
  </si>
  <si>
    <t>FN/MP  N°1715</t>
  </si>
  <si>
    <t>Peritaje psicologico privado para vicitma de la Fisclaia Local de Los Lagos</t>
  </si>
  <si>
    <t>ELIANA MACARENA FERRADA  HERNANDEZ</t>
  </si>
  <si>
    <t>12.854.672-3</t>
  </si>
  <si>
    <t>Consumo de electricidad de la Fiscalía Local de Rio Bueno</t>
  </si>
  <si>
    <t>4096491,4096492,4096493</t>
  </si>
  <si>
    <t>Adquisición de carpetas de oficio con logo institucional para capacitacion de la Fiscalia Regional de los Rios</t>
  </si>
  <si>
    <t>IMPRENTA MONTARIS LTDA.</t>
  </si>
  <si>
    <t>76.098.470-1</t>
  </si>
  <si>
    <t>Adquisición de dos video proyector  para la Fiscalia XIV Region</t>
  </si>
  <si>
    <t>IGESTEC COMERCIALIZADORA LTDA.</t>
  </si>
  <si>
    <t>76.241.351-5</t>
  </si>
  <si>
    <t>Adquisición de combustible para las tarjetas de los vehiculos de la Fiscalia Regional de los Rios</t>
  </si>
  <si>
    <t>COMPAÑÍA DE PETROLEOS DE CHILE COPEC S.A.</t>
  </si>
  <si>
    <t>Consumo de electricidad de la Fiscalía Local de La Union</t>
  </si>
  <si>
    <t>Se cancela suministro de gas para la Fiscalia Local de Paillaco</t>
  </si>
  <si>
    <t>Peritaje psicologico privado para vicitma de la Fisclaia Local San José de la Mariquina</t>
  </si>
  <si>
    <t>LORETO JANETTE ANGULO TORRES</t>
  </si>
  <si>
    <t>15.274.234-7</t>
  </si>
  <si>
    <t>Consumo de electricidad de la Fiscalía Local de Valdivia</t>
  </si>
  <si>
    <t>Adquisición de libros juridicos para abogado de la Fiscalia Regional de los Rios</t>
  </si>
  <si>
    <t>EDITORIAL LIBROMAR SPA</t>
  </si>
  <si>
    <t>76.240.638-1</t>
  </si>
  <si>
    <t>Servicio de arriendo de salon para 25 personas por capacitacion de la Fiscalia Regional</t>
  </si>
  <si>
    <t>Consumo de electricidad de la Fiscalía Local Regional</t>
  </si>
  <si>
    <t xml:space="preserve">Contratación Directa </t>
  </si>
  <si>
    <t>FN/MP  N°1128</t>
  </si>
  <si>
    <t>Servicio de arriendo y bodegaje con custodia para evidencia de la Fiscalia Local de Valdivia</t>
  </si>
  <si>
    <t>Servicio de arriendo de salon para 30 personas por capacitacion de la Fiscalia Regional</t>
  </si>
  <si>
    <t>85.499.400-k</t>
  </si>
  <si>
    <t>Materiales aseo URAVIT</t>
  </si>
  <si>
    <t>Papel higiénico Tork para  URAVIT</t>
  </si>
  <si>
    <t>Ivan Saiter Muñoz</t>
  </si>
  <si>
    <t>8.696.081-8</t>
  </si>
  <si>
    <t>07 pares de zapato para auxiliares fiscalías</t>
  </si>
  <si>
    <t>Forus S.A.</t>
  </si>
  <si>
    <t>86.963.200-7</t>
  </si>
  <si>
    <t>Proyector plan de inversión Uravit 2016</t>
  </si>
  <si>
    <t>Sociedad Comercial Abacomp Ltda.</t>
  </si>
  <si>
    <t>76.059.327-3</t>
  </si>
  <si>
    <t>Resmas carta y oficio para F.L.Pta.Arenas</t>
  </si>
  <si>
    <t>1 notebook HP para URAVIT</t>
  </si>
  <si>
    <t>Falabella Retail S.A.</t>
  </si>
  <si>
    <t>Micas para encuadernación</t>
  </si>
  <si>
    <t>Marangunic Hnos.Ltda.</t>
  </si>
  <si>
    <t>Micas y espirales para encuadernación</t>
  </si>
  <si>
    <t>Materiales de oficina para F.L.Pta.Arenas</t>
  </si>
  <si>
    <t>Inges Limitada</t>
  </si>
  <si>
    <t>76.567.094-2</t>
  </si>
  <si>
    <t>Soc.Com.Nocera y Cia.Ltda.</t>
  </si>
  <si>
    <t>82.120.700-2</t>
  </si>
  <si>
    <t>Mantención  calefacción central edificio FLPta.Arenas</t>
  </si>
  <si>
    <t>Juan Cárdenas Macías</t>
  </si>
  <si>
    <t>7.943.915-0</t>
  </si>
  <si>
    <t>Pasaje Pta.Arenas/Santiago /Pta.Arenas días 14 al 19/06/16  por comisión de servicio(2 funcionarios)</t>
  </si>
  <si>
    <t>Pasajes Pta.Arenas/Santiago/Pta.Arenas 13 al 24/06/16 por comisiones de servicio(3 funcionarios)</t>
  </si>
  <si>
    <t>Publicación aviso Licitación Pública Servicio Guardias  días 04 y 05/06/16</t>
  </si>
  <si>
    <t>Patagonica Publicaciones S.A.</t>
  </si>
  <si>
    <t>76.000.759-5</t>
  </si>
  <si>
    <t>La Prensa Austral Ltda.</t>
  </si>
  <si>
    <t>85.732.200-2</t>
  </si>
  <si>
    <t>Pasaje Pta.Arenas/Santiago /Pta.Arenas días 29/06 al 04/07/16  por comisión de servicio</t>
  </si>
  <si>
    <t>Pasaje Pta.Arenas/Santiago /Pta.Arenas días 13 al 18/06/16  por comisión de servicio(2 funcionarios)</t>
  </si>
  <si>
    <t>Pasaje maritimo  Porvenir/P.Arenas 09/06/16  por comisión de servicio</t>
  </si>
  <si>
    <t>Pasaje maritimo P.Arenas / Porvenir  11/06/16 por comisión de servicio</t>
  </si>
  <si>
    <t>Pasaje Pta.Arenas/Pto.Natales/Pta.Arenas días 14 al 17/06/2016 por comisión de servicio</t>
  </si>
  <si>
    <t>Buses Fernandez Ltda.</t>
  </si>
  <si>
    <t>77.492.710-7</t>
  </si>
  <si>
    <t>Pasaje Santiago/Pta.Arenas/Santiago días 13 y 19/06/16, usuario URAVIT</t>
  </si>
  <si>
    <t>Publicación aviso concurso público cargos FLPA y FLPo. día 12/06/16</t>
  </si>
  <si>
    <t>Enmarcado vidrio 67*97 cms.para 5 afiches informativos</t>
  </si>
  <si>
    <t>Alfonso Guentelican O.</t>
  </si>
  <si>
    <t>7.650.451-2</t>
  </si>
  <si>
    <t>Pasaje Santiago/Pta.Arenas/Santiago días 29 y 30/06/16</t>
  </si>
  <si>
    <t>Pasaje Santiago/Pta.Arenas/Santiago días 04 y 07/07/16, usuario URAVIT</t>
  </si>
  <si>
    <t>Pasaje Pta.Arenas/Santiago /Pta.Arenas días 12 al 17/07/16  por comisión de servicio</t>
  </si>
  <si>
    <t>Pasaje maritimo  Porvenir/P.Arenas 23/06/16  por comisión de servicio</t>
  </si>
  <si>
    <t>Pasaje maritimo  Porvenir/P.Arenas 25/06/16  por comisión de servicio</t>
  </si>
  <si>
    <t>Pasaje maritimo P.Arenas / Porvenir  27/06/16 por comisión de servicio</t>
  </si>
  <si>
    <t>Pasaje maritimo  Porvenir/P.Arenas 16/06/16  por comisión de servicio</t>
  </si>
  <si>
    <t>Pasaje maritimo P.Arenas / Porvenir  19/06/16 por comisión de servicio</t>
  </si>
  <si>
    <t>Pasaje Pta.Arenas/Santiago /Pta.Arenas días 13 al 17/07/16  por comisión de servicio</t>
  </si>
  <si>
    <t>Pasaje Pta.Arenas/Santiago /Pta.Arenas días 05 al 09/07/16  por comisión de servicio</t>
  </si>
  <si>
    <t>Pasaje maritimo Porvenir  /P.Arenas  24/06/16 por comisión de servicio</t>
  </si>
  <si>
    <t>Pasaje maritimo P.Arenas / Porvenir  23/06/16por comisión de servicio(3 funcionarios)</t>
  </si>
  <si>
    <t>Pasaje Pta.Arenas/pto.Montt /Pta.Arenas días 19  al 22/07/16  por comisión de servicio</t>
  </si>
  <si>
    <t>Pasaje maritimo Porvenir  /P.Arenas  01/07/16 por comisión de servicio</t>
  </si>
  <si>
    <t>Pasaje maritimo P.Arenas / Porvenir  02/07/16 por comisión de servicio</t>
  </si>
  <si>
    <t>Pasaje Santiago/Pta.Arenas/Santiago días 19 y 24/07/16</t>
  </si>
  <si>
    <t>Consumo electricidad Fiscalía Regional desde el  28/04/16 al 30/05/16</t>
  </si>
  <si>
    <t>Consumo electricidad Fiscalía Local Pta.Arenas y URAVIT desde el   29/04/16 al 27/05/16</t>
  </si>
  <si>
    <t>Consumo electricidad Fiscalía Local Puerto Natales  desde el  05/05/16 al 03/06/16</t>
  </si>
  <si>
    <t>Consumo electricidad Fiscalía Local Porvenir  desde el  09/05/16 al 07/06/16</t>
  </si>
  <si>
    <t>Servicio franqueo convenido FR,  FLPA , FLPN y FLPo.Mayo 2016</t>
  </si>
  <si>
    <t>Servicio franqueo convenido  Fiscalía Regional y Fiscalía  Local Pta.Arenas Mayo 2016</t>
  </si>
  <si>
    <t>Consumo agua potable  Fiscalía Regional desde el   05/05/16 al 06/06/16</t>
  </si>
  <si>
    <t>Consumo agua potable  Fiscalía Local Punta Arenas  desde el     11/05/16 al 10/06/16</t>
  </si>
  <si>
    <t>Consumo agua potable  Fiscalía Local Porvenir   desde el  11/05/16 al 10/06/16</t>
  </si>
  <si>
    <t>Consumo agua potable  Fiscalía Local Pto.Natales   desde el  18/05/16 al 17/06/16</t>
  </si>
  <si>
    <t>Consumo gas Fiscalía Local Porvenir  desde el 04/05/16 al 03/06/16</t>
  </si>
  <si>
    <t>Consumo gas Fiscalía Local Pto.Natales  desde el   05/05/16 al 03/06/16</t>
  </si>
  <si>
    <t>Consumo gas Fiscalía Regional   desde el 20/05/16 al 17/06/16</t>
  </si>
  <si>
    <t>12 FR N° 354</t>
  </si>
  <si>
    <t>Estacionamiento reservado Fiscalía Regional periodo 2016( 1° semestre 2 espacios y 2° semestre 1 espacio)</t>
  </si>
  <si>
    <t>Ilustre Municipalidad de Punta Arenas</t>
  </si>
  <si>
    <t>69.250.200-0</t>
  </si>
  <si>
    <t>18 Arica y Parinacota</t>
  </si>
  <si>
    <t>Adq. Pasajes aereos a RDRL Jornda de Asesores Comunicacionales</t>
  </si>
  <si>
    <t>Adq. Pasajes aereos a RTH diligencias de investigación</t>
  </si>
  <si>
    <t>Adq. Pasajes aereos a ERV Jornda Trafico Maritimo</t>
  </si>
  <si>
    <t>Adq. Pasajes aereos a JCI Jornada Chilotas</t>
  </si>
  <si>
    <t>Adq. Pasajes aereos a GSS cambio ticket Jornada RRHH</t>
  </si>
  <si>
    <t>Suscripción Diario la Estrella de Arica</t>
  </si>
  <si>
    <t>Esa Periodistica El Norte S.A</t>
  </si>
  <si>
    <t>Servicio de Evaluaciones Psicolaboral</t>
  </si>
  <si>
    <t xml:space="preserve">Servicio de Coffe Break para capacitacion </t>
  </si>
  <si>
    <t>Margarita Casanova Rozas</t>
  </si>
  <si>
    <t>9754863-3</t>
  </si>
  <si>
    <t>Servicio de capacitación Gestion de Procesos</t>
  </si>
  <si>
    <t>G2000 capacitación Ltda.</t>
  </si>
  <si>
    <t>76621040-6</t>
  </si>
  <si>
    <t>Adq. Pasajes aereos a ACC víctima causa RUC 15100029024-0</t>
  </si>
  <si>
    <t>Adq. Pasaje aereo a DVC Jornada Drogas</t>
  </si>
  <si>
    <t xml:space="preserve">Adq. Pasaje aereo a GUCH diligencias de investigacion </t>
  </si>
  <si>
    <t xml:space="preserve">Adq. Pasaje aereo a PMC curso de gestión </t>
  </si>
  <si>
    <t>18-FR N°61</t>
  </si>
  <si>
    <t>Carmen Astorga Garcia</t>
  </si>
  <si>
    <t>14105277-2</t>
  </si>
  <si>
    <t>Servicio de publicación de concurso público</t>
  </si>
  <si>
    <t>Servicio de demarcación de estacionamiento de la FL Arica</t>
  </si>
  <si>
    <t>Adquisición de materiales de oficina</t>
  </si>
  <si>
    <t>Letreros para estacionamiento de la FL Arica</t>
  </si>
  <si>
    <t>Hans Dreyer Villanueva</t>
  </si>
  <si>
    <t>13212685-2</t>
  </si>
  <si>
    <t>Combustible para vehiculos institucionales y arrendados</t>
  </si>
  <si>
    <t>COPEC S.A</t>
  </si>
  <si>
    <t>99520000-7</t>
  </si>
  <si>
    <t>Adquisisción de escritorio en L para TCMC</t>
  </si>
  <si>
    <t>Esteban Fuentes Muñoz</t>
  </si>
  <si>
    <t>13905508-K</t>
  </si>
  <si>
    <t>Gasto en Electricidad, consumo del 26/04/2016 al 24/05/2016 de FL de Los Vilos.</t>
  </si>
  <si>
    <t>Gasto en Electricidad, consumo del 28/04/2016 al 26/05/2016 de Fiscalía Regional.</t>
  </si>
  <si>
    <t>Gasto en Electricidad, consumo del 28/04/2016 al 26/05/2016 de FL de La Serena.</t>
  </si>
  <si>
    <t>Gasto en Electricidad, consumo del 03/05/2016 al 01/06/2016 de FL de Combarbalá.</t>
  </si>
  <si>
    <t>Gasto en Electricidad, consumo del 28/04/2016 al 26/05/2016 de FL de Ovalle.</t>
  </si>
  <si>
    <t>Gasto en Electricidad, consumo del 28/04/2016 al 26/05/2016 de FL de Coquimbo.</t>
  </si>
  <si>
    <t>Gasto en Electricidad, consumo del 28/04/2016 al 26/05/2016 de FL de Vicuña.</t>
  </si>
  <si>
    <t>Gasto en Electricidad, consumo del 03/05/2016 al 01/06/2016 de FL de Illapel.</t>
  </si>
  <si>
    <t>Gasto en Agua Potable, consumo del 25/04/2016 al 25/05/2016 de FL Andacollo.</t>
  </si>
  <si>
    <t>Gasto en Agua Potable, consumo del 25/04/2016 al 25/05/2016 de FL Coquimbo.</t>
  </si>
  <si>
    <t>Gasto en Agua Potable, consumo del 26/04/2016 al 26/05/2016 de FL Vicuña.</t>
  </si>
  <si>
    <t>Gasto en Agua Potable, consumo del 27/04/2016 al 27/05/2016 de Fiscalía Regional.</t>
  </si>
  <si>
    <t>Gasto en Agua Potable, consumo del 28/04/2016 al 30/05/2016 de FL Ovalle.</t>
  </si>
  <si>
    <t>Gasto en Electricidad, consumo del 04/05/2016 al 02/06/2016 de FL de Andacollo.</t>
  </si>
  <si>
    <t>Gasto en Agua Potable, consumo del 03/06/2016 al 02/06/2016 de FL Illapel.</t>
  </si>
  <si>
    <t>Gasto en Agua Potable, consumo del 05/05/2016 al 06/06/2016 de FL Combarbala.</t>
  </si>
  <si>
    <t>Servicio de Banda Ancha, consumo del mes de Mayo 2016 Fiscalía Regional.</t>
  </si>
  <si>
    <t>Gasto en Agua Potable, consumo del 10/05/2016 al 09/06/2016 de FL Los Vilos.</t>
  </si>
  <si>
    <t>Gasto en Telefonía Fija de FL de Ovalle y Tribunal, consumo mes de Mayo 2016.</t>
  </si>
  <si>
    <t>Gasto en Telefonía Fija de FL de Los Vilos, consumo mes de Mayo 2016.</t>
  </si>
  <si>
    <t>Gasto en Telefonía Fija de Tribunal y Fiscalía Regional, consumo mes de Mayo 2016.</t>
  </si>
  <si>
    <t>Gasto en Telefonía Fija de FL de Combarbalá, consumo mes de Mayo 2016.</t>
  </si>
  <si>
    <t>Gasto en Telefonía Fija de FL de Andacollo, consumo mes de Mayo 2016.</t>
  </si>
  <si>
    <t>Gasto en Telefonía Fija de FL de Coquimbo, consumo mes de Mayo 2016.</t>
  </si>
  <si>
    <t>Gasto en Telefonía Fija de FL de Illapel, consumo mes de Mayo 2016.</t>
  </si>
  <si>
    <t>Gasto en Telefonía Fija de FL de Vicuña, consumo mes de Mayo 2016.</t>
  </si>
  <si>
    <t>ERGOTEC MUEBLES S.A.</t>
  </si>
  <si>
    <t>99.546.270-2</t>
  </si>
  <si>
    <t>Compra de Pasajes La Serena - Santiago - La Serena, para Fiscal de Fiscalía Local de La Serena, quien asiste curso de Planificación y Ejecución de la Investigación.</t>
  </si>
  <si>
    <t>Compra de Pasajes La Serena - Santiago - La Serena, para Profesional de Uravit, quien asiste a Jornada de Profesionales de Uravit.</t>
  </si>
  <si>
    <t>Compra de Pasajes La Serena - Santiago - La Serena, para Jefe de Uravit, quien asiste a Jornada de Profesionales de Uravit.</t>
  </si>
  <si>
    <t>Aviso de llamado a Concurso Público para proveer los cargos de Administrativo Operativo para FL de Vicuña y Coquimbo.</t>
  </si>
  <si>
    <t>Compra de Disco Duro Externo para Unidad de Informática, Fiscalía Regional.</t>
  </si>
  <si>
    <t>Servicio de Valija del mes de Mayo de 2016.</t>
  </si>
  <si>
    <t>Aviso de llamado a Concurso Público para proveer el cargo de Profesional Abogado Asistente para las Fiscalías de Coquimbo e Illapel.</t>
  </si>
  <si>
    <t>Compra de Pasajes La Serena - Santiago - La Serena, para Fiscal Jefe de Vicuña, quien asiste a Audiencia causa Investing.</t>
  </si>
  <si>
    <t>Compra de cinta transferencia térmica, Etiquetas Autoadhesivas, Etiqueta Transparente para la Toma de Inventario de Activo Fijo.</t>
  </si>
  <si>
    <t>IMP. Y EXPORT. DE PROD. TECNOLOGICOS S.A.</t>
  </si>
  <si>
    <t>99.539.070-1</t>
  </si>
  <si>
    <t>04-DER Nº 250</t>
  </si>
  <si>
    <t>Servicio de radiotaxi hasta el 06/05/2016, para la Fiscalía Local de Ovalle.</t>
  </si>
  <si>
    <t>OSCAR ALFREDO OLATE OLATE</t>
  </si>
  <si>
    <t>7.922.238-0</t>
  </si>
  <si>
    <t>04 FR Nº 399</t>
  </si>
  <si>
    <t>Servicio de Traducción chino - español, Fiscalía Local de Coquimbo.</t>
  </si>
  <si>
    <t>MEN-CHUN HSIEH</t>
  </si>
  <si>
    <t>14.643.812-1</t>
  </si>
  <si>
    <t>Suministro e Instalación de Rack de Comunicación para Fiscalía Local de Los Vilos.</t>
  </si>
  <si>
    <t>JUAN ROBLEDO CASTILLO</t>
  </si>
  <si>
    <t>10.535.616-1</t>
  </si>
  <si>
    <t>Compra de Galvano de 27x33 con placa impresa a color.</t>
  </si>
  <si>
    <t>Instalación de Cámara de Vigilancia en Fiscalía Local de Combarbala.</t>
  </si>
  <si>
    <t>Mantención de 60.000 kms. De vehículo de la Fiscalía Regional.</t>
  </si>
  <si>
    <t>CALLEGARI E HIJOS LIMITADA</t>
  </si>
  <si>
    <t>Compra de Materiales de Oficina para las Fiscalías de la IV Region.</t>
  </si>
  <si>
    <t>Compra de Pasajes La Serena - Santiago - La Serena, para Administrativo de RR.HH, quien asiste a Jornada de Bienestar.</t>
  </si>
  <si>
    <t>Compra de Pasajes La Serena - Santiago - La Serena, para Asesor Comunicacional, quien asiste a Encuentro Nacional de Asesores Comunicacionales.</t>
  </si>
  <si>
    <t>Compra de Pasajes La Serena - Santiago - La Serena, para Jefe de UAF, quien asiste a Jornada Nacional UAF.</t>
  </si>
  <si>
    <t>Compra de Insumos de Coffe Break para atención de autoridades, Fiscalía Regional.</t>
  </si>
  <si>
    <t>04-DER Nº 440</t>
  </si>
  <si>
    <t>Contratación de Técnicas descontracturantes en silla ergonómica, para las Fiscalías de la IV Region.</t>
  </si>
  <si>
    <t>SEBASTIAN IGNACIO MELLA MORALES</t>
  </si>
  <si>
    <t>14.113.754-9</t>
  </si>
  <si>
    <t>Servicio de Encomiendas del mes de Mayo de 2016.</t>
  </si>
  <si>
    <t>Servicio de correspondencia del mes de Mayo 2016, Fiscalías de la IV Region.</t>
  </si>
  <si>
    <t>Compra de Pasajes Santiago - Puerto Montt - Santiago, para Asesora de Fiscalía Regional, quien asiste a Jornadas Chilotas.</t>
  </si>
  <si>
    <t>Compra de Pasajes La Serena - Puerto Montt - Santiago - La Serena, para Técnico Custodia de Fiscalía Local de Coquimbo, quien asiste a Curso de Gestión de Indicadores.</t>
  </si>
  <si>
    <t>Compra de Pasajes La Serena - Puerto Montt - Santiago - La Serena, para Administrativo de Ovalle, quien asiste a Curso de Atención Integral a Victimas y Testigos.</t>
  </si>
  <si>
    <t xml:space="preserve">Compra de Pasajes La Serena - Santiago - La Serena, para Fiscal de Coquimbo, quien viaja a curso de Investigación en causas complejas. </t>
  </si>
  <si>
    <t>Implementación de tres puntos de red, Fiscalía Local de Ovalle</t>
  </si>
  <si>
    <t>Compra de Pasajes La Serena - Santiago - La Serena, para Fiscal Regional, quien asiste a toma de declaración y a Consejo de Fiscales.</t>
  </si>
  <si>
    <t>Servicio de coctel para Cuenta Publica, Fiscalía Local de Combarbala.</t>
  </si>
  <si>
    <t>CAROLINA ISABEL ARAYA ARAYA</t>
  </si>
  <si>
    <t>10.619.702-4</t>
  </si>
  <si>
    <t>Compra de Pasajes La Serena - Santiago - La Serena, para Profesional de RR.HH, quien asiste a Inducción a la División de RR.HH.</t>
  </si>
  <si>
    <t>Informe Pericial Psicológico, Fiscalía Local de Ovalle</t>
  </si>
  <si>
    <t>Informe Pericial Psicológico, Fiscalía Local de Vicuña</t>
  </si>
  <si>
    <t>Ratificación de Informe en Juicio Oral, Fiscalía Local de Coquimbo.</t>
  </si>
  <si>
    <t>Ratificación de Informe en Juicio Oral, Fiscalía Local de Ovalle.</t>
  </si>
  <si>
    <t>Reembolso de gastos por entrevista de Informe Pericial, Fiscalía Local de La Serena.</t>
  </si>
  <si>
    <t>Reembolso de gastos por entrevista de Informe Pericial y Asistencia a Juicio Oral, Fiscalía Local de Ovalle.</t>
  </si>
  <si>
    <t>Compra de Silla Alzador porta bebe, Fiscalía Regional - Uravit</t>
  </si>
  <si>
    <t>Compra de dos Cámaras IP, para Fiscalía Regional - Uravit.</t>
  </si>
  <si>
    <t>COLMAR TECNOLOGIA LIMITADA</t>
  </si>
  <si>
    <t>76.268.792-5</t>
  </si>
  <si>
    <t>04-FR Nº 472</t>
  </si>
  <si>
    <t>SOC. COMERCIAL NAPOLEON LIMITADA</t>
  </si>
  <si>
    <t>78.449.260-5</t>
  </si>
  <si>
    <t>Visita Técnica reubicar sensor, Fiscalía Local de Illapel.</t>
  </si>
  <si>
    <t>VIGIL LIMITADA</t>
  </si>
  <si>
    <t>78.188.340-9</t>
  </si>
  <si>
    <t>Visita Técnica reparación zonas, Fiscalía Local de Combarbala.</t>
  </si>
  <si>
    <t>Visita Técnica reparación zonas, Fiscalía Local de Illapel.</t>
  </si>
  <si>
    <t>04-FR Nº 478</t>
  </si>
  <si>
    <t>Suministro e Instalación de Contacto Polea Tensora en ascensor de Fiscalía Local de Coquimbo.</t>
  </si>
  <si>
    <t>TRANSVE S.A.</t>
  </si>
  <si>
    <t>96.802.280-6</t>
  </si>
  <si>
    <t>6 Libertador Bernardo O'Higgins</t>
  </si>
  <si>
    <t>Servicio Eléctrico Oficina Auxiliar Litueche consumo mes de JUNIO</t>
  </si>
  <si>
    <t>Servicio Eléctrico Fiscalía Local  Graneros consumo mes de MAYO</t>
  </si>
  <si>
    <t>Servicio Eléctrico Fiscalía Local Rengo consumo mes de  MAYO</t>
  </si>
  <si>
    <t>Servicio Eléctrico Edificio Fiscalía Local San Vicente consumo mes de  MAYO</t>
  </si>
  <si>
    <t>Servicio Eléctrico Edificio Fiscalía Local San Fernando consumo mes de  MAYO</t>
  </si>
  <si>
    <t>Servicio Eléctrico Edificio Fiscalía Local Santa Cruz consumo mes de  MAYO</t>
  </si>
  <si>
    <t>Servicio Eléctrico Edificio Fiscalía Local Pichilemu consumo mes de  JUNIO</t>
  </si>
  <si>
    <t>Servicio Eléctrico Edificio Fiscalía Regional y Local Rancagua consumo mes de MAYO</t>
  </si>
  <si>
    <t>Servicio de Agua Potable  Fiscalía Local de Graneros Consumo mes de  MAYO</t>
  </si>
  <si>
    <t>Servicio de Agua Potable Fiscalía Local de Peralillo Consumo mes de  JUNIO</t>
  </si>
  <si>
    <t>Servicio de Agua Potable Fiscalía Local de Pichilemu Consumo mes de  MAYO</t>
  </si>
  <si>
    <t>Servicio de Agua Potable Fiscalía Local de San Vicente Consumo mes de MAYO</t>
  </si>
  <si>
    <t>Servicio de Agua Potable Fiscalía Local de Santa Cruz Consumo mes de  MAYO</t>
  </si>
  <si>
    <t>Servicio de Agua Potable Fiscalía Local de Rengo Consumo mes de MAYO</t>
  </si>
  <si>
    <t>Servicio de Agua Potable Fiscalía Local de San Fernando Consumo mes de JUNIO</t>
  </si>
  <si>
    <t>Servicio de Agua Potable Fiscalía Regional y Fiscalía Local de Rancagua Consumo mes de MAYO</t>
  </si>
  <si>
    <t>06-FR N° 89</t>
  </si>
  <si>
    <t>Cambio de equipo de telefonía Móvil</t>
  </si>
  <si>
    <t>Servicio de flete Rancagua a San Vicente 09-06-2016</t>
  </si>
  <si>
    <t>Carga de combustible petróleo diesel para grupo electrógeno edificio FR y Local Rancagua.</t>
  </si>
  <si>
    <t>SOC. COMERCIAL SAN BENJAMIN LTDA.</t>
  </si>
  <si>
    <t>76.121.460-8</t>
  </si>
  <si>
    <t>Adquisición e instalación de equipo de aire acondicionado 9000BTU</t>
  </si>
  <si>
    <t>ALEJANDRO PINTO GALAZ ACONDIC EDIF EIRL</t>
  </si>
  <si>
    <t>76.332.262-9</t>
  </si>
  <si>
    <t>Servicio de limpieza de 5 cámaras con aguas servidas y aguas lluvias (incluye succión y retiro de sólidos)</t>
  </si>
  <si>
    <t>EDUARDO DEL CARMEN LOBOS PENALOZA</t>
  </si>
  <si>
    <t>5.483.026-2</t>
  </si>
  <si>
    <t>Adquisición de materiales de oficina. Compra realizada a través Convenio Marco (Chilecompra) OC 697057-56-CM16</t>
  </si>
  <si>
    <t>DISTRIBUIDORA VERGIO S.A.</t>
  </si>
  <si>
    <t>96.972.190-2</t>
  </si>
  <si>
    <t>Adquisición de materiales de oficina. Compra realizada a través Convenio Marco (Chilecompra) OC 697057-58-CM16</t>
  </si>
  <si>
    <t>JUAN AGUSTIN LARRAGUIBEL BORQUEZ</t>
  </si>
  <si>
    <t>Adquisición de materiales de oficina. Compra realizada a través Convenio Marco (Chilecompra) OC 697057-59-CM16</t>
  </si>
  <si>
    <t>Adquisición de materiales de oficina. Compra realizada a través Convenio Marco (Chilecompra) OC 697057-60-CM16</t>
  </si>
  <si>
    <t>Adquisición de materiales de oficina. Compra realizada a través Convenio Marco (Chilecompra) OC 697057-61-CM16</t>
  </si>
  <si>
    <t>Servicio de monitoreo mes de mayo para FL San Vicente asociado a orden de compra N° 6160032</t>
  </si>
  <si>
    <t>Servicio de coffe break para seminario de drogas Fiscalía Regional</t>
  </si>
  <si>
    <t>CAFE AL PASO LEONARDO COFRE EIRL</t>
  </si>
  <si>
    <t>76.310.224-6</t>
  </si>
  <si>
    <t>Servicio de coffe break para capacitaciones SIAU y Pauta de detección de nececidades OPA</t>
  </si>
  <si>
    <t xml:space="preserve">Corte de estantería metálica en 5to. Piso y traslado a bodega de 4to piso. </t>
  </si>
  <si>
    <t>CAROCA Y SANCHEZ LTDA.</t>
  </si>
  <si>
    <t>78.833.650-0</t>
  </si>
  <si>
    <t>Adquisición de CD's. Compra realizada a través Convenio Marco (Chilecompra) OC 697057-62-CM16</t>
  </si>
  <si>
    <t>ECOFFICE COMPUTACIÓN LIMITADA</t>
  </si>
  <si>
    <t>76.293.503-1</t>
  </si>
  <si>
    <t>Adquisición de dispensadores de jabón. Compra realizada a través Convenio Marco (Chilecompra) OC 697057-63-CM16</t>
  </si>
  <si>
    <t>SOCIEDAD DE INVERSIONES ANTAR LIMITADA</t>
  </si>
  <si>
    <t>77.807.670-5</t>
  </si>
  <si>
    <t>Confección de 800 tarjetas de presentación</t>
  </si>
  <si>
    <t>SOCIEDAD COMERCIAL TRIBE LIMITADA</t>
  </si>
  <si>
    <t>76.049.529-8</t>
  </si>
  <si>
    <t>Servicio de coffe break para capacitacion 16/06/2016.</t>
  </si>
  <si>
    <t>CARLOS ALEJANDRO VARELA GUZMAN</t>
  </si>
  <si>
    <t>17.689.385-0</t>
  </si>
  <si>
    <t>Servicio de impresión de 350 adhesivos PVC 28 x 21.5, según diseño.</t>
  </si>
  <si>
    <t>COLOMA Y CORREA LTDA</t>
  </si>
  <si>
    <t>76.100.691-6</t>
  </si>
  <si>
    <t>Limpiapies nomad con impresión de logotipo institucional y borde termofundida de 190 x 130, FL San Vicente</t>
  </si>
  <si>
    <t>SIGIFREDO RIVERA PINUER</t>
  </si>
  <si>
    <t>5.922.007-1</t>
  </si>
  <si>
    <t>Adquisición de muebles de párvulos FL San Vicente. Compra realizada a través Convenio Marco (Chilecompra) OC 697057-64-CM16</t>
  </si>
  <si>
    <t>METALURGICA SILCOSIL LTDA.</t>
  </si>
  <si>
    <t>79.909.150-k</t>
  </si>
  <si>
    <t>Adquisición de vales de gas 15 kilos normal.  Compra realizada a través Convenio Marco (Chilecompra) OC 697057-66-CM16</t>
  </si>
  <si>
    <t>ABASTECEDORA DE COMBUSTIBLES S.A.</t>
  </si>
  <si>
    <t>Adquisición de maletas para traslado de carpetas de causa</t>
  </si>
  <si>
    <t>Flete por despacho de maletas. OC 6160081</t>
  </si>
  <si>
    <t>Servicio de impresión de 15 afiches para seminario TTD</t>
  </si>
  <si>
    <t>Adquisición de dos escaleras. Compra realizada a través Convenio Marco (Chilecompra) OC 697057-68-CM16</t>
  </si>
  <si>
    <t>CHILEMAT S.P.A.</t>
  </si>
  <si>
    <t>96.726.970-0</t>
  </si>
  <si>
    <t>Adquisición de dos sistemas de cámaras remotas DVR para URAVIT ( Incluye DVR 8 canales + Disco duro).  Compra realizada a través Convenio Marco (Chilecompra) OC 697057-69-CM16</t>
  </si>
  <si>
    <t>TECNOLOGIAS B&amp;C LTDA.</t>
  </si>
  <si>
    <t>76.468.087-1</t>
  </si>
  <si>
    <t>Adquisición de dispensadores de jabón. Compra realizada a través Convenio Marco (Chilecompra) OC 697057-70-CM16</t>
  </si>
  <si>
    <t>Adquisición de notebook HP para URAVIT</t>
  </si>
  <si>
    <t>PC FACTORY S.A.</t>
  </si>
  <si>
    <t>Servicio de limpieza y sanitización de dos estanques de agua potable de la Fiscalía Regional de O'Hi</t>
  </si>
  <si>
    <t>Servicio de exhumación RUC 1510029XXX-X Fiscalía Local Rengo</t>
  </si>
  <si>
    <t>PARQUES DE CHILE S.A.</t>
  </si>
  <si>
    <t>76.335.600-0</t>
  </si>
  <si>
    <t>UF 5</t>
  </si>
  <si>
    <t>Adquisición de cámaras para URAVIT. Compra realizada a través Convenio Marco (Chilecompra) OC 697057-71-CM16</t>
  </si>
  <si>
    <t>Adquisición de tarjetas Micro SD para cámaras de video. Compra realizada a través Convenio Marco (Chilecompra) OC 697057-72-CM16</t>
  </si>
  <si>
    <t>IVONNE BELEN DIAZ AMPUERO</t>
  </si>
  <si>
    <t>15.435.420-4</t>
  </si>
  <si>
    <t>Servicio de instalación de dos puntos de Red, en Fiscalía Local Rancagua</t>
  </si>
  <si>
    <t>FRANCISCO SEBASTIAN BARRERA CASANOVA</t>
  </si>
  <si>
    <t>13.786.217-4</t>
  </si>
  <si>
    <t>Servicio de pintura edificio que albergaba la Fiscalía Local de San Vicente</t>
  </si>
  <si>
    <t>Servicio de pintura (interior y exterior) Bodega que se encontraba en el edificio que albergaba a la FL San Vicente</t>
  </si>
  <si>
    <t>Adquisición de Alfombra edificio FL San Vicente</t>
  </si>
  <si>
    <t>Flete x despacho de alfombra OC 6160089</t>
  </si>
  <si>
    <t>TImbres redondos S-542 para fiscales adjuntos de la UACFI</t>
  </si>
  <si>
    <t>MARIA LUZ QUINONES FARIAS</t>
  </si>
  <si>
    <t>10.056.010-0</t>
  </si>
  <si>
    <t xml:space="preserve">Pasaje ida y regreso Santiago - Puerto Montt. Ida 19-07-2016 LA289 y Regreso 22-07-2016 LA256. </t>
  </si>
  <si>
    <t>Adquisición de paneles LED</t>
  </si>
  <si>
    <t>COMERCIALIZADORA BELIGHT LIMITADA</t>
  </si>
  <si>
    <t>76.295.715-9</t>
  </si>
  <si>
    <t>Adquisición de dos set de escritorio en Ecocuero. Compra realizada a través Convenio Marco (Chilecompra) 697057-74-CM16</t>
  </si>
  <si>
    <t>Reparaciones de baños en la antigua FL San Vicente</t>
  </si>
  <si>
    <t>MANUEL HERNAN PEREZ CORNEJO</t>
  </si>
  <si>
    <t>10.071.593-7</t>
  </si>
  <si>
    <t>Servicio de flete Rancagua - San Vicente - DICREP Rancagua - YESCA Rancagua, el 29/06/2016, Traslado de bienes</t>
  </si>
  <si>
    <t>ARTURO GUILLERMO AEDO PALOMINOS</t>
  </si>
  <si>
    <t>10.520.517-1</t>
  </si>
  <si>
    <t>Adquisición de artículos de seguridad para custodios</t>
  </si>
  <si>
    <t>GARMENDIA MACUS S.A.</t>
  </si>
  <si>
    <t>96.889.950-3</t>
  </si>
  <si>
    <t>Adquisición de parlante portátil para Fiscal Regional</t>
  </si>
  <si>
    <t>77.261.280-k</t>
  </si>
  <si>
    <t>Flete x despacho parlante OC 6160095</t>
  </si>
  <si>
    <t>Adquisición de Licencia Microsoft Office para Notebook URAVIT. Compra realizada a través Convenio Marco (Chilecompra) OC 697057-75-CM16</t>
  </si>
  <si>
    <t>ASYMTEC LTDA</t>
  </si>
  <si>
    <t>78.126.000-2</t>
  </si>
  <si>
    <t>Mantención mensual sistema de climatización FL Pichilemu, Julio a Diciembre 2016</t>
  </si>
  <si>
    <t>ECOTERMICA LIMITADA</t>
  </si>
  <si>
    <t>77.580.220-0</t>
  </si>
  <si>
    <t>Adquisición de mobiliario UACFI FL Rengo. Compra realizada a través Convenio Marco (Chilecompra) OC 697057-76-CM16</t>
  </si>
  <si>
    <t>TAZ S.A.</t>
  </si>
  <si>
    <t>96.891.420-0</t>
  </si>
  <si>
    <t>Adquisición de sillas para UACFI FL Rengo. Compra realizada a través Convenio Marco (Chilecompra) OC 697057-77-CM16.</t>
  </si>
  <si>
    <t>06-DER N° 78</t>
  </si>
  <si>
    <t>Deja desierta Licitación Privada Mayor para la habilitación de oficinas en la Fiscalía Local de San Fernando</t>
  </si>
  <si>
    <t>FR. Antofagasta</t>
  </si>
  <si>
    <t>GASTRONOMIA NEVENKA SANDOVAL R.. E.I.R.L</t>
  </si>
  <si>
    <t>76.517.011-7</t>
  </si>
  <si>
    <t>Material oficina para Fiscalia Regional</t>
  </si>
  <si>
    <t>COMERCIAL RED OFFICE NORTE LIMITADA</t>
  </si>
  <si>
    <t>77.630.820-K</t>
  </si>
  <si>
    <t>Compra resma oficio con logo institucional</t>
  </si>
  <si>
    <t>DIMACOFI S.A.</t>
  </si>
  <si>
    <t>92.083.000-5</t>
  </si>
  <si>
    <t>Materiales de oficina Fiscalia Local Taltal</t>
  </si>
  <si>
    <t>Materiales oficina Fiscalia Local Calama</t>
  </si>
  <si>
    <t>Materiales oficina Fiscalia Local Tocopilla</t>
  </si>
  <si>
    <t>Confeccion de cheques continuos</t>
  </si>
  <si>
    <t>Compra de materiales de aseo Fiscalia Local Taltal</t>
  </si>
  <si>
    <t>Compra de materiales de aseo Fiscalia Local Calama</t>
  </si>
  <si>
    <t>Compra dispensadores de toalla de papel para Fiscalia Regional</t>
  </si>
  <si>
    <t>Materiales de aseo Fiscalia Local Calama</t>
  </si>
  <si>
    <t>Materiales oficina Fiscalia Local Antofagasta</t>
  </si>
  <si>
    <t>VIVANET LTDA</t>
  </si>
  <si>
    <t>76.018.259-1</t>
  </si>
  <si>
    <t>Anual de Servicio Banda Ancha</t>
  </si>
  <si>
    <t>TELEFONICA MOVILES CHILE S.A.</t>
  </si>
  <si>
    <t>87.845.500-2</t>
  </si>
  <si>
    <t>Mant. preventiva y correctiva sistema de acceso automatico Fiscalias Locales de Antofagasta y Calama</t>
  </si>
  <si>
    <t>CARLOS IGNACIO VALENZUELA PIZARRO</t>
  </si>
  <si>
    <t>19.951.238-2</t>
  </si>
  <si>
    <t>Mantencion Preventiva y/o correctiva Sistema Expulsion de Agua Fiscalia Local Antofagasta</t>
  </si>
  <si>
    <t>SOC. FRANKE LIMITADA</t>
  </si>
  <si>
    <t>76.074.630-4</t>
  </si>
  <si>
    <t>Mant. preventiva y reparativa de equipo generador Fiscalia Local de Antofagasta y Calama</t>
  </si>
  <si>
    <t>LUREYE GENERACIÓN S.A.</t>
  </si>
  <si>
    <t>93.141.000-8</t>
  </si>
  <si>
    <t>Publicación concurso público, cargo auxiliar Fiscalia Local Antofagasta</t>
  </si>
  <si>
    <t>EMPRESA PERIODISTICA EL NORTE S.A</t>
  </si>
  <si>
    <t>Publicación concurso  cargo Administrativo para Fiscalia Local Antofagasta</t>
  </si>
  <si>
    <t>Publica aviso deja sin efecto concurso público</t>
  </si>
  <si>
    <t>Mudanza Fiscalía Regional a nuevas oficinas</t>
  </si>
  <si>
    <t>GUILLERMO COVARRUBIAS HERNANDEZ</t>
  </si>
  <si>
    <t>5.910.365-2</t>
  </si>
  <si>
    <t>Servicio de traslado de mobiliario en dependencias de Fiscalia Regional</t>
  </si>
  <si>
    <t>ALFREDO LOPEZ OYARZO CONSTRUCCIONES E.I.</t>
  </si>
  <si>
    <t>76.154.941-3</t>
  </si>
  <si>
    <t>Pasaje aéreo para funcionario en comisión de servicio.</t>
  </si>
  <si>
    <t>Pericia psicológica</t>
  </si>
  <si>
    <t>SANDRA SANDOVAL PASTEN</t>
  </si>
  <si>
    <t>11.376.468-6</t>
  </si>
  <si>
    <t>MARIA ALEJANDRA MENARES NUÑEZ</t>
  </si>
  <si>
    <t xml:space="preserve">Boleta </t>
  </si>
  <si>
    <t>NORMA MARIA  MONTSERRAT MOLINA MARTINEZ</t>
  </si>
  <si>
    <t>13.633.044-6</t>
  </si>
  <si>
    <t>JESSICA FABIOLA ORTEGA VALENCIA</t>
  </si>
  <si>
    <t>13.989.953-9</t>
  </si>
  <si>
    <t>Compra mueble casillero para Fiscalia Local Calama</t>
  </si>
  <si>
    <t>VEAS RENTAL EIRL</t>
  </si>
  <si>
    <t>76.241.342-6</t>
  </si>
  <si>
    <t xml:space="preserve">Compra proyetcores Epson </t>
  </si>
  <si>
    <t>ESPEX SOLUCIONES TECNOLOGICAS SPA</t>
  </si>
  <si>
    <t>76.142.134-4</t>
  </si>
  <si>
    <t>Compra notebook</t>
  </si>
  <si>
    <t>CYNERSIS CHILE LIMITADA</t>
  </si>
  <si>
    <t>77.005.150-9</t>
  </si>
  <si>
    <t>Compra licencia office</t>
  </si>
  <si>
    <t>Servicio eléctrico periodo Mayo 2016  - Fiscalía Regional</t>
  </si>
  <si>
    <t>EMPRESA ELÉCTRICA DE ANTOFAGASTA S.A..</t>
  </si>
  <si>
    <t>96.541.920-9</t>
  </si>
  <si>
    <t>Servicio eléctrico periodo Mayo-Junio 2016  - Fiscalía Local Antofagasta</t>
  </si>
  <si>
    <t>Servicio eléctrico periodo Mayo 2016  - Fiscalía Local Calama</t>
  </si>
  <si>
    <t>Servicio eléctrico periodo Mayo 2016  - Fiscalía Local Tocopilla</t>
  </si>
  <si>
    <t>Consumo agua potable periodo Mayo 2016 - Fiscalía Regional</t>
  </si>
  <si>
    <t>AGUAS DE ANTOFAGASTA S.A.</t>
  </si>
  <si>
    <t>76.418.976-0</t>
  </si>
  <si>
    <t>Consumo agua potable periodo Mayo 2016 - Fiscalía Local Antofagasta</t>
  </si>
  <si>
    <t>Consumo agua potable periodo Mayo 2016 - Fiscalía Local Tocopilla</t>
  </si>
  <si>
    <t>Consumo agua potable periodo Mayo 2016 - Fiscalía Local Taltal</t>
  </si>
  <si>
    <t>Contratación Profesor para prestación de Servicio Grupo Folclórico Ministerio Público Bio Bio. Plan Prevención de Drogas año 2016</t>
  </si>
  <si>
    <t>FERNANDO ENRIQUE DAZA MARDONES</t>
  </si>
  <si>
    <t>8.467.022-7</t>
  </si>
  <si>
    <t>Servicio de coffe para reunión Jornada Uravit con funcionarios de Tribunales de Concepción.</t>
  </si>
  <si>
    <t>Servicio de coffe para Jornada Reunión con Dirigentes Vecinales. Plan acercamiento a la comunidad Fiscalía Región Bio Bio.</t>
  </si>
  <si>
    <t>PAULA MATURANA CISTERNA</t>
  </si>
  <si>
    <t>9.074.645-6</t>
  </si>
  <si>
    <t>Compra de bolsas de frutos secos de 90 gramos. Colación saludable Programa de Prevención de Droga año 2016</t>
  </si>
  <si>
    <t>EMILIO SALDANA CECERES</t>
  </si>
  <si>
    <t>9.516.305-K</t>
  </si>
  <si>
    <t>Clases de Yoga. Programa de Drogas 2016. Fiscalía Local de Concepción.</t>
  </si>
  <si>
    <t>MARCOS  VICENTE SANDOVAL SUAZO</t>
  </si>
  <si>
    <t>10.498.359-6</t>
  </si>
  <si>
    <t>Clases de Body Combat. Programa de Drogas 2016. Fiscalía Local de Talcahuano.</t>
  </si>
  <si>
    <t>KARL HANS FOLCH LAGOS</t>
  </si>
  <si>
    <t>15.223.409-0</t>
  </si>
  <si>
    <t>Clases de  Pilates. Programa de Drogas 2016. Fiscalía Regional.</t>
  </si>
  <si>
    <t>INGER PERRET CANESSA</t>
  </si>
  <si>
    <t>17.199.353-9</t>
  </si>
  <si>
    <t>Adquisición de Sistema distorsionador de voz, para la Unidad de Victimas y Testigos.</t>
  </si>
  <si>
    <t>AUDIOMARKET AS. AGUAYO &amp; ANABALON Y CIA.</t>
  </si>
  <si>
    <t>76.018.486-1</t>
  </si>
  <si>
    <t>26652966,26707793,26764774,26780617,26781908,26906219,3169486,3172568,3174561,3178502,3181316,3185056</t>
  </si>
  <si>
    <t>Servicio de consumo energía mes de Mayo Fiscalías Locales y Oficinas Atención Ministerio Público - Región del Bio Bio.</t>
  </si>
  <si>
    <t>Compra de resmas carta y oficio para funcionamiento Fiscalías Locales Región del Bio Bio tercer trimestre.</t>
  </si>
  <si>
    <t>SOC COMERCIAL DOS AMIGOS LIMITADA</t>
  </si>
  <si>
    <t>76.155.515-4</t>
  </si>
  <si>
    <t xml:space="preserve">Compra de Toldo  Retráctil  tipo araña 3*3 con impresiones Institucionales para Unidad de Victimas y Testigos Región del Bio Bio. </t>
  </si>
  <si>
    <t>CARPAS PUBLICITARIAS SPA</t>
  </si>
  <si>
    <t>76.167.841-8</t>
  </si>
  <si>
    <t>Adquisición de 3 sistemas distorsionador de Voz, para la Unidad de Victimas y Testigos.</t>
  </si>
  <si>
    <t>AUDIOMUNDO SPA</t>
  </si>
  <si>
    <t>76.281.608-3</t>
  </si>
  <si>
    <t>Compra de seis Bibliotecas con gabinete para nuevos funcionarios. Plan de Reforzamiento Fiscalías Región Bio Bio.</t>
  </si>
  <si>
    <t>PEDREROS ASTETE Y COMPANIA LIMITADA</t>
  </si>
  <si>
    <t>76.339.657-6</t>
  </si>
  <si>
    <t>Suministro e instalaciones  de rejillas en piso patio de estacionamiento Fiscalía Local de Concepción.</t>
  </si>
  <si>
    <t>DSV CHILE SPA</t>
  </si>
  <si>
    <t>76.399.019-2</t>
  </si>
  <si>
    <t>Mantención  Anual de sala bombas de agua  de reserva Fiscalía Regional.</t>
  </si>
  <si>
    <t>COM ROSA MARIA GALLEGOS RAMIREZ EIRL</t>
  </si>
  <si>
    <t>76.467.023-K</t>
  </si>
  <si>
    <t>Mantención Anual de sala bombas de agua  de reserva Fiscalía Local de Concepción.</t>
  </si>
  <si>
    <t>Adquisición de 1 Sistema de cámaras CCTV protección de Victimas. Unidad de Victimas  y Testigos.</t>
  </si>
  <si>
    <t>GRILLO CHILE SPA</t>
  </si>
  <si>
    <t>76.520.128-4</t>
  </si>
  <si>
    <t>Adquisición de 1 sistema de cámara IP destinada a la Sala Gessel. Unidad de Victimas y Testigos.</t>
  </si>
  <si>
    <t>Aviso concurso público Técnico Informático Fiscalía Regional.</t>
  </si>
  <si>
    <t>Publicación Concurso Público Administrativo Los Ángeles</t>
  </si>
  <si>
    <t>Publicación de aviso, Licitación Pública Arriendo de Vehículos para Fiscalías Región Bio Bio.</t>
  </si>
  <si>
    <t>19428387,19462927,19473815,19509527,19509581,19533124,19568055,19568056,19608923,19608924,19733370,19771397,19771522,19812823,19877947,19953414,19953414,19953942,19998298,703921,704873,705520,720876</t>
  </si>
  <si>
    <t>Servicio de consumo agua mes de  Mayo  Fiscalías Locales y Oficinas Atención Ministerio Público -Región del Bio Bio.</t>
  </si>
  <si>
    <t>Compra de 2 Notebook 250 G4 Intel Core i3 4GB 1TB 15,6" W7. Para trabajo en terreno Unidad de Victima y testigos.</t>
  </si>
  <si>
    <t>Compra de colaciones saludables para actividad con hijos de funcionarios Fiscalías Región Bio Bio. Programa Prevención de Drogas 2016.</t>
  </si>
  <si>
    <t>COMERCIAL CAPPONI LIMITADA</t>
  </si>
  <si>
    <t>89.620.500-5</t>
  </si>
  <si>
    <t>Consumo Gas  FL Concepción, mes de Mayo. Del 05/05 al 04/06/2016, 2.083 m3 .</t>
  </si>
  <si>
    <t xml:space="preserve">Compra de 4 basureros de plástico para proyecto reciclaje y medio ambiente Unidad Victimas y Testigos. </t>
  </si>
  <si>
    <t>144310587,144310588,144316800,144323143,144468499,145589738,146776304,7989358,8026843,8030080,8032022</t>
  </si>
  <si>
    <t>Servicio de consumo energía mes de  Mayo Fiscalías Locales y Oficinas Atención Ministerio Público - Región del Bio Bio.</t>
  </si>
  <si>
    <t>Servicio envíos de Franqueos normales y certificados  mes de  Mayo Fiscalía Regional y Fiscalías Locales Región del Bio Bio.</t>
  </si>
  <si>
    <t>Servicio courier  para Fiscalía Regional y Fiscalía Local de Concepción mes de Mayo</t>
  </si>
  <si>
    <t>221300,221293,221467</t>
  </si>
  <si>
    <t>Servicio de Courier y Valija mes de  Mayo  Fiscalías Locales y Fiscalía Regional.</t>
  </si>
  <si>
    <t>DER.N° 10</t>
  </si>
  <si>
    <t>Licitación Privada Mayor adquisición de  123.000 Carpetas de Causas para funcionamiento Fiscalías Locales Región Bio Bio.</t>
  </si>
  <si>
    <t>FR.N° 563-A</t>
  </si>
  <si>
    <t>Contratación Seminario de Derecho Penal y Procesal Penal. Capacitación Autónoma, Fiscal Tamara Cuello Fiscalía Local de Chillán</t>
  </si>
  <si>
    <t>UNIVERSIDAD AUTONOMA DE CHILE</t>
  </si>
  <si>
    <t>71.633.300-0</t>
  </si>
  <si>
    <t>FR.N° 545</t>
  </si>
  <si>
    <t>Servicio de coffe para Jornada Ministerio Público Reunión de trabajo Interregional de la Fiscalía de Chile en la Región del Bio Bio.</t>
  </si>
  <si>
    <t>CORPORACION CLUB CONCEPCION</t>
  </si>
  <si>
    <t>70.341.300-5</t>
  </si>
  <si>
    <t>FR.N° 563</t>
  </si>
  <si>
    <t>Contratación para Taller de Defensa Personal Funcionarios Fiscalía Local de Cañete. Programa Anual de Prevención de Drogas año 2016.</t>
  </si>
  <si>
    <t>SERGIO LEONEL ACEVEDO VERGARA</t>
  </si>
  <si>
    <t>15.591.494-7</t>
  </si>
  <si>
    <t>DER.N° 15</t>
  </si>
  <si>
    <t>Licitación Privada Mayor  Consultoría para ampliación  terraza 2° piso para oficinas  Fiscalía Regional del Bio Bio.</t>
  </si>
  <si>
    <t>CRISTIAN MAURICIO BERRIOS FLORES</t>
  </si>
  <si>
    <t>12.515.061-3</t>
  </si>
  <si>
    <t>F.R. Metrop. Sur</t>
  </si>
  <si>
    <t>15-FR N° 10</t>
  </si>
  <si>
    <t>Tarjeta estacionamiento solicitada por Administradora FL Puente Alto</t>
  </si>
  <si>
    <t>15-FR N° 56</t>
  </si>
  <si>
    <t>Renovacion Contrato Servicio de Asistencia Telefónica (Familia en Línea)</t>
  </si>
  <si>
    <t>FAMILIA EN LÍNEA S.A.</t>
  </si>
  <si>
    <t>76.037.636-1</t>
  </si>
  <si>
    <t>15-FR N° 57</t>
  </si>
  <si>
    <t xml:space="preserve"> Renovación Arriendo Oficinas y Estacionamientos (Caso Bombas)</t>
  </si>
  <si>
    <t>INMOBILIARIA E INVERSIONES AUNTÚNEZ LTDA</t>
  </si>
  <si>
    <t>77.148.080-2</t>
  </si>
  <si>
    <t>UF 43,24</t>
  </si>
  <si>
    <t>17-FN N° 1146</t>
  </si>
  <si>
    <t>Arriendo vehiculos (Caso Bombas)</t>
  </si>
  <si>
    <t>PIAMONTE S.A.</t>
  </si>
  <si>
    <t>96.642.160-6</t>
  </si>
  <si>
    <t>17-FN N° 1147</t>
  </si>
  <si>
    <t>Servicio de aseo Oficinas (Caso Bombas)</t>
  </si>
  <si>
    <t>MAS ASEO S.A.</t>
  </si>
  <si>
    <t>76.320.590-8</t>
  </si>
  <si>
    <t>Compra de pasajes aéreos para Edith Espinoza, Administradora Puente Alto (Santiago - Puerto Montt).</t>
  </si>
  <si>
    <t>Pago de deducible de seguro por reparación de parabrisas de vehículo Hyundai Azera FPJL-80.</t>
  </si>
  <si>
    <t>REPARACIONES EXPRESS LIMITADA</t>
  </si>
  <si>
    <t>76.246.656-2</t>
  </si>
  <si>
    <t>Servicio mensual de sala cuna para hijo de funcionaria de la FRMS, a contar del 20/06/2016 y hasta el 31/08/2017, ambas fechas inclusive Matrícula UF 10,5 .- Costo Mensualidad UF 24,5 amboa valores Exentos de IVA</t>
  </si>
  <si>
    <t>SERVICIO A LACTANTES Y PRE-ESCOLARES LTDA.</t>
  </si>
  <si>
    <t>78.882.610-9</t>
  </si>
  <si>
    <t>UF 24,5</t>
  </si>
  <si>
    <t>Materiales Bodega UAF. OC Chilecompra 696212-89-CM16</t>
  </si>
  <si>
    <t>Materiales Bodega UAF: OC Chilecompra 696212-88-CM16</t>
  </si>
  <si>
    <t>Materiales Bodega UAF: OC Chilecompra 696212-87-CM16</t>
  </si>
  <si>
    <t>Compra 8 pendrive solicitados por administradora FL Puente Alto</t>
  </si>
  <si>
    <t>Compra de insumos de cafetería para atención de reuniones de Fiscal Regional. Chilecompra 696212-93-CM16.</t>
  </si>
  <si>
    <t>ELISABETH EMILIA CORTEZ MUNOZ</t>
  </si>
  <si>
    <t>15.457.235-K</t>
  </si>
  <si>
    <t>Manga plastica selladora custodia San Miguel 696212-95-CM16</t>
  </si>
  <si>
    <t>HALES HERMANOS Y CIA. LTDA</t>
  </si>
  <si>
    <t>83.535.000-2</t>
  </si>
  <si>
    <t>Compra escalera solicitada por FLVIF y sexuales 696212-94-CM16</t>
  </si>
  <si>
    <t>COMERCIAL MOTORSHOP LIMITADA</t>
  </si>
  <si>
    <t>76.193.188-1</t>
  </si>
  <si>
    <t>Compra de 7 videoproyectores Epson PowerLite S27. Chilecompra 696212-96-CM16.</t>
  </si>
  <si>
    <t>COMPAÑÍA DE COMPUTACIÓN Y PROCESOS LTDA</t>
  </si>
  <si>
    <t>76.403.612-3</t>
  </si>
  <si>
    <t>Compra de materiales de oficina para Bodega de Gran Avenida. Chilecompra 696212-97-CM16.-</t>
  </si>
  <si>
    <t>Compra de materiales de oficina para Bodega de Gran Avenida. Chilecompra 696212-98-CM16.-</t>
  </si>
  <si>
    <t>Compra de materiales de oficina para Bodega de Gran Avenida. Chilecompra 696212-99-CM16.-</t>
  </si>
  <si>
    <t>INSUMOS BAILEY LIMITADA</t>
  </si>
  <si>
    <t>77.311.000-K</t>
  </si>
  <si>
    <t>Compra de materiales de oficina para Bodega de Gran Avenida. Chilecompra 696212-100-CM16.-</t>
  </si>
  <si>
    <t>Compra de resmas de papel tamaño oficio para Bodega Gran Avenida. Complementa compra realizada mediante OC N° 15160103 de fecha 28/06/2016. Chilecompra 696212-101-CM16.</t>
  </si>
  <si>
    <t>Servicio mensual de limpieza de baño quimico, que incluye dos limpiezas semanales. inicio 01 de Julio de 2016</t>
  </si>
  <si>
    <t>DISAL CHILE LTDA</t>
  </si>
  <si>
    <t>96.824.110-9</t>
  </si>
  <si>
    <t>Reparación Celdas FL Puente Alto</t>
  </si>
  <si>
    <t>Compra alarmas personales URAVIT</t>
  </si>
  <si>
    <t>ELECTRONICA CASA ROYAL LIMITADA</t>
  </si>
  <si>
    <t>Compra Timbres Fiscales TCMC (x5) y Fiscal Jefe de Antinarcoticos</t>
  </si>
  <si>
    <t>LIBRERIA Y TIMBRES CHILE SPA</t>
  </si>
  <si>
    <t>76.125.128-7</t>
  </si>
  <si>
    <t>Servicio de Traslado de Especies solicitado por Custodia San Miguel</t>
  </si>
  <si>
    <t>LIDIA DEL CARMEN FLORES PEREIRA</t>
  </si>
  <si>
    <t>11.030.169-3</t>
  </si>
  <si>
    <t xml:space="preserve">Servicio hotelero para "Taller de Seguridad Integral". Programa de Formación 2016 de RRHH. (Arriendo de salón para 25 participantes, coffee break de mañana y tarde, proyector multimedia, telón, notebook, amplificación y técnico audiovisual </t>
  </si>
  <si>
    <t>HOTELERA SAN FRANCISCO S.A.</t>
  </si>
  <si>
    <t>Servicio de capacitación "Taller Seguridad Integral" para 50 funcionarios, los dias 06 de julio y 03 de agosto. Servicio a desarrollarse en Hotel Plaza Francisco. Programa de Formación 2016 de RRHH.</t>
  </si>
  <si>
    <t>EQUILIBRIO LABORAL CONSULTORES LIMITADA</t>
  </si>
  <si>
    <t>76.124.796-4</t>
  </si>
  <si>
    <t>Suministro e instalación de persianas de aluminio 25mm en Sala Multiusos ubicada en tercer piso de Inmueble de Puente Alto. Incluye retiro de persianas antiguas en mal estado. Solicitado por Administradora de FL Puente Alto.</t>
  </si>
  <si>
    <t>HUGO ORLANDO BALBOA CHAMORRO</t>
  </si>
  <si>
    <t>5.311.953-0</t>
  </si>
  <si>
    <t>Servicio de coffee break para curso de Gestión y Control Avanzado de Bodegas. La actividad contará con 12 asistentes durante 3 jornadas (21, 22 y 23 de junio). Programa de Formación 2016 de la FRMS.</t>
  </si>
  <si>
    <t>JORGE BENIGNO OLEA QUINTANA</t>
  </si>
  <si>
    <t>6.380.712-5</t>
  </si>
  <si>
    <t>Habilitaciones electricas varias Edificio Pirámide.</t>
  </si>
  <si>
    <t>10.339.134-2</t>
  </si>
  <si>
    <t>Servicio de capacitacion "Ingles para Comunicación Profesional". Programa de Formación 2016</t>
  </si>
  <si>
    <t>SERVICIOS DE CAPACITACION GOETZ Y LAKIN</t>
  </si>
  <si>
    <t>76.199.635-5</t>
  </si>
  <si>
    <t>Capacitación "Curso de Gestón y Control Avanzado de Bodegas". 21 al 23 de Junio 2016.</t>
  </si>
  <si>
    <t>SERV DE CAPACITACION ALTERNATIVA LTDA</t>
  </si>
  <si>
    <t>76.843.880-3</t>
  </si>
  <si>
    <t>Servicio Clases de Running FL Puente Alto. Programa Preventivo 2016</t>
  </si>
  <si>
    <t>EDGARDO DIAZ DIAZ</t>
  </si>
  <si>
    <t>13.926.717-6</t>
  </si>
  <si>
    <t>Provisión de 2 equipos de aire acondicionado de 24000 BTU para sala servidores. proyecto planificaci</t>
  </si>
  <si>
    <t>POLICLIMAS S.A.</t>
  </si>
  <si>
    <t>76.327.400-4</t>
  </si>
  <si>
    <t>Instalacion 2 equipos 24000 BTU para sala de servidores, proyecto planificacion financiera 2016, apr</t>
  </si>
  <si>
    <t>Servicio de Destruccion de Especies 28/06/2016. Custodia Puente Alto</t>
  </si>
  <si>
    <t>Servicio de Limpieza de desagüe de lavamanos y ducha inmueble Pirámide</t>
  </si>
  <si>
    <t>Compra de rollo de cinta de teflón para selladoras de mangas plásticas, a solicitud de Unidad de Custodia San Miguel</t>
  </si>
  <si>
    <t>SERVICIOS COM. CHILE LTDA.</t>
  </si>
  <si>
    <t>78.059.260-5</t>
  </si>
  <si>
    <t>Servicio de traslado de especies para destrucción. Solicitado por Custodia Puente Alto</t>
  </si>
  <si>
    <t>Servicio de gasfiteria para reparacion de baños y lavaplatos de inmueble Puente Alto</t>
  </si>
  <si>
    <t>HUMBERTO LEONARDO PALAVECINO GAMBOA</t>
  </si>
  <si>
    <t>8.862.438-6</t>
  </si>
  <si>
    <t>Servicio de reparación de cielo falso FL Puente Alto</t>
  </si>
  <si>
    <t>Servicio de Coffee Break cierre taller "Estrategias de Autocuidado para atencion de usuarios". Progr</t>
  </si>
  <si>
    <t>ELIZABETH DEL CARMEN INOSTROZA DAVILA</t>
  </si>
  <si>
    <t>9.153.241-7</t>
  </si>
  <si>
    <t>Compra 15 jockey actividad "Running Puente Alto". Programa Preventivo 2016</t>
  </si>
  <si>
    <t>COMERCIAL E INDUSTRIAL NOVA SEGURIDAD LT</t>
  </si>
  <si>
    <t>78.610.360-6</t>
  </si>
  <si>
    <t>Compra Camisetas deportivas Actividad "Running Puente Alto". Programa Preventivo 2016.</t>
  </si>
  <si>
    <t>Cambio enchufe Edificio Pirámide.</t>
  </si>
  <si>
    <t>Compra dos timbres Administrador Fiscalías San Miguel</t>
  </si>
  <si>
    <t>Servicio de Evaluaciones Psicolaborales estamento profesional (x5)</t>
  </si>
  <si>
    <t>Servicio de Evaluacion psicolaboral estamento Administrativo (X10)</t>
  </si>
  <si>
    <t>Servicio de Evaluación psicolaboral Estamento Profesional (X3)</t>
  </si>
  <si>
    <t>Servicio de Evaluacion psicolaboral Estamento Profesional (x9)</t>
  </si>
  <si>
    <t>Servicio de Evaluacion Psicolaboral Estamento Técnico (x3)</t>
  </si>
  <si>
    <t>Servicio de Evaluacion Psicolaboral Estamento Profesional (x2)</t>
  </si>
  <si>
    <t>CONSULTORIA E INVESTIGACION EN RRHH SPA</t>
  </si>
  <si>
    <t>76.580.320-9</t>
  </si>
  <si>
    <t>Electricidad Gran Avenida 3814 - Mes de Junio</t>
  </si>
  <si>
    <t>Electricidad Gran Avenida 3840 - Mes de Junio</t>
  </si>
  <si>
    <t>Electricidad Pirámide - Mes de Junio</t>
  </si>
  <si>
    <t>Electricidad Puente Alto - Mes de Junio</t>
  </si>
  <si>
    <t>Agua Gran Avenida 3814 - Mes de Junio</t>
  </si>
  <si>
    <t>Agua Gran Avenida 3840 - Mes de Junio</t>
  </si>
  <si>
    <t>Agua Pirámide - Mes de Junio</t>
  </si>
  <si>
    <t>Agua Puente Alto - Mes de Junio</t>
  </si>
  <si>
    <t xml:space="preserve">Servicio de interpretación inglés - español,  para audiencia de Juicio Oral  02/06/2016 </t>
  </si>
  <si>
    <t>Provisión e instalación de nuevo circuito eléctrico, en URAVIT edifico Vespucio</t>
  </si>
  <si>
    <t>DANIEL FELIPE LEAL RIFO E.I.R.L.</t>
  </si>
  <si>
    <t>76.385.437-K</t>
  </si>
  <si>
    <t>Compra de DVDs para Fiscalías Locales, stock para 3 meses.</t>
  </si>
  <si>
    <t>ROLAND VORWERK Y CIA. LTDA</t>
  </si>
  <si>
    <t>Serv. de transp. especies FL Ñuñoa, a Dicrep p/ remate y KDM Til Til p/ destrucción, el 03/06/2016.</t>
  </si>
  <si>
    <t>Serv. de transp. especies FL PM, a Dicrep p/ remate y KDM Til Til p/ destrucción, el 06/06/2016.</t>
  </si>
  <si>
    <t>Clases de Zumba, en el marco de Proyectos del Prog. de Prev. de Drogas.</t>
  </si>
  <si>
    <t>DIEGO MOLINA ORELLANA</t>
  </si>
  <si>
    <t>17.026.899-7</t>
  </si>
  <si>
    <t>Servicio de publicación aviso concurso público en Diario El Mercurio el 05/06, en conjunto con otras Fiscalías Regionales.</t>
  </si>
  <si>
    <t>Servicio de interpretación español - búlgaro para toma de declaración 06-06-2016.</t>
  </si>
  <si>
    <t>Compra de perforadora para 150 hojas, para  Fiscalía de Delitos Flagrantes</t>
  </si>
  <si>
    <t>Compra de 8 cientos de tarjetas de presentación para Abogado Asesor, 2 Fiscales y Administrador</t>
  </si>
  <si>
    <t>Provisión e instalación de ventanas termopanel para cinco oficinas de edifico Vespucio sector URAVIT</t>
  </si>
  <si>
    <t>VIDRIERIA OLIVARES PARRA LIMITADA</t>
  </si>
  <si>
    <t>76.397.922-9</t>
  </si>
  <si>
    <t>Reparación de separadores delimitando sector espera URAVIT.</t>
  </si>
  <si>
    <t>Fumigación interior / exterior, edificio de Las Condes.</t>
  </si>
  <si>
    <t>APLICACIÓN, INGENIERIA, ASESORIA Y CONSULTORIA CONTROL DE PLAGA LTDA.</t>
  </si>
  <si>
    <t>76.431.070-5</t>
  </si>
  <si>
    <t>Provisión e Instalación de 39 letreros en acrílico con placa para nombre,  en edificio de Ñuñoa</t>
  </si>
  <si>
    <t>Cierre con malla para prevención de ingreso de palomas en sector de edificio de Las Condes.</t>
  </si>
  <si>
    <t>Publicación de Aviso de Concurso, Diario El Mercurio para el día 12/06/2016.</t>
  </si>
  <si>
    <t>Servicio de destrucción de especies en KDM Til Til para el día 15/06/2016.</t>
  </si>
  <si>
    <t>Trabajos de mantención en edificio Las Condes.</t>
  </si>
  <si>
    <t>Adquisición de 3300 Formularios Cadena de Custodia, para Fiscalías Locales</t>
  </si>
  <si>
    <t>IMPRENTA BARAHONA LTDA</t>
  </si>
  <si>
    <t>Reparación e instalación de fluxómetro en baño piso 4 Mujeres de Fiscalía Local de las Condes</t>
  </si>
  <si>
    <t>Compra de Notebook para uso de personal de Unidad de Atención a Víctimas y Testigos.</t>
  </si>
  <si>
    <t>SOCIEDAD COMERCIAL FORTEZA Y CIA LTDA.</t>
  </si>
  <si>
    <t>76.367.430-4</t>
  </si>
  <si>
    <t>Servicio de destrucción de especies de FL Las Condes, en KDM Quilicura, el 29/06/2016.</t>
  </si>
  <si>
    <t>2 Servicios de transportes de especies de FL Las Condes, el 29/06/2016 a KDM Quilicura para destrucción</t>
  </si>
  <si>
    <t>Compra de pizarras de corcho y apretadores doble clip.</t>
  </si>
  <si>
    <t>Servicio de interpretación español - inglés para Audiencia de Control de Detención de fecha 17/06/2016,</t>
  </si>
  <si>
    <t>GAEL VAHHAB MASROUR-HAMADANI</t>
  </si>
  <si>
    <t>14.608.688-8</t>
  </si>
  <si>
    <t xml:space="preserve">Reparación de 6 sillones ejecutivos para Fiscalía Peñalolen Macul. </t>
  </si>
  <si>
    <t>Adquisición de 4 discos duros externos, Toshiba, 1TB, USB 3.0.</t>
  </si>
  <si>
    <t>KEPLER NOVA LTDA.</t>
  </si>
  <si>
    <t>76.426.265-4</t>
  </si>
  <si>
    <t>CHILEFRESH S.A.</t>
  </si>
  <si>
    <t>99.544.900-5</t>
  </si>
  <si>
    <t>Reparación ascensor marca KONE de Fiscalía Local de Las Condes (incluye  mano de obra  y repuesto Tacómetro Hubner)</t>
  </si>
  <si>
    <t>Servicio de Asesoría Técnica para creación de Bases Técnicas para cambio de Ascensores en edificio de La Florida</t>
  </si>
  <si>
    <t>VARGAS Y MARTINEZ LIMITADA</t>
  </si>
  <si>
    <t>76.268.529-9</t>
  </si>
  <si>
    <t>Pintura de oficina y sala de reuniones de Fiscal Regional, materiales incluidos.</t>
  </si>
  <si>
    <t>Desarme de dos mesas de reuniones en edificio Vespucio y edificio Las Condes, contempla su armado.</t>
  </si>
  <si>
    <t>Adqusición de 570 alarmas personales de ruido como medida de protección para víctimas y testigos.</t>
  </si>
  <si>
    <t>Servicio de destrucción de especies Fiscalía Local de Ñuñoa, el día 01/07/2016.</t>
  </si>
  <si>
    <t>Compra de 4 Toner (Negro, Amarillo, Cyan y Magenta) para impresora de uso del 3er piso Fiscalía Regional</t>
  </si>
  <si>
    <t>Servicio de Arriendo de Salón, Data + Telón y Servico de Coffe para 30 personas en dos tiempos, para taller de Gestión de Desmpeño.</t>
  </si>
  <si>
    <t>MARINA HOTELES LIMITADA</t>
  </si>
  <si>
    <t>78.865.110-4</t>
  </si>
  <si>
    <t>Adquisición de 10 discos duros externos, 2TB, USB 3.0. Solicitados por Fiscal Regional.</t>
  </si>
  <si>
    <t>Mantención de 10 Piletas de Baño en Fiscalía Las Condes.</t>
  </si>
  <si>
    <t>Servicio interpretación Español - Chino mandarín, para Audiencia de Formalización de fecha 28/06/2016.</t>
  </si>
  <si>
    <t>ASIA REPS SPA.</t>
  </si>
  <si>
    <t>Adq Pasajes Aéreos Stgo/Puerto Montt/Stgo p/admin. Fiscalía Flagrancia a Curso Gestión de Indicadores</t>
  </si>
  <si>
    <t>Adq Pasajes Aéreos Stgo/Puerto Montt/Stgo p/Ténico UGI a Curso Gestión de Indicadores</t>
  </si>
  <si>
    <t>Compra de materiales de oficina para junio, julio y agosto, de Fiscalía de Delitos Flagrantes.</t>
  </si>
  <si>
    <t xml:space="preserve">Mantención de los extintores de la Fiscalía Regional Metropolitana Oriente. </t>
  </si>
  <si>
    <t>KASTFIRE EXTINTORES SPA</t>
  </si>
  <si>
    <t>76.118.959-K</t>
  </si>
  <si>
    <t>Servicio de interpretación español - francés para audiencia en causa Fiscalía Peñalolén Macul</t>
  </si>
  <si>
    <t>Adquisición de 750 botellones de 20 litros (recarga) de agua embotellada, periodo julio - octubre.</t>
  </si>
  <si>
    <t>MANANTIAL S. A.</t>
  </si>
  <si>
    <t>96.711.590-8</t>
  </si>
  <si>
    <t xml:space="preserve">Servicio Interpretación español - búlgaro para Audiencia procedimiento abreviado de fecha 24/06/2016 </t>
  </si>
  <si>
    <t>Mantención Luminarias de 8 oficinas del piso 2 de edificio Vespucio.  Cambio de 24 ballast, partidores y tubos.</t>
  </si>
  <si>
    <t xml:space="preserve">Agua Potable Edificio Vespucio, 07-05-16 al 07-06-16 </t>
  </si>
  <si>
    <t>Agua Potable Edificio Irarrázabal,  27/04/16 al 27/05/16</t>
  </si>
  <si>
    <t>Energía eléctrica Edificio San Jorge 20/05/2016 al 21/06/16</t>
  </si>
  <si>
    <t>Energía eléctrica Edificio Los Militares 17/05/16 al 15/06/16</t>
  </si>
  <si>
    <t>Energía eléctrica Edificio Vespucio del  17/05/16 al 15/06/16</t>
  </si>
  <si>
    <t>Servicio de Correo Privado Mayo  FL Peñalolen Macul</t>
  </si>
  <si>
    <t>Servicio de Correo Privado Mayo  FL La Florida</t>
  </si>
  <si>
    <t>Servicio de Correo Privado Mayo  FL Flagrancia</t>
  </si>
  <si>
    <t>Servicio de Correo Privado Mayo  FL Las Condes</t>
  </si>
  <si>
    <t>Servicio de Correo Privado Mayo  FL Ñuñoa</t>
  </si>
  <si>
    <t>FN/MP N° 1.715/2015</t>
  </si>
  <si>
    <t>1 Informe Pericial</t>
  </si>
  <si>
    <t>Res DER N°8</t>
  </si>
  <si>
    <t>GABRIELA MARIA BUCAREY BRUNA</t>
  </si>
  <si>
    <t>13.676.540-K</t>
  </si>
  <si>
    <t>Res DER N°11</t>
  </si>
  <si>
    <t>Res FN/MP N°1715-2015</t>
  </si>
  <si>
    <t>NORMA MARIA  MONSERRAT MOLINA MARTINEZ</t>
  </si>
  <si>
    <t>Distribuidora y Comercial Dimak Ltda.</t>
  </si>
  <si>
    <t>78.809.560-0</t>
  </si>
  <si>
    <t xml:space="preserve">Adquisición de estatanterías metálicas para la Unidad de Análisis Criminal </t>
  </si>
  <si>
    <t>Enilda Teresa Figueroa Mellado</t>
  </si>
  <si>
    <t>6.189.318-0</t>
  </si>
  <si>
    <t>Adquisición de proyector para la Unidad de Análisis Criminal</t>
  </si>
  <si>
    <t>Ingeniería y Construcción Ricardo Rodríguez y Cia Ltda.</t>
  </si>
  <si>
    <t>Adquisición de trituradora de papel para la Unidad de Análisis Criminal</t>
  </si>
  <si>
    <t>Idea Market Spa.</t>
  </si>
  <si>
    <t xml:space="preserve">Adquisición de cámara fotográfica para la Unidad de Anáilis Criminal </t>
  </si>
  <si>
    <t xml:space="preserve">Adquisición de pizarras acrilicas para la Unidad de Análisis Criminal </t>
  </si>
  <si>
    <t>Adquisición de Inmueble de la Fiscalía Local de Angol.</t>
  </si>
  <si>
    <t>Inmobiliaria Los Confines Ltda.</t>
  </si>
  <si>
    <t>77.885.080-K</t>
  </si>
  <si>
    <t>Adquisición de calefactor eléctrico para Fiscalía Local de Pitrufquén</t>
  </si>
  <si>
    <t>Adquisición de combustible para calefacción de la Fiscalía Local de Collipulli.</t>
  </si>
  <si>
    <t>Sociedad Comercial F y F Díaz Teppa Ltda.</t>
  </si>
  <si>
    <t>76.483.537-9</t>
  </si>
  <si>
    <t>Adquisición de materiales de oficina para la Fiscalía Local de Pitrufquén.</t>
  </si>
  <si>
    <t>Patricio Aravena Moraga</t>
  </si>
  <si>
    <t>8.806.329-5</t>
  </si>
  <si>
    <t>Adquisición de galvano en reconocimiento por el aniversario de la Policia de Investigaciones.</t>
  </si>
  <si>
    <t>Trofeos Osorio Ltda.</t>
  </si>
  <si>
    <t>76.577.575-2</t>
  </si>
  <si>
    <t>Adquisición de carpetas de causas para Fiscalías Locales de la región.</t>
  </si>
  <si>
    <t>Gráfica Neomundo Ltda.</t>
  </si>
  <si>
    <t>77.649.290-6</t>
  </si>
  <si>
    <t>Adquisición de combustible para calefacción de las Fiscalías Locales de Victoria, Nueva Imperial y Fiscalía Regional.</t>
  </si>
  <si>
    <t>Compañía de Petróleos de Chile Copec S.A.</t>
  </si>
  <si>
    <t>Adquisición de insumo computacional para la Fiscalía Regional</t>
  </si>
  <si>
    <t>Personal Computer Factory S.A.</t>
  </si>
  <si>
    <t>Adquisición de materiales de oficina para Fiscalías Locales de la región.</t>
  </si>
  <si>
    <t>Sociedad Comercial Prooffice Ltda.</t>
  </si>
  <si>
    <t>76.424.515-6</t>
  </si>
  <si>
    <t>Proveedores Intergales Prisa. S.A.</t>
  </si>
  <si>
    <t>Comercial Muñoz y Compañía Ltda.</t>
  </si>
  <si>
    <t>Adquisición de materiales de oficina para las Fiscalías de la región.</t>
  </si>
  <si>
    <t>Humberto Garetto e Hijos Ltda.</t>
  </si>
  <si>
    <t>Comercial Red Office Sur Ltda.</t>
  </si>
  <si>
    <t>76.041.579-0</t>
  </si>
  <si>
    <t>Adquisición de materiales de oficina para la Fiscalía Regional y Fiscalía Local de Pitrufquén.</t>
  </si>
  <si>
    <t>Adquisición de equipos multimedia para Fiscalías Locales de la Región.</t>
  </si>
  <si>
    <t>Adquisición de insumos computacionales para la Fiscalía Regional.</t>
  </si>
  <si>
    <t>Guillermo Alberto González Ltda.</t>
  </si>
  <si>
    <t>Adquisición de un equipo reproductor de DVD para la Fiscalía Local de Temuco.</t>
  </si>
  <si>
    <t>Establecimientos Gejman</t>
  </si>
  <si>
    <t>83.947.400-8</t>
  </si>
  <si>
    <t>Servicio de alojamiento pora relator de jornada de capacitación en Modificaciones Legales y Jurisprudencia.</t>
  </si>
  <si>
    <t>Talbot Hoteles S.A.</t>
  </si>
  <si>
    <t>96.685.690-4</t>
  </si>
  <si>
    <t>Informe pericial para causa de la Fiscalía Local de Nueva Imperial.</t>
  </si>
  <si>
    <t>María Beatriz Vizcarra Larragaña</t>
  </si>
  <si>
    <t>6.992.611-8</t>
  </si>
  <si>
    <t>Diferencia por cambio de horario en pasaje aéreo para funcionario en comisión de servicio, trayecto Temuco-Stgo.-Temuco.</t>
  </si>
  <si>
    <t>FR N°247</t>
  </si>
  <si>
    <t>Servicio de evaluación estructural del edificio que alberga a la Fiscalía Regional.</t>
  </si>
  <si>
    <t>Ingecal Ingenieros Calculistas Ltda.</t>
  </si>
  <si>
    <t>78.078.840-2</t>
  </si>
  <si>
    <t>Servicio de coffe break para asistentes a jornada de capacitación en Modificaciones Legales y Jurisprudencia.</t>
  </si>
  <si>
    <t>Sylvia Isabel Bustos Díaz</t>
  </si>
  <si>
    <t>8.596.806-8</t>
  </si>
  <si>
    <t>Servicio de evaluación psicolaboral para abogado asistente de fiscal.</t>
  </si>
  <si>
    <t>Consultores Organizacionales Ltda.</t>
  </si>
  <si>
    <t>Servicio de traslado de carpetas desde las Fiscalías Locales de Carahue e Imperial, a la ciudad de Lautaro.</t>
  </si>
  <si>
    <t>Gloria Marisol Saravia Oporto</t>
  </si>
  <si>
    <t>11.160.680-3</t>
  </si>
  <si>
    <t>Servicio de limpieza de estufa a combustión lenta para la Fiscalía Local de Curacautín.</t>
  </si>
  <si>
    <t>Pasaje aéreo para fiscal en comisión de servicio, trayecto Temuco-Stgo.</t>
  </si>
  <si>
    <t>Pasaje aéreo para fiscal en comisión de servicio, trayecto Stgo -Temuco.</t>
  </si>
  <si>
    <t>Servicio de publicación de concurso público para cargo de la Fiscalía Local de Loncoche.</t>
  </si>
  <si>
    <t>Servicios de traslado de pasajeros para actividad de la Fiscalía Regional.</t>
  </si>
  <si>
    <t>Alfredo Valenzuela Serey</t>
  </si>
  <si>
    <t>Servicio de seguridad para la Fiscalía Local de Collipulli, periodo 05-07-2016 al 05-10-2016.</t>
  </si>
  <si>
    <t>V y V Security Ltda.</t>
  </si>
  <si>
    <t>76.799.890-2</t>
  </si>
  <si>
    <t>$632.664 (mensual)</t>
  </si>
  <si>
    <t>Servicio de animación infantil en el marco de las actividades del comité de prevención de drogas.</t>
  </si>
  <si>
    <t>Natalia Alejandra Placencia Vargas</t>
  </si>
  <si>
    <t>17.262.113-9</t>
  </si>
  <si>
    <t>Servicio de arriendo de salón para toma de prueba cargo de fiscales adjuntos.</t>
  </si>
  <si>
    <t>Diferencia por cambio de pasaje aéreo para fiscal en comisión de servicio, trayecto Temuco-Stgo.-Temuco.</t>
  </si>
  <si>
    <t>Sociedad Comercial Hotelera el Parque Ltda.</t>
  </si>
  <si>
    <t>77.365.020-9</t>
  </si>
  <si>
    <t>Construcción de cierre perimetral en terreno destinado a la edificación de la nueva Fiscalía Local de Pucón.</t>
  </si>
  <si>
    <t>Iván Maury Díaz</t>
  </si>
  <si>
    <t>9.826.456-6</t>
  </si>
  <si>
    <t>Servicio de informe pericial Psiquiátrico para causa de la Fiscalía Local de Villarrica.</t>
  </si>
  <si>
    <t>Evelyn Sepúlveda Martínez</t>
  </si>
  <si>
    <t>Servicio de relatoría en jornada de capacitación en Modificaciones Legales y Jurisprudencia.</t>
  </si>
  <si>
    <t>Sábas Chaguán Sarrás</t>
  </si>
  <si>
    <t>Consumo energía eléctrica Fiscalía Local de Temuco y Fiscalía Regional, periodo 29/04/2016 al  27/05/2016.</t>
  </si>
  <si>
    <t>Consumo energía eléctrica Fiscalía Local de Villarrica, periodo del 30/04/2016 al 30/05/2016.</t>
  </si>
  <si>
    <t>Consumo agua potable Fiscalía Local de Villarrica, periodo del 26/04/2016 al 26/05/2016.</t>
  </si>
  <si>
    <t>Consumo agua potable Fiscalía Local de Curacautín, periodo 11/04/2016 al 11/05/2016.</t>
  </si>
  <si>
    <t>Consumo agua potable Fiscalía Local de Collipulli, periodo del 28/04/2016 al 28/05/2016.</t>
  </si>
  <si>
    <t>Consumo energía eléctrica Fiscalía Local de Lautaro, periodo 03/05/2016 al 02/06/2016.</t>
  </si>
  <si>
    <t>Consumo energía eléctrica Fiscalía Local de Pitrufquén, periodo del 03/05/2016 al 01/06/2016.</t>
  </si>
  <si>
    <t>Consumo energía eléctrica Fiscalía Local de Angol, periodo 03/05/2016 al 02/06/2016.</t>
  </si>
  <si>
    <t>Consumo agua potable Fiscalía Local de Victoria, periodo del 28/04/2016 al 28/05/2016.</t>
  </si>
  <si>
    <t>Consumo agua potable Fiscalía Local de Angol, periodo del 27/04/2016 al 27/05/2016.</t>
  </si>
  <si>
    <t>Servicio telefónico línea correspondiente a la Fiscalía Regional, mes de Mayo 2016.</t>
  </si>
  <si>
    <t>Servicio telefónico línea correspondiente a la Fiscalía Local de Temuco, mes de Mayo 2016.</t>
  </si>
  <si>
    <t>Servicio telefónico correspondiente a líneas de alarmas de las Fiscalías de la región, mes de Mayo  2016.</t>
  </si>
  <si>
    <t>Servicio telefónico línea correspondiente a la Fiscalía Local de Villarrica, mes de Mayo 2016.</t>
  </si>
  <si>
    <t>Servicio de franqueo convenido para la Fiscalía Local de Temuco, mes de Mayo 2016.</t>
  </si>
  <si>
    <t>Servicio de courier para la Fiscalía Regional, mes de Mayo 2016.</t>
  </si>
  <si>
    <t>Servicio de franqueo convenido para las Fiscalías Locales de la región, mes de Mayo 2016.</t>
  </si>
  <si>
    <t>Consumo agua potable Fiscalía Local de Traiguén, periodo del 05/05/2016 al 06/06/2016.</t>
  </si>
  <si>
    <t>Consumo agua potable Fiscalía Local de Carahue, periodo del 03/05/2016 al 02/06/2016.</t>
  </si>
  <si>
    <t>Consumo agua potable Fiscalía Local de Nueva Imperial, periodo del 09/05/2016 al 08/06/2016.</t>
  </si>
  <si>
    <t>Consumo agua potable Fiscalía Local de Curacautín, periodo 11/05/2016 al 10/06/2016.</t>
  </si>
  <si>
    <t>Consumo energía eléctrica Fiscalía Local de Curacautín, periodo del 06/05/2016 al 07/06/2016.</t>
  </si>
  <si>
    <t>Consumo energía eléctrica Fiscalía Local de Nueva Imperial, periodo 06/05/2016 al 07/06/2016.</t>
  </si>
  <si>
    <t>Consumo energía eléctrica Fiscalía Local de Collipulli, periodo 04/05/2016 al 03/06/2016.</t>
  </si>
  <si>
    <t>Consumo de gas a granel para la Fiscalía Local de Traiguén.</t>
  </si>
  <si>
    <t>Gasco GLP S.A.</t>
  </si>
  <si>
    <t>Consumo energía eléctrica Fiscalía Local de Traiguén, periodo del 13/05/2016 al 14/06/2016.</t>
  </si>
  <si>
    <t>Consumo agua potable Fiscalía Local de Temuco y Fiscalía Regional, periodo del 05/05/2016 al 06/06/2016.</t>
  </si>
  <si>
    <t>Consumo energía eléctrica Fiscalía Local de Victoria, periodo 17/05/2016 al 16/06/2016.</t>
  </si>
  <si>
    <t>Servicio de courier para las Fiscalías Locales de la región, mes de Mayo 2016.</t>
  </si>
  <si>
    <t>Consumo agua potable oficina de atención Purén, periodo del 04/05/2016 al 03/06/2016.</t>
  </si>
  <si>
    <t>Consumo energía eléctrica oficina de atención Purén, periodo 10/05/2016 al 09/06/2016.</t>
  </si>
  <si>
    <t>Consumo agua potable Fiscalía Local de Pitrufquén, periodo del 12/05/2016 al 13/06/2016.</t>
  </si>
  <si>
    <t>Consumo de gas a granel para la Fiscalía Local de Villarrica</t>
  </si>
  <si>
    <t>Empresas Lipigas S.A.</t>
  </si>
  <si>
    <t>96.928.510-K</t>
  </si>
  <si>
    <t>Consumo energía eléctrica Fiscalía Local de Carahue, periodo del 20/05/2016 al 21/06/2016.</t>
  </si>
  <si>
    <t>5 Valparaíso</t>
  </si>
  <si>
    <t>Compra de artículos de cafetería para atención de autoridades</t>
  </si>
  <si>
    <t>Adquisición de mobiliario: compra de locker metálico para la Fiscalía Local de Valparaíso</t>
  </si>
  <si>
    <t>GUARDARROPIA Y ALMAC. ARRAIZA Y ESPINOZA</t>
  </si>
  <si>
    <t>76.255.110-1</t>
  </si>
  <si>
    <t>Adquisición de mobiliario : compra de 20 sillas de visita para las Fiscalías Locales de Valparaíso y Viña del Mar</t>
  </si>
  <si>
    <t>COMERCIALIZADORA JMJ LTDA</t>
  </si>
  <si>
    <t>76.148.317-K</t>
  </si>
  <si>
    <t>Adquisición de mobiliario :compra de 11 Kardex para Fiscalías Locales</t>
  </si>
  <si>
    <t>COMER. DE MUEBLES Y SILLAS MAR DEL VALLE</t>
  </si>
  <si>
    <t>76.296.429-5</t>
  </si>
  <si>
    <t>Compra de 2 estufas a gas (15k) para la Fiscalía Local de Viña del Mar</t>
  </si>
  <si>
    <t>GUILLERMO AHUMADA S.A.</t>
  </si>
  <si>
    <t>86.847.300-2</t>
  </si>
  <si>
    <t>Adquisición de materiales de mantención: compra de 3 tinetas de pintura para Fiscalía Local de Valparaíso</t>
  </si>
  <si>
    <t>DISTRIBUIDORA GALE S.A.</t>
  </si>
  <si>
    <t>79.558.690-3</t>
  </si>
  <si>
    <t>Contratación de servicio de mantención : retiro y reubicación de radiador de sistema de calefacción en la Fiscalía Local de Valparaíso.</t>
  </si>
  <si>
    <t>05-FR Nº 51</t>
  </si>
  <si>
    <t>Habilitación de dependencias de la Fiscalía Local de La Calera</t>
  </si>
  <si>
    <t>CONSTRUCCIONES Y MANTENCIONES DEL VALLE LUIS ARANDA E.I.R.L.</t>
  </si>
  <si>
    <t>76.539.821-5</t>
  </si>
  <si>
    <t xml:space="preserve">Consumo de Agua de Fiscalía Local de Los Andes, periodo desde 14/04/2016 al 16/05/2016 </t>
  </si>
  <si>
    <t>Consumo de electricidad de Fiscalía Local de San Felipe, periodo desde 08/04/2016 al 11/05/2016.</t>
  </si>
  <si>
    <t>Consumo de agua de Fiscalía Local de Viña del Mar,  periodo 15/04/2016 al 17/05/2016.</t>
  </si>
  <si>
    <t xml:space="preserve">Adquisición de mobiliario : compra de 4 estaciones de trabajo para SACFI </t>
  </si>
  <si>
    <t>MUEBLES Y DISEÑOS S.A.</t>
  </si>
  <si>
    <t>99.543.470-9</t>
  </si>
  <si>
    <t>Contratación de servicio de reparación de vehículo del Fiscal Regional</t>
  </si>
  <si>
    <t>VALENZUELA DELARZE LTDA</t>
  </si>
  <si>
    <t>89.821.000-6</t>
  </si>
  <si>
    <t>Contratación de servicio de mantención de inmuebles: reparación de puerta de protección - Fiscalía Local de Valparaiso</t>
  </si>
  <si>
    <t>Adquisición de materiales de oficina: compra de timbre fechador para Fiscalía Local Villa Alemana</t>
  </si>
  <si>
    <t>Adquisición de alfombras para Fiscalía Regional</t>
  </si>
  <si>
    <t>ORFILIA INFANTE GARCIA</t>
  </si>
  <si>
    <t>5.348.063-2</t>
  </si>
  <si>
    <t xml:space="preserve">Consumo de electricidad de Fiscalía Local de La Calera, periodo 13/04/2016 al 16/05/2016. </t>
  </si>
  <si>
    <t>Consumo de electricidad de Fiscalía Local de San Antonio, periodo 15/04/2016 al 18/05/2016</t>
  </si>
  <si>
    <t xml:space="preserve">Consumo de luz Fiscalia Local de Casablanca, periodo de facturación del 26/04/2016 al 26/05/2016 </t>
  </si>
  <si>
    <t xml:space="preserve">Consumo de agua potable Fiscalia Local de Limache, periodo de facturación del 21/04/2016 al 23/05/2016 </t>
  </si>
  <si>
    <t xml:space="preserve">Consumo de Agua de Fiscalía Local de Quillota, periodo 25/04/2016 al 25/05/2016 </t>
  </si>
  <si>
    <t>Consumo de electricidad Fiscalia Regional  Valparaiso Edificio Tecnológico entre el periodo del 18/04/2016 al 19/05/2016.</t>
  </si>
  <si>
    <t>Consumo telefonía fija y RDSI,Fiscalía Regional yFiscalias Locales periodo desde 11/05/2016 al 11/06/2016</t>
  </si>
  <si>
    <t>TELEFONICA CHILE S.A</t>
  </si>
  <si>
    <t>Consumo de electricidad de Fiscalía Local de Limache, periodo 14/04/2016 al 17/05/2016</t>
  </si>
  <si>
    <t>Consumo de electricidad de Fiscalía Local de Quintero, periodo 19/04/2016 al 20/05/2016 .</t>
  </si>
  <si>
    <t>Consumo de electricidad de Fiscalía Local de Villa Alemana, periodo desde 16/04/2016 al 20/05/2016</t>
  </si>
  <si>
    <t xml:space="preserve">Consumo de Agua de Fiscalía Local de Quintero, periodo 25/04/2016 al 25/05/2016 </t>
  </si>
  <si>
    <t xml:space="preserve">Consumo de agua potable Fiscalia Local de La Ligua, periodo de facturación del 25/04/2016 al 25/05/2016 </t>
  </si>
  <si>
    <t xml:space="preserve">Programa de capacitación regional : contratación de servicio de coffe break para 44 personas </t>
  </si>
  <si>
    <t>ANDREA ESTHER ZAMORA FERNANDEZ</t>
  </si>
  <si>
    <t>11.620.458-4</t>
  </si>
  <si>
    <t>Consumo de gas de Fiscalía Regional y Local Valparaíso, periodo desde 11/05/2016 al 09/06/2016</t>
  </si>
  <si>
    <t>GASVALPO S.A</t>
  </si>
  <si>
    <t>96.960.800-6</t>
  </si>
  <si>
    <t>Consumo de electricidad de Fiscalía Local Petorca, periodo desde 04/05/2016 al 02/06/2016</t>
  </si>
  <si>
    <t>Adquisición de materiales para mantención: compra de 40 cuarto Rodon mdf</t>
  </si>
  <si>
    <t>96.792.430-k</t>
  </si>
  <si>
    <t>Adquisición de 2 notebook y licencias computacionales - Plan de inversión FAE</t>
  </si>
  <si>
    <t>CIDEP LTDA.-</t>
  </si>
  <si>
    <t>77.694.860-8</t>
  </si>
  <si>
    <t xml:space="preserve">Publicación de llamado a concurso público </t>
  </si>
  <si>
    <t>Contrtación de servicio de reparación de oficinas en la Fiscalía Local de Viña del Mar</t>
  </si>
  <si>
    <t>13.368.076-0</t>
  </si>
  <si>
    <t xml:space="preserve">Consumo de agua potable Fiscalia Local de La Calera, periodo de facturación del 29/04/2016 al 31/05/2016 </t>
  </si>
  <si>
    <t>Consumo telefonía fija,Fiscalía Local de Los Andes periodo desde 11/05/2016 al 11/06/2016</t>
  </si>
  <si>
    <t>Consumo de electricidad de Fiscalía Local La Ligua, periodo desde 14/05/2016 al 14/06/2016</t>
  </si>
  <si>
    <t>Consumo de agua de Fiscalía Local de San Felipe, periodo desde 29/04/2016 al 31/05/2016</t>
  </si>
  <si>
    <t xml:space="preserve">Consumo de electricidad Fiscalia Local de Quilpue.entre el periodo del 26/04/2016 al 27/05/2016, </t>
  </si>
  <si>
    <t>Consumo de electricidad de Fiscalía Local de Isla de Pascua, periodo 26/04/2016 al 31/05/2016</t>
  </si>
  <si>
    <t>Consumo de electricidad de Fiscalía Local Viña del Mar, periodo desde 17/05/2016 al 15/06/2016</t>
  </si>
  <si>
    <t>Servicio de correos de Fiscalía Regional y Fiscalías Locales, mes de Mayo 2016</t>
  </si>
  <si>
    <t>Consumo de electricidad Fiscalia Regional y Fiscalia  Local de Valparaiso entre el periodo del 26/04/2016 al 27/05/2016.</t>
  </si>
  <si>
    <t>Consumo de agua de Fiscalía Local de Villa Alemana,  periodo desde 11/05/2016 al 10/06/2016.</t>
  </si>
  <si>
    <t>Consumo de Agua de  Fiscalía Regional Edificio Tecnológico, periodo desde 11/05/2016 al 10/06/2016.</t>
  </si>
  <si>
    <t>Adquisición de mobiliario: compra de 2 escritorios curvos y 2 cajoneras de pedestal - SACFI</t>
  </si>
  <si>
    <t>EMUZA COMERCIAL JUAN MANUEL ZAPATA ARIAS</t>
  </si>
  <si>
    <t>76.569.452-3</t>
  </si>
  <si>
    <t xml:space="preserve">Adquisición de mobiliario : compra de mesa redonda base negra - SACFI </t>
  </si>
  <si>
    <t>Adquisición de mobililiario : compra de 1 estante con puertas - SACFI</t>
  </si>
  <si>
    <t>DISEÑO Y PRODUCCION PROAVANTI SPA</t>
  </si>
  <si>
    <t>76.267.122-0</t>
  </si>
  <si>
    <t>Adquisición de mobiliario : compra de 2 estantes alto 2 puertas - SACFI</t>
  </si>
  <si>
    <t>INDUST. Y COMER. DESIGN OFFICE SERVICE LTDA</t>
  </si>
  <si>
    <t>76.263.110-5</t>
  </si>
  <si>
    <t>Adquisición de mobiliario : compra de mesa de reuniones - SACFI</t>
  </si>
  <si>
    <t>MELMAN S.A.</t>
  </si>
  <si>
    <t>96.882.140-7</t>
  </si>
  <si>
    <t>Adquisición de materiales de oficina: compra de cajas de archivo para Fiscalías Locales</t>
  </si>
  <si>
    <t xml:space="preserve">Publicación de licitación publica para contratar servicio de guardias de seguridad </t>
  </si>
  <si>
    <t>COPESA S.A.</t>
  </si>
  <si>
    <t>76.170.725-6</t>
  </si>
  <si>
    <t xml:space="preserve">Consumo de agua potable Fiscalia Local Casablanca, periodo de facturación del  13/05/2016 al 14/06/2016 </t>
  </si>
  <si>
    <t>Consumo de Agua de Fiscalía Local de San Antonio, periodo desde 11/05/2016 al 10/06/2016.</t>
  </si>
  <si>
    <t>Consumo de Agua de Fiscalía Local de Valparaiso y Fiscalía Regional, periodo desde 11/05/2016 al 10/06/2016.</t>
  </si>
  <si>
    <t xml:space="preserve">Consumo de Agua de Fiscalía Local de Quilpué, periodo desde  13/05/2016 al 14/06/2016 </t>
  </si>
  <si>
    <t>Adquisición de materiales: compra de bandejas y accesorios para redes y cableado para la Fiscalía Regional - SACFI</t>
  </si>
  <si>
    <t>FLORES Y KERSTING S.A.</t>
  </si>
  <si>
    <t>93.720.000-5</t>
  </si>
  <si>
    <t>Adquisición de materiales: compra de artículos eléctricos para instalación de cableados en la Fiscalía Regional - SACFI</t>
  </si>
  <si>
    <t>DARTEL VALPARAISO LTDA.-</t>
  </si>
  <si>
    <t>87.773.200-2</t>
  </si>
  <si>
    <t>Adquisición de materiales : compra de equipos de iluminación y tubos fluorescentes para la Fiscalía Regional - SACFI</t>
  </si>
  <si>
    <t>ELECTRICIDAD GOBANTES S.A.</t>
  </si>
  <si>
    <t>80.409.800-3</t>
  </si>
  <si>
    <t>Contratación de servicio de reparación de filtraciones en cubierta de techumbre de la Fiscalía Local Quilpué</t>
  </si>
  <si>
    <t xml:space="preserve">Programa de Prevención de drogas: Contratación de servicio de masajes descontracturantes </t>
  </si>
  <si>
    <t>KAREM VALESKA JORQUERA  APABLAZA</t>
  </si>
  <si>
    <t>12.850.488-5</t>
  </si>
  <si>
    <t>Contrtatación de servicio de canalización y habilitación eléctrica en la Fiscalía Regional -SACFI</t>
  </si>
  <si>
    <t>7 Maule</t>
  </si>
  <si>
    <t>VICTOR  HUGO PALACIOS</t>
  </si>
  <si>
    <t>15.596.367-0</t>
  </si>
  <si>
    <t>GERADO ANTONIO CHANDIA AGARRISO</t>
  </si>
  <si>
    <t>IVANNA BATTAGLIA ALJARO</t>
  </si>
  <si>
    <t>10.676.258-9</t>
  </si>
  <si>
    <t>FR Nº 140/2016</t>
  </si>
  <si>
    <t>Reparacion sistema de alrma, F.L. Curico</t>
  </si>
  <si>
    <t>CONSULTORA Y SERVICIOS DE SEGURIDAD LTDA.</t>
  </si>
  <si>
    <t>76050680-K</t>
  </si>
  <si>
    <t>Proyectores multimedia, F. Regional</t>
  </si>
  <si>
    <t>RICARDO RODRIGUEZ LTDA.</t>
  </si>
  <si>
    <t>89912300-K</t>
  </si>
  <si>
    <t>Instalacion y habilitacion cableado DVD, F.L. Linares</t>
  </si>
  <si>
    <t>CRISTIAN CARREÑO RIVERA E.I.R.L.</t>
  </si>
  <si>
    <t>Obras menores, F.L. Curico</t>
  </si>
  <si>
    <t>Reparacion puertas de vidrio, F.L. Linares</t>
  </si>
  <si>
    <t>CLAUDIO ALFARO PEREZ</t>
  </si>
  <si>
    <t>9608570-2</t>
  </si>
  <si>
    <t>Camara de video Sony Handycam CX 440, F. Regional</t>
  </si>
  <si>
    <t>Suministro e instalacion film de seguridad, F. Regional</t>
  </si>
  <si>
    <t>PEDRO BERTONI E.I.R.L.</t>
  </si>
  <si>
    <t>76515394-8</t>
  </si>
  <si>
    <t>Obras menores, F.L. Parral</t>
  </si>
  <si>
    <t>Suministro e instalacion de citofono, F.L. San Javier</t>
  </si>
  <si>
    <t>FR N° 147</t>
  </si>
  <si>
    <t>Flete traslado cajas Storbox, F. Regional</t>
  </si>
  <si>
    <t>EGT SERVICIOS LTDA.</t>
  </si>
  <si>
    <t>76211240-K</t>
  </si>
  <si>
    <t>COMPRA DE 3 METROS CUB. DE LEÑA DE EUCALIPTUS, FISCALIA LOCAL CONSTITUCION</t>
  </si>
  <si>
    <t>CARFOR LTDA.</t>
  </si>
  <si>
    <t>76173345-1</t>
  </si>
  <si>
    <t>Recarga de extintores 2 CO2 5 Kgs. y 2 PQS 6 Kgs., F. Regional</t>
  </si>
  <si>
    <t>GEOSEG LTDA.</t>
  </si>
  <si>
    <t>76244928-5</t>
  </si>
  <si>
    <t>Mobiliario, F.L. Parral</t>
  </si>
  <si>
    <t>SILLAS Y SILLAS S.A.</t>
  </si>
  <si>
    <t>76038442-9</t>
  </si>
  <si>
    <t>SERGIO MEJIAS CERDA</t>
  </si>
  <si>
    <t>9012772-1</t>
  </si>
  <si>
    <t>Reparacion equipos de iluminacion, F.L. Talca</t>
  </si>
  <si>
    <t>Equipos de aire acondicionado, F.L. Curico, Molina</t>
  </si>
  <si>
    <t>Suminsitro e instalacion de estanteria metalica, F.L. Licanten</t>
  </si>
  <si>
    <t>HERMANOS FV LTDA.</t>
  </si>
  <si>
    <t>76501589-8</t>
  </si>
  <si>
    <t>Publicacion llamado a Licitación, F. Regional</t>
  </si>
  <si>
    <t>EL MERCURIO SAP</t>
  </si>
  <si>
    <t>90193000-7</t>
  </si>
  <si>
    <t>EDITORA EL CENTRO EMPRESA PERIODISTICA</t>
  </si>
  <si>
    <t>Publicacion llamado a Consurso, F. Regional</t>
  </si>
  <si>
    <t>Pasajes aereos Santiago - Puerto Montt - Santiago, F. Regional</t>
  </si>
  <si>
    <t>Pasajes aereos Santiago - La Serena, F. L. Talca</t>
  </si>
  <si>
    <t>Consumo agua Potable Mayo 2016, F. L. Constitucion</t>
  </si>
  <si>
    <t>Consumo agua Potable Mayo 2016, F. L. Molina</t>
  </si>
  <si>
    <t>Consumo de energia electrica Mayo 2016, F.L. Constitucion</t>
  </si>
  <si>
    <t>Consumo de energia electrica Mayo 2016, F. L. Molina</t>
  </si>
  <si>
    <t>Consumo de energia electrica Mayo 2016, F.L. Cauquenes</t>
  </si>
  <si>
    <t>Consumo de energia electrica Mayo 2016, F.L. Licanten</t>
  </si>
  <si>
    <t>Consumo agua Potable Mayo 2016, F. L. Licanten</t>
  </si>
  <si>
    <t>Consumo agua Potable Mayo 2016, F. L. Linares</t>
  </si>
  <si>
    <t>Consumo de energia electrica Mayo 2016, F. Regional</t>
  </si>
  <si>
    <t>Consumo de energia electrica Mayo 2016, F. L. Talca</t>
  </si>
  <si>
    <t>Consumo de energia electrica Mayo 2016, F. L. Curico</t>
  </si>
  <si>
    <t>Consumo agua Potable Mayo 2016, F. L. Talca</t>
  </si>
  <si>
    <t>Consumo agua Potable Mayo 2016, F. L. Parral</t>
  </si>
  <si>
    <t>Consumo agua Potable Mayo 2016, F. Regional</t>
  </si>
  <si>
    <t>Consumo agua Potable Mayo 2016, F. L. Cauquenes</t>
  </si>
  <si>
    <t>Consumo agua Potable Mayo 2016, F. L. San Javier</t>
  </si>
  <si>
    <t>Consumo de energia electrica Mayo 2016, F.L. San Javier</t>
  </si>
  <si>
    <t>Consumo de energia electrica Mayo 2016, F.L. Parral</t>
  </si>
  <si>
    <t>13 Metropolitana Centro Norte</t>
  </si>
  <si>
    <t>FN/MP N°1715</t>
  </si>
  <si>
    <t>Informe Pericial Causa RUC 1400411969-0</t>
  </si>
  <si>
    <t>Servicio de (12) Coffee Break para Capacitación</t>
  </si>
  <si>
    <t>Compra de (500) Archivadores Vinílicos para Capacitaciones</t>
  </si>
  <si>
    <t>IMPRESIÓN MECANIZACION Y DISTRIBUCION S.A.</t>
  </si>
  <si>
    <t>78.411.460-0</t>
  </si>
  <si>
    <t>Servicio de Interpretación en Lengua de Señas para Causa RUC 1100540415-2</t>
  </si>
  <si>
    <t>FUNDACION SORDOS CHILENOS</t>
  </si>
  <si>
    <t>65.061.762-2</t>
  </si>
  <si>
    <t>FR N° 254</t>
  </si>
  <si>
    <t>Compra Elementos de Seguridad para CDC</t>
  </si>
  <si>
    <t>MANUFACTURAS RAC LTD</t>
  </si>
  <si>
    <t>77.678.860-K</t>
  </si>
  <si>
    <t>Compra (8) timbres automáticos</t>
  </si>
  <si>
    <t>GARETTO LUCERO Y COMPAÑÍA LIMITADA</t>
  </si>
  <si>
    <t>83.163.900-8</t>
  </si>
  <si>
    <t>FR N° 259</t>
  </si>
  <si>
    <t>Visitas técnicas al CJS y FL de Chacabuco</t>
  </si>
  <si>
    <t>Compra (3) timbres laser 27103</t>
  </si>
  <si>
    <t>Servicio de Flete de Especies desde FL de Chacabuco a KDM en Til Til</t>
  </si>
  <si>
    <t>NIBALDO REINOSO VARGAS</t>
  </si>
  <si>
    <t>7.936.078-3</t>
  </si>
  <si>
    <t>Compra de (20) Resmas carta y (150) oficio para Unidad de Corte</t>
  </si>
  <si>
    <t>Compra de (12) sillones ejecutivos (plan de fortalecimiento)</t>
  </si>
  <si>
    <t>GUNTER MEYER MUESBLES SPA.</t>
  </si>
  <si>
    <t>76.132.543-4</t>
  </si>
  <si>
    <t>Servicio de Interpretación Creole-Español para Causas RUC 16005653977-1 y 1600563933-5</t>
  </si>
  <si>
    <t>DIDIER FRANCOIS PASCAL CASSAMAJOR</t>
  </si>
  <si>
    <t>22.960.680-8</t>
  </si>
  <si>
    <t>Compra de (1500) Cajas de Archivo Storbox para CDC</t>
  </si>
  <si>
    <t xml:space="preserve">Compra de (5000) sobres de papel para Cds </t>
  </si>
  <si>
    <t>Compra de (480) Resmas Carta y (460) Oficio mes de Junio para Fiscalías del CJS</t>
  </si>
  <si>
    <t>Compra de Materiales de Oficina mes de Junio para CJS, FL Chacabuco y U. de Corte</t>
  </si>
  <si>
    <t>Compra de Materiales de Oficina y Aseo mes de Junio para CJS, FL Chacabuco y U. de Corte</t>
  </si>
  <si>
    <t>Compra de (2) Estanterías Metálicas de dos cuerpos para FL CJS (UGD)</t>
  </si>
  <si>
    <t>MINDUGAR S.A.</t>
  </si>
  <si>
    <t>96.588.890-k</t>
  </si>
  <si>
    <t>Compra Cámara de Video para URAVIT</t>
  </si>
  <si>
    <t>COMERCIALIZADORA SP DIGITAL LTDA.</t>
  </si>
  <si>
    <t>76.779.430-3</t>
  </si>
  <si>
    <t>Compra de (5000) Cds grabables para stock</t>
  </si>
  <si>
    <t>FLAMA CHILE S.A.</t>
  </si>
  <si>
    <t>78.185.600-2</t>
  </si>
  <si>
    <t>FR N° 266</t>
  </si>
  <si>
    <t>Servicio de Interpretación Portugués-Español para Causa RUC 1600590454-8</t>
  </si>
  <si>
    <t>MARY VIRGINIA SAUCED ROCA</t>
  </si>
  <si>
    <t>7.771.195-3</t>
  </si>
  <si>
    <t>Compra de (70) resmas carta y (70) oficio correspondientes a mes de Junio para la FL de Chacabuco</t>
  </si>
  <si>
    <t>Compra de (80) Botellones y (96) Vasos de Agua Purificada</t>
  </si>
  <si>
    <t>MANANTIAL S.A.</t>
  </si>
  <si>
    <t>Servicio de Masajes en Silla, Servicio de Snack saludable y Transporte</t>
  </si>
  <si>
    <t>KINESIOTERAPIA ZERO STRESS LIMITADA</t>
  </si>
  <si>
    <t>76.507.770-2</t>
  </si>
  <si>
    <t>Traslado de Vehículos a CMVRC</t>
  </si>
  <si>
    <t>Aviso Concurso Público Domingo 26-06-2016</t>
  </si>
  <si>
    <t>EMPRESA EL MERCURIO SAP.</t>
  </si>
  <si>
    <t>Servicio de Interpretación Creole-Español para Causa RUC 1600356334-4</t>
  </si>
  <si>
    <t>FR N° 272</t>
  </si>
  <si>
    <t>Servicio de Arriendo de Salón, Arriendo de Notebook y Servicios de Coffe Break para Capacitación</t>
  </si>
  <si>
    <t>FR N° 258</t>
  </si>
  <si>
    <t>Renovación de arriendo de bodegas por seis meses</t>
  </si>
  <si>
    <t>ATB BODEGAJES Y SERVICIOS LIMITADA</t>
  </si>
  <si>
    <t>77.810.090-8</t>
  </si>
  <si>
    <t>DER N° 003</t>
  </si>
  <si>
    <t>Adjudica Licitación Privada Mayor para Servicio de Control de Asistencia para la Fiscalía Centro Norte por un Periodo de 36 Meses</t>
  </si>
  <si>
    <t>VIGATEC S.A.</t>
  </si>
  <si>
    <t>96.581.380-3</t>
  </si>
  <si>
    <t>Servicio de electricidad FL Colina - del 27/05/2016 al 29/06/2016</t>
  </si>
  <si>
    <t>Servicio de electricidad CJS - del 25/05/2016 al 24/06/2016</t>
  </si>
  <si>
    <t>Servicio de agua potable FL Colina Periodo 16/05/2016 al 15/06/2016</t>
  </si>
  <si>
    <t>10 Los Lagos</t>
  </si>
  <si>
    <t>Compra 10 termos, 10 platos oval F.Regional</t>
  </si>
  <si>
    <t>Dimarsa Ltda.</t>
  </si>
  <si>
    <t>93.224.000-9</t>
  </si>
  <si>
    <t>Compra 30 fajas lumbares para funcionarios de la Región</t>
  </si>
  <si>
    <t>Compra de guantes, casco de seguridad y overoles para funcionarios de la Región</t>
  </si>
  <si>
    <t>Compra 23 pares de zapatos de seguridad para funcionarios de la región</t>
  </si>
  <si>
    <t>Garmendia Macus S.A.</t>
  </si>
  <si>
    <t>500 Cajas para archivo tipo storbox</t>
  </si>
  <si>
    <t>Envases y Embalajes Ltda.</t>
  </si>
  <si>
    <t>76.135.904-5</t>
  </si>
  <si>
    <t>EQ.De Cal.Fernando Retamal EIRL</t>
  </si>
  <si>
    <t>76.301.066-K</t>
  </si>
  <si>
    <t>1 Televisor LG 60" F.Regional</t>
  </si>
  <si>
    <t>Channels Media S.A.</t>
  </si>
  <si>
    <t>76.424.440-0</t>
  </si>
  <si>
    <t>2 Repisas 96X45X90, 4 kardex 3 cajones FL P.Varas</t>
  </si>
  <si>
    <t>Publicación concurso publico 05-06-16 en los diarios Austral de Osorno, El Llanquihue de P.Montt y La Estrella de Chiloé. Cargo Auxiliar Regional</t>
  </si>
  <si>
    <t>Cambio conector VGA TOP de Castro</t>
  </si>
  <si>
    <t>Eugenio Negrete y Cía Ltda.</t>
  </si>
  <si>
    <t>76.032.811-1</t>
  </si>
  <si>
    <t>Realización Jornada Chilota, aporte MP 28,6% para alojamiento relatores</t>
  </si>
  <si>
    <t>Traslado marítimo vehículo institucional y 4 pasajeros</t>
  </si>
  <si>
    <t>Transportes Austral S.A.</t>
  </si>
  <si>
    <t>76.081.597-7</t>
  </si>
  <si>
    <t>Pasaje aéreo P.Montt-Santiago-P.Montt del 15-06 al 19-06-2016</t>
  </si>
  <si>
    <t>81.821.100.-7</t>
  </si>
  <si>
    <t>Pasaje aéreo P.Montt-Santiago-P.Montt del 15-06 al 17-06-2016</t>
  </si>
  <si>
    <t>Pasaje aáreo P.Montt-Santiago 15-06-2016</t>
  </si>
  <si>
    <t>Pasaje aéreo P.Montt-Santiago-P.Montt del 15-06 al 18-06-2016</t>
  </si>
  <si>
    <t>Pasaje aéreo Castro-Santiago-Castro del 22-06 al 26-06-16</t>
  </si>
  <si>
    <t>Pasaje aéreo P.Montt-Santiago-P.Montt del 22-06 al 24-06-16</t>
  </si>
  <si>
    <t>Pasaje aéreo Santiago-P.Montt-Santiago del 13-06 al 14-06-2016</t>
  </si>
  <si>
    <t>Pago multa cambio pasaje aéreo</t>
  </si>
  <si>
    <t>Pasaje aéreo P.Montt-Santiago-P.Montt del 31-05 al 05-06-16</t>
  </si>
  <si>
    <t>Pasaje aéreo Osorno-Santiago-P.Montt del 13-06 al 17-06-16</t>
  </si>
  <si>
    <t>Traslado de 500 cajas tipo storbox desde Santiago a P.Montt</t>
  </si>
  <si>
    <t>Enrique Loaiza Cárdenas</t>
  </si>
  <si>
    <t>7.404.228-7</t>
  </si>
  <si>
    <t>Pasaje aéreo P.Montt-Santiago-Castro del 28-06 al 01-07-16</t>
  </si>
  <si>
    <t>Mecánica de suelo para ampliación inmueble FL P.Varas</t>
  </si>
  <si>
    <t>Lab.De Ensayo de Materiales Don Carlos Ltda.</t>
  </si>
  <si>
    <t>76.061.883-7</t>
  </si>
  <si>
    <t>Pasaje aéreo P.Montt-Santiago-P.Montt del 29-06 al 01-07-16</t>
  </si>
  <si>
    <t>Luis Soto Levill</t>
  </si>
  <si>
    <t>Pasaje aéreo P.Montt-Santiago-P.Montt del 06-07 al 08-07-16</t>
  </si>
  <si>
    <t>Pasaje aéreo P.Montt-Santiago-P.Montt del 13-07 al 15-07-16</t>
  </si>
  <si>
    <t>Reparación puertas F.Regional</t>
  </si>
  <si>
    <t>Pasaje aéreo P.Montt-Santiago-P.Montt del 13-07 al 16-07-16</t>
  </si>
  <si>
    <t>Pasaje aéreo P.Montt-Santiago-P.Montt del 05-07 al 10-07-16</t>
  </si>
  <si>
    <t>2 pasajes aéreo Santiago-P.Montt-Santiago del 02-08 al 03-08-16</t>
  </si>
  <si>
    <t>en proceso</t>
  </si>
  <si>
    <t>10-FR N°46</t>
  </si>
  <si>
    <t>Autoriza reintegro de inscripción a IV Jornadas Chilotas de Derecho</t>
  </si>
  <si>
    <t>Poder Judicial</t>
  </si>
  <si>
    <t>61.969.600-K</t>
  </si>
  <si>
    <t>10-FR N°47</t>
  </si>
  <si>
    <t>Taller autocuidado y psicología positiva para funcionarios y fiscales</t>
  </si>
  <si>
    <t>Sebastián Zelada Cordero</t>
  </si>
  <si>
    <t>15.336.937-2</t>
  </si>
  <si>
    <t>10-FR N°49</t>
  </si>
  <si>
    <t>Reparación de portón de acceso a la F.Regional</t>
  </si>
  <si>
    <t>Nicolás Jerez Obreque</t>
  </si>
  <si>
    <t>6.987.424-k</t>
  </si>
  <si>
    <t>10-FR N°50</t>
  </si>
  <si>
    <t>Ingrid Maldonado Cayún</t>
  </si>
  <si>
    <t>14.226.899-k</t>
  </si>
  <si>
    <t>Consumo de gas FL Ancud</t>
  </si>
  <si>
    <t>Consumo de gas FL Maullin</t>
  </si>
  <si>
    <t>Consumo de gas FL Hualaihué</t>
  </si>
  <si>
    <t>Consumo de gas FL Los Muermos</t>
  </si>
  <si>
    <t>Consumo de gas FL Quinchao</t>
  </si>
  <si>
    <t>16 Metropolitana Occidente</t>
  </si>
  <si>
    <t>Muebles modulares.</t>
  </si>
  <si>
    <t>NICOLAS MONTECINOS SOTO</t>
  </si>
  <si>
    <t>16.197.161-8</t>
  </si>
  <si>
    <t xml:space="preserve">LPM, Adquisición de porta credenciales, yoyos retráctiles, y lanyards, para la Fiscalía Regional Occidente. </t>
  </si>
  <si>
    <t>INVERSIONES TECNOLOGICAS S.A.</t>
  </si>
  <si>
    <t>76.020.963-5</t>
  </si>
  <si>
    <t xml:space="preserve">LPM, Compra de Tarjetas de Acceso de proximidad marca HID, para la Fiscalía local de San Bernardo. </t>
  </si>
  <si>
    <t xml:space="preserve">Licencia Office and Business. </t>
  </si>
  <si>
    <t>INV. Y ASES. INFORMATICAS MACWIN LTDA.</t>
  </si>
  <si>
    <t>76.293.686-0</t>
  </si>
  <si>
    <t xml:space="preserve">CH; R - FN Nº 623 (31/03/16) Material de Oficina F.L Melipilla. </t>
  </si>
  <si>
    <t>CH; R - FN Nº 623 (31/03/16) Material de Oficina F.L Talagante.</t>
  </si>
  <si>
    <t>CH; R - FN Nº 623 (31/03/16) Material de Oficina F.L San Bernardo.</t>
  </si>
  <si>
    <t xml:space="preserve">CH; R - FN Nº 623 (31/03/16) Material de Oficina F.L San Bernardo. </t>
  </si>
  <si>
    <t xml:space="preserve">CHC: Compra de 2 microondas para uso de la Fiscalía Local de San Bernardo. </t>
  </si>
  <si>
    <t>CH; R - FN Nº 623 (31/03/16) Insumos Reuniones FR.</t>
  </si>
  <si>
    <t>CH; R - FN Nº 623 (31/03/16) Insumos Computacionales F.L Talagante.</t>
  </si>
  <si>
    <t>ROLAND VORWERK Y COMPAÑIA LIMITADA</t>
  </si>
  <si>
    <t>CH; R - FN Nº 623 (31/03/16) Insumos Computacionales F.L San Bernardo.</t>
  </si>
  <si>
    <t>C.D. COMP. S.A.</t>
  </si>
  <si>
    <t xml:space="preserve">LPM, adquisición de fluxometro para el baño publico de la FL Curacaví. </t>
  </si>
  <si>
    <t>CHUBRETOVIC Y CIA. LTDA.</t>
  </si>
  <si>
    <t>79.709.440-4</t>
  </si>
  <si>
    <t xml:space="preserve">CH; R - FN Nº 623 (31/03/16) Material de Oficina F.L Curacaví. </t>
  </si>
  <si>
    <t xml:space="preserve">CH; R - FN Nº 623 (31/03/16) Material de Oficina Edificio Bandera.  </t>
  </si>
  <si>
    <t>CH; R - FN Nº 623 (31/03/16) Material de Aseo Edificio Bandera.</t>
  </si>
  <si>
    <t xml:space="preserve">CH; R - FN Nº 623 (31/03/16) Material de Aseo F.L Melipilla. </t>
  </si>
  <si>
    <t>CH; R - FN Nº 623 (31/03/16) Material de Oficina Talagante.</t>
  </si>
  <si>
    <t xml:space="preserve">CH; R - FN Nº 623 (31/03/16) Material de Aseo F.L Talagante. </t>
  </si>
  <si>
    <t xml:space="preserve">CH; R - FN Nº 623 (31/03/16) Material de Aseo F.L San Bernardo. </t>
  </si>
  <si>
    <t xml:space="preserve">CH; R - FN Nº 623 (31/03/16) Material de Aseo Edificio Bandera. </t>
  </si>
  <si>
    <t xml:space="preserve">CH; R - FN Nº 623 (31/03/16) Insumos Computacionales Edificio Bandera. </t>
  </si>
  <si>
    <t xml:space="preserve">LPM, adquisición de tarjetas de pvc con banda magnetica, para el control de asistencia FROccidente. </t>
  </si>
  <si>
    <t>MICROCONTROL CHILE S.A.</t>
  </si>
  <si>
    <t>99.591.380-1</t>
  </si>
  <si>
    <t xml:space="preserve">LPM, Mantención semestral del equipo electrógeno de la Fiscalía local de San Bernardo, por el periodo de 2 años. </t>
  </si>
  <si>
    <t>JIMMY ANDRES SCHNEIDER CASTRO</t>
  </si>
  <si>
    <t>8.931.363-5</t>
  </si>
  <si>
    <t>Res. FN/MP N°1715/2015</t>
  </si>
  <si>
    <t>02.10.2015</t>
  </si>
  <si>
    <t xml:space="preserve">Peritaje, de la F.L. de San Bernardo. </t>
  </si>
  <si>
    <t>11.722.103-2</t>
  </si>
  <si>
    <t xml:space="preserve">Asistencia juicio oral, de la F.L. de San Bernardo. </t>
  </si>
  <si>
    <t>Peritaje, de la F.L. de San Bernardo.</t>
  </si>
  <si>
    <t>SANHDRA NEVENKA VERGARA MARINOVIC</t>
  </si>
  <si>
    <t>12.858.891-4</t>
  </si>
  <si>
    <t xml:space="preserve">LPM Remodelación sector cocina FL Melipilla. </t>
  </si>
  <si>
    <t xml:space="preserve">LPM, Provisión de 5 camaras de cctv y monitor led 21,5", para la Fiscalía local de Melipilla. </t>
  </si>
  <si>
    <t>OSESA S.A.</t>
  </si>
  <si>
    <t>76.017.001-1</t>
  </si>
  <si>
    <t>Res. FR(4) N°342/2016</t>
  </si>
  <si>
    <t>23.06.2016</t>
  </si>
  <si>
    <t xml:space="preserve">CD Res.FR(4)N°342/2016 ; 23.06.2016 por reparaciones sistema clima FL Talagante. </t>
  </si>
  <si>
    <t>Res. FR(4) N°339/2016</t>
  </si>
  <si>
    <t>22.06.2016</t>
  </si>
  <si>
    <t xml:space="preserve">Res. CD. FR(4)N°339/2016 ; 22.06.2016, reparación equipo split de aire acondicionado Fl Curacaví. </t>
  </si>
  <si>
    <t>Res. FR(4) N°340/2016</t>
  </si>
  <si>
    <t xml:space="preserve">Res.CD FR(4)N°340/2016 ;22.06.2016 reparación del sistema de climatización del edificio de la FL de San Bernardo. </t>
  </si>
  <si>
    <t>Res. FN N°730/2016</t>
  </si>
  <si>
    <t>13.04.2016</t>
  </si>
  <si>
    <t>Servicio de Traspaso de Cajas Memphis a Storbox. Contratación Directa Res. FN N° 730 del 13.04.16.</t>
  </si>
  <si>
    <t xml:space="preserve">Evaluacion Psicolaboral de 2 auxiliares y 6 profesionales, UF de referencia $ 25.995,56. </t>
  </si>
  <si>
    <t xml:space="preserve">Evaluaciones Psicolaborales para 3 auxiliares, UF de referencia 26.017,39 (total UF 7,5). </t>
  </si>
  <si>
    <t xml:space="preserve">Consumo de electricidad de edificio Bandera 655 periodo del 29.04.2016 al 30.05.2016. </t>
  </si>
  <si>
    <t>Consumo de electricidad de edificio Tte. Cruz 770 periodo del 25.10.2012 al 28.06.2016.</t>
  </si>
  <si>
    <t>Consumo de electricidad de la F.L. de San Bernardo periodo del 30.04.2016 al 30.05.2016.</t>
  </si>
  <si>
    <t>Consumo de electricidad de la F.L. de Curacavi periodo del 30.04.2016 al 30.05.2016.</t>
  </si>
  <si>
    <t>Consumo de electricidad de la F.L. de Talagante periodo del 28.05.2016 al 29.06.2016.</t>
  </si>
  <si>
    <t>Consumo de agua potable de edificio Bandera 655 periodo del 22.04.2016 al 23.05.2016.</t>
  </si>
  <si>
    <t>Consumo de agua potable de la F.L. de San Bernardo periodo del 09.05.2016 al 09.06.2016.</t>
  </si>
  <si>
    <t>Consumo de Agua potable de la F.L. de Melipilla periodo del 13.05.2016 al 13.06.2016.</t>
  </si>
  <si>
    <t>Consumo de Agua potable de edificio Tte. Cruz 770 periodo del 12.05.2016 al 13.06.2016.</t>
  </si>
  <si>
    <t>Consumo de electricidad de la F.L. de Melipilla periodo del 03.05.2016 al 01.06.2016.</t>
  </si>
  <si>
    <t>Consumo de electricidad de la F.L. de Melipilla periodo del 27.05.2016 al 28.06.2016.</t>
  </si>
  <si>
    <t>Mantención de Motobomba San Bernardo</t>
  </si>
  <si>
    <t>JORGE HUMBERTO QUINTANILLA AREVALO EQUIPOS HIDRAULICOS E.I.R.L.</t>
  </si>
  <si>
    <t>76.093.265-5</t>
  </si>
  <si>
    <t>Mantención de Montacarga de la Fiscalía Local de San Bernardo</t>
  </si>
  <si>
    <t>COMERCIAL E INDUSTRIAL ALDUNCE Y CIA LTDA. (Altron)</t>
  </si>
  <si>
    <t>79.670.710-0</t>
  </si>
  <si>
    <t>Mantención de Grupo Electrógeno de la F.L. de Curacaví</t>
  </si>
  <si>
    <t>INGENIERÍA Y OBRAS SUDAMERICA S.A.</t>
  </si>
  <si>
    <t>76.015.796-1</t>
  </si>
  <si>
    <t>Pago de Energía eléctrica periodo 12/05/2016 al 10/06/2016, Nº de Cliente 9363547 correspondiente a Fiscalía Local de Freirina (931 KWT).</t>
  </si>
  <si>
    <t>Pago de Energía eléctrica periodo 25/05/2016 al 24/06/2016, Nº de Cliente 9452185, correspondiente a Fiscalía Local de Vallenar (2.497 KWT ).</t>
  </si>
  <si>
    <t>Pago de Energía eléctrica periodo 20/04/2016 al 17/05/2016, Nº de Cliente 9362742, correspondiente a la Fiscalía Local de Diego de Almagro (608 KWT ).</t>
  </si>
  <si>
    <t>Pago de Energía eléctrica periodo 26/04/2016 al 24/05/2016, Nº de Cliente 9446442, Correspondiente a Fiscalía Local de Caldera (1.822 KWT).</t>
  </si>
  <si>
    <t>Pago de Compromisos de Consumo de Electricidad para la Fiscalía Regional de Atacama Nic Nº9397315 periodo del 28/04/2016 al 26/05/2016 (Mayo 3.199KW).</t>
  </si>
  <si>
    <t>Pago de Compromisos de Consumo de Electricidad para la Fiscalía Local de Copiapó Nic Nº9395841 periodo del 28/04/2016 al 26/05/2016 (Mayo 3.660 KW).</t>
  </si>
  <si>
    <t>Pago de Energía eléctrica periodo 27/04/2016 al 25/05/2016, Nº de Cliente 9446442, Correspondiente a Fiscalía Local de Caldera (1.161 KWT).</t>
  </si>
  <si>
    <t>Pago de Energía eléctrica periodo 11/05/2016 al 09/06/2016, Nº de Cliente 9348935 correspondiente a Fiscalía Local de Chañaral  (774 KWh).</t>
  </si>
  <si>
    <t>Servicio telefónico fijo ubicado en el Tribunal Oral en lo penal, Nº de teléfono 52-2214789, cliente 739879500, periodo Junio 2016.</t>
  </si>
  <si>
    <t>Gasto de Agua Potable periodo 03/05/2016 al 03/06/2016, Nº de Servicio 151767-8 correspondiente a la Fiscalía Local de Freirina, consumo de 11 m3.</t>
  </si>
  <si>
    <t>Gasto de Agua Potable periodo 14/05/2016 (1979 m3) al 15/06/2016 (2007 m3), Nº de Servicio 318353-K correspondiente a la Fiscalía Local de Chañaral (28 M3).</t>
  </si>
  <si>
    <t>Gasto de Agua Potable periodo 14/05/2016 (2116 m3) al 15/06/2016 (s/m m3), Nº de Servicio 321748-5 correspondiente a la Fiscalía Local de Diego de Almagro (4 M3).</t>
  </si>
  <si>
    <t>Gasto de Agua Potable periodo 05/05/2016 al 04/06/2016, Nº de Servicio 182525-9 correspondiente a la Fiscalía Regional de Atacama, consumo de 34 m3.</t>
  </si>
  <si>
    <t>Gasto de Agua Potable periodo 29/04/2016 al 30/05/2016, Nº de Servicio 609623-9 correspondiente a la Fiscalía Local de Caldera, consumo de 14 m3.</t>
  </si>
  <si>
    <t>Gasto de Agua Potable periodo 06/05/2016 al 06/06/2016, Nº de Servicio 58128-3 correspondiente a la Fiscalía Local de Copiapó, consumo de 39 m3.</t>
  </si>
  <si>
    <t>Gasto de Agua Potable periodo 07/05/2016 al 07/06/2016, Nº de Servicio 58128-3 correspondiente a la Fiscalía Local de Copiapó, consumo de 13 m3.</t>
  </si>
  <si>
    <t>Pago de Compromisos de Consumo de Valija Comercial y Franqueo convenido para las Fiscalías  2016, Resol. Nº 4 y Nº 185 del 19/01/2001 y 13/08/2001.</t>
  </si>
  <si>
    <t>Bandera Chilena solicitada por Administrador de la Fiscalía Local de Chañaral, Alejandro Vergara, en ocasión de la cuenta publica de dicha fiscalía.</t>
  </si>
  <si>
    <t>SOC.COM.LA PORTEÑA LTDA.</t>
  </si>
  <si>
    <t>79.928.820-6</t>
  </si>
  <si>
    <t>Cajas plásticas para archivar carpetas solicitadas por la Administradora de la Fiscalía Local de Freirina.</t>
  </si>
  <si>
    <t>Cámara digital para la Fiscalía Local de Diego de Almagro en reemplazo de cámara obsoleta, solicitada por su administradora.</t>
  </si>
  <si>
    <t>Materiales de aseo y oficina para la Fiscalía Local de Chañaral.</t>
  </si>
  <si>
    <t>Materiales de aseo y oficina para la Fiscalía Local de Vallenar.</t>
  </si>
  <si>
    <t>Materiales de aseo y oficina para la Fiscalía Local de Copiapó.</t>
  </si>
  <si>
    <t>Materiales para la construcción de tabique para modulo de trabajo.</t>
  </si>
  <si>
    <t>Melamina peral dimensionada para biombo de funcionaria tercer piso.</t>
  </si>
  <si>
    <t>Materiales de oficina para la Fiscalía Local de Diego de Almagro, para el mes de Julio 2016.</t>
  </si>
  <si>
    <t>Adquisición de Notebook para URAVIT, Suplemento presupuestario en materia de inversión FAE año 2016, autorizado por Marcela Neira V. Gerente de Victimas y Testigos.</t>
  </si>
  <si>
    <t>Adquisición de Licencia Microsoft Office 2013 para URAVIT Suplemento presupuestario en materia de inversión FAE año 2016, autorizado por Marcela Neira V. Gerente de Victimas y Testigos.</t>
  </si>
  <si>
    <t>BSOF COMERCIALIZADORA DE PRODUCTOS SPA</t>
  </si>
  <si>
    <t>76.457.344-7</t>
  </si>
  <si>
    <t>Insumos de papelería higiénica para la Fiscalía Regional de Atacama para los meses de Julio y Agosto.</t>
  </si>
  <si>
    <t>96.908.760-k</t>
  </si>
  <si>
    <t>Nestor Gomez - Simon Ramirez, participación en "Jornada Nacional RRHH" realizada los días 14 y 15 de junio en la ciudad de Santiago.</t>
  </si>
  <si>
    <t>Traslado de vehículo Toyota Tercel XLI 1.5 año 1998 desde Talleres Municipales de Vallenar a DICREP Copiapó, para su remate.</t>
  </si>
  <si>
    <t>Fiscal Regional Hector Mella, participación en Sesión Ordinaria N°2 -2016, del Consejo General MP, a realizarse entre los días 7 y 8 de Julio.</t>
  </si>
  <si>
    <t>Nestor Gomez Canales, participación en Jornada de  Academia  de Fiscalía, Línea Persecución Penal Relatores Internos, realizada los días 29 y 30 de Junio en la ciudad de Santiago.</t>
  </si>
  <si>
    <t>Christian Gonzalez, participación en Jornada de Relatores Internos" realizada los días 29 y 30 de junio en la ciudad de Santiago.</t>
  </si>
  <si>
    <t>Christian Quezada - Alejandro Vergara, pasajes aéreo para participar en "CURSO DE GESTIÓN DE INDICADORES" a efectuarse los días 20 y 21 de Julio en la ciudad de  Puerto Varas.</t>
  </si>
  <si>
    <t>Reparación cielo falso de oficina del Fiscal Jefe de la Fiscalia Local de Copiapó (Instalación de placa aislapool y pintura en el cielo americano)</t>
  </si>
  <si>
    <t>MAMLIO CABRERA VERGARA</t>
  </si>
  <si>
    <t>9.434.982-6</t>
  </si>
  <si>
    <t>Estufa a gas de 5 kilos solicitada para tercer piso, área informática y gestión de la Fiscalía Regional de Atacama.</t>
  </si>
  <si>
    <t>Compra de estufa Oleoelectrica para Jefa de URAVIT, en reemplazo de de estufa descompuesta.</t>
  </si>
  <si>
    <t>Jorge Hernandez pasaje aéreo para su participación en "Seminario Corrupción en Iberoamérica: Agenda y Desafíos en la Prevención y Persecución Penal" a realizarse el día 6 de Julio en el Salón de Honor de la UC.</t>
  </si>
  <si>
    <t>Insumos de cafe para Cuenta Publica de la Fiscalía Local de Caldera realizada el día 16/06/2016.</t>
  </si>
  <si>
    <t>ESTEBAN SAMUEL AVILA ASTUDILLO</t>
  </si>
  <si>
    <t>14.241.253-5</t>
  </si>
  <si>
    <t>Insumos de cafe para Cuenta Publica de la Fiscalía Local de Freirina realizada el día 22/06/2016</t>
  </si>
  <si>
    <t>Insumos de cafe para Cuenta Publica de la Fiscalía Local de Chañaral y Diego de Almagro realizada el día 29/06/2016.</t>
  </si>
  <si>
    <t>Insumos de cafe para Cuenta Publica de la Fiscalía Local Vallenar a realizarse el 30/06/2016.</t>
  </si>
  <si>
    <t>Franqueo convenido,  consumo mes de mayo 2016</t>
  </si>
  <si>
    <t>Empresa de Correos de Chile S.A.</t>
  </si>
  <si>
    <t>Relatoria de Taller Mejoramiento de Procesos. Programa de capacitación autónoma Fiscalía Regional de Aysén</t>
  </si>
  <si>
    <t>Marcelo Julio Eitel Quiroz</t>
  </si>
  <si>
    <t>8.011.105-3</t>
  </si>
  <si>
    <t>Agua potable y alcantarillado Fiscalía Local  Chile Chico, periodo 23.04.16 al 24.05.16</t>
  </si>
  <si>
    <t>Agua potable y alcantarillado Fiscalía Local  Cochrane, periodo 25.04.16 al 25.05.16</t>
  </si>
  <si>
    <t>Servicio de grúa para traslado vehículo desde Retén Puesto Viejo a Coyhaique para entrega a DICREP.</t>
  </si>
  <si>
    <t>Vicente Luis Ricardo Herrera Donoso</t>
  </si>
  <si>
    <t>7.911.486-3</t>
  </si>
  <si>
    <t>Confección e instalación de vidrio  baño usuarios del 1er. piso de la Fiscalía Local de Coyhaique.</t>
  </si>
  <si>
    <t>Pedro Erwin Hermida Orellana</t>
  </si>
  <si>
    <t>7.618.228-0</t>
  </si>
  <si>
    <t xml:space="preserve"> Pasajes aéreos a Santiago para Auxiliar Recepcionista de Fiscalía Local de Cisnes. Capacitación Atención a Víctimas y Testigos</t>
  </si>
  <si>
    <t>Publicación llamado a concurso cargo Abogado Asistente de Fiscal, estamento profesional, grado X, para Fiscalía Local de Chile Chico</t>
  </si>
  <si>
    <t>Empresa Periodística de Aysén S.A.</t>
  </si>
  <si>
    <t>96.843.890-5</t>
  </si>
  <si>
    <t>Compañía Tamango S.A.</t>
  </si>
  <si>
    <t>96.695.300-4</t>
  </si>
  <si>
    <t>Pasajes aéreos a Santiago para Fiscal Regional de Aysén. Diligencias en causa RUC 1600462017-1</t>
  </si>
  <si>
    <t>Pasajes aéreos a Santiago para Fiscal Adjunto Jefe Fiscalía Local de Coyhaique. Diligencias en causa RUC 1600462017-1</t>
  </si>
  <si>
    <t>Agua potable y alcantarillado Fiscalía Local  Aysén, periodo 29.04.16 al 30.05.16</t>
  </si>
  <si>
    <t>Timbres Shiny E-918 para la Fiscalía Local de Coyhaique. O/C N° 697209-11-CM16 de fecha 02/06/2016 de Chilecompra</t>
  </si>
  <si>
    <t>Publicación concurso cargo Abogado Asistente de Fiscal, estamento Profesional, grado X, para la Fiscalía Local de Chile Chico</t>
  </si>
  <si>
    <t>Empresa El Mercurio S.A.P.</t>
  </si>
  <si>
    <t>Consumo energía eléctrica Fiscalía Regional y Fiscalía Local de Coyhaique, período 05/05/16 al 06/06/16.</t>
  </si>
  <si>
    <t>07 Kit alarmas comunitarias de seguridad, para Unidad de Atención de Víctimas y Testigos.</t>
  </si>
  <si>
    <t>Comercial Chiletrade Ltda.</t>
  </si>
  <si>
    <t>76.069.617-K</t>
  </si>
  <si>
    <t>06 kit cámaras de vigilancia y seguridad para Unidad de Atención de Víctimas y Testigos.</t>
  </si>
  <si>
    <t>Jisch Asesorías Ti EIRL</t>
  </si>
  <si>
    <t>76.401.344-1</t>
  </si>
  <si>
    <t>Adquisición de televisor Samsung para Fiscalía Regional de Aysén, de acuerdo a O/C N° 697209-13-CM16 de Chilecompra</t>
  </si>
  <si>
    <t>Scanner HP Scanjet enterprise 7000 para Fiscalía Regional de Aysén. O/C N° 697209-14-CM-16 de Chilecompra</t>
  </si>
  <si>
    <t>Magens S.A.</t>
  </si>
  <si>
    <t>76.271.597-K</t>
  </si>
  <si>
    <t>Centro de Ap. Laboral Escuela España</t>
  </si>
  <si>
    <t>65.914.950-8</t>
  </si>
  <si>
    <t>Pasajes aéreos a Santiago para Fiscal Regional de Aysén, Asistencia a Taller Reflexión Estratégica.</t>
  </si>
  <si>
    <t>Pasajes aéreos a Santiago para Fiscal Regional de Aysén. Consejo General de Fiscales Regionales.</t>
  </si>
  <si>
    <t>Diferencia por cambio de fecha pasaje tramo Santiago - Balmaceda, para Fiscal Adjunto Jefe Fiscalía Local de Coyhaique.</t>
  </si>
  <si>
    <t>Arriendo de salón y servicio de coffee break para taller de Mejoramiento de Procesos. O/C N° 697209-15-CM16 de Chilecompra</t>
  </si>
  <si>
    <t>Comercial Successo Ltda.</t>
  </si>
  <si>
    <t>79.605.490-5</t>
  </si>
  <si>
    <t>Pasajes aéreos a Santiago para Director Ejecutivo Regional,  por Taller de reflexión estratégica.</t>
  </si>
  <si>
    <t>Pasajes aéreos a Santiago para Fiscal Adjunto Jefe Fiscalía Local Aysén  por Curso Investigación</t>
  </si>
  <si>
    <t>Contrato servicio de aseo para la Fiscalía Local de Cochrane, por un año a/c  02/06/2016, monto máximo anual total $ 2.112.000.-</t>
  </si>
  <si>
    <t>Elizabeth Margot Ruíz Reyes</t>
  </si>
  <si>
    <t>15.305.973-K</t>
  </si>
  <si>
    <t>Agua potable y alcantarillado Fiscalía Región de Aysén y Fiscalía Local  Coyhaique, periodo 17.05.16  al 15.06.16</t>
  </si>
  <si>
    <t>Combustible para vehículo asignado a la Fiscalía Regional de Aysén</t>
  </si>
  <si>
    <t>Jaime René Carrillo Vera</t>
  </si>
  <si>
    <t>5.084.436-6</t>
  </si>
  <si>
    <t>Arriendo de salón para Reunión General de Procesos de Trabajo Fiscalía Regional de Aysén.</t>
  </si>
  <si>
    <t>Sociedad de Servicios "La Construcción Ltda."</t>
  </si>
  <si>
    <t>81.177.200-3</t>
  </si>
  <si>
    <t>FR N° 891/2016</t>
  </si>
  <si>
    <t>Reparación de cuatro equipos de aire acondicionado Fiscalía Regional de Aysén</t>
  </si>
  <si>
    <t>Jorge Enrique Toledo Barrera</t>
  </si>
  <si>
    <t>10.736.838.-8</t>
  </si>
  <si>
    <t>Pasajes aéreos a Pto. Montt para Profesional RR.HH., Curso de Gestión de Indicadores a realizarse en Puerto Varas</t>
  </si>
  <si>
    <t>Pasajes aéreos a Pto. Montt para Asesor Comunicacional, Curso de Gestión de Indicadores a realizarse en Puerto Varas.</t>
  </si>
  <si>
    <t>Petróleo diesel para caldera calefacción de Fiscalía Local de Aysén.</t>
  </si>
  <si>
    <t>Servicentro Aysén Patagonia Ltda.</t>
  </si>
  <si>
    <t>76.295.154-1</t>
  </si>
  <si>
    <t>Servicio de traslado de combustible, petróleo para caldera calefacción Fiscalía Local de Aysén.</t>
  </si>
  <si>
    <t>Calzado para Auxiliar Recepcionista de Fiscalía Local Cisnes.</t>
  </si>
  <si>
    <t>Carlos Asi e Hijos Ltda.</t>
  </si>
  <si>
    <t>84.674.100-3</t>
  </si>
  <si>
    <t>Pasajes aéreos a Santiago para Fiscal Adjunto Jefe Fiscalía Local de Coyhaique. Jornada de capacitacitación</t>
  </si>
  <si>
    <t>Consumo energía eléctrica Fiscalía  Local Aysén, periodo 20/05/16 al 21/06/16.</t>
  </si>
  <si>
    <t>Pasajes aéreos a Santiago para Fiscal Regional de Aysén. Comisión de servicio.</t>
  </si>
  <si>
    <t>Claudio Patricio Brito Gallegos</t>
  </si>
  <si>
    <t>13.452.358-1</t>
  </si>
  <si>
    <t>Diferencia por cambio de fecha pasaje Fiscal Adjunto Jefe Fiscalía Local de Coyhaique.</t>
  </si>
  <si>
    <t>Consumo energía eléctrica Fiscalía  Local de Cochrane, periodo 25/04/16 al 24/06/16.</t>
  </si>
  <si>
    <t>Consumo energía eléctrica Fiscalía  Local Cisnes, periodo 25/04/16 al 24/06/16.</t>
  </si>
  <si>
    <t>Notebook HP AC 124 - (500) Intel Pentium para Unidad de Atención a Víctimas y Testigos.</t>
  </si>
  <si>
    <t>Distrib. De Industrias Nacionales S.A.</t>
  </si>
  <si>
    <t>82.982.300-4</t>
  </si>
  <si>
    <t>01 Tarapacá</t>
  </si>
  <si>
    <t>Compra de mobiliario enmarcado en Plan de Fortalecimiento FR Tarapaca año 2016.</t>
  </si>
  <si>
    <t>ERGOTEC MUEBLES S. A.</t>
  </si>
  <si>
    <t>Arriendo de Salon para jornada de difusión del Plan Estratégico.</t>
  </si>
  <si>
    <t>SPARK HOTELES LIMITADA</t>
  </si>
  <si>
    <t>76.074.394-1</t>
  </si>
  <si>
    <t>Compra de 5.000 carpetas colgantes kraft con Logo Institucional, para stock de FR Tarapaca, a distribuir a las areas de digitación.</t>
  </si>
  <si>
    <t>Compra de materiales de oficina para Stock Fiscalía Regional.</t>
  </si>
  <si>
    <t xml:space="preserve">COMERCIAL RED OFFICE NORTE </t>
  </si>
  <si>
    <t>Compra de 1.000 sobres tamaño carta, americano, 1/2 oficio y oficio, para Fiscalía Regional.</t>
  </si>
  <si>
    <t>LUIS BAHAMONDES ABARCA</t>
  </si>
  <si>
    <t>9.251.979-1</t>
  </si>
  <si>
    <t>Compra de materiales de oficina y aseo para Fiscalia Local de Pozo Almonte.</t>
  </si>
  <si>
    <t>Compra de materiales de oficina para Fiscalia Local de Pozo Almonte.</t>
  </si>
  <si>
    <t>Traslado de Directivo de Santiago, desde Aeropuerto a FR de Tarapaca, con retorno, día 14-06-16.</t>
  </si>
  <si>
    <t>FERNANDO HUMBERTO MELIS MENESES</t>
  </si>
  <si>
    <t>4.935.752- 4</t>
  </si>
  <si>
    <t>Traslado Aeropuerto - hotel y retorno para Profesional División de RRHH y Gerente División.</t>
  </si>
  <si>
    <t>Compra de una silla de auto para niños, enmarcado en Inversión FAE.</t>
  </si>
  <si>
    <t>WU Y WU GROUP LIMITADA</t>
  </si>
  <si>
    <t>52.001.877-8</t>
  </si>
  <si>
    <t>Servicio de fumigación para F. Local Pozo Almonte.</t>
  </si>
  <si>
    <t>LUIS RODRIGUEZ MORGAN</t>
  </si>
  <si>
    <t>11.616.318-7</t>
  </si>
  <si>
    <t>Arriendo de apartado postal N° 163 en Pozo Almonte, a la empresa Correos de Chile, para F. Local, por un año, a contar de la suscripcion del contrato, aut. sg. Res. FR N° 023/2016.</t>
  </si>
  <si>
    <t>Consumo de electricidad Fiscalía Local de Iquique</t>
  </si>
  <si>
    <t>F. R. Los Ríos</t>
  </si>
  <si>
    <t>Res FN/MP N° 1268</t>
  </si>
  <si>
    <t>Fiscalía Nacional</t>
  </si>
  <si>
    <t>FN/MP Nº 253</t>
  </si>
  <si>
    <t>Servicios por traducción al idioma inglés causa RUC N° 1600178914-0, correspondiente a requerimiento internacional Fiscalía Regional Metropolitana Sur, Fiscal Juan Pávez Farías.</t>
  </si>
  <si>
    <t>Teresa Bulnes Núñez</t>
  </si>
  <si>
    <t>7.063.266-7</t>
  </si>
  <si>
    <t>FN/MP N° 2039</t>
  </si>
  <si>
    <t>Pasaje aéreo nacional para el Sr. Claudio Bascuñán Gómez, Santiago/Temuco/Santiago, 09 al 10 de junio de 2016. (Reunión de trabajo Análisis  Criminal y Alta Complejidad).</t>
  </si>
  <si>
    <t>Pasaje aéreo nacional para el Sr. Eduardo Velásquez Valdebenito, Santiago/Temuco/Santiago, 09 al 10 de junio de 2016. (Reunión de trabajo Análisis  Criminal y Alta Complejidad).</t>
  </si>
  <si>
    <t>FN/MP Nº 1031</t>
  </si>
  <si>
    <t>Universidad de Chile</t>
  </si>
  <si>
    <t>60.910.000-1</t>
  </si>
  <si>
    <t xml:space="preserve">FN/MP N°204
</t>
  </si>
  <si>
    <t>Adquisición de 04 encuadernadoras Ibco velobind.</t>
  </si>
  <si>
    <t>Comercial Termolam Ltda.</t>
  </si>
  <si>
    <t>76.007.089-0</t>
  </si>
  <si>
    <t>FN/MP Nº 1023</t>
  </si>
  <si>
    <t>Contratación de los servicios de desarme y retiro de caseta destinada a uso de Carabineros de Chile frente a la residencia particular del ex Fiscal Nacional Sabas Chahuán y restitución del pavimento y césped existentes previo a su instalación.</t>
  </si>
  <si>
    <t>Multioffice Limitada</t>
  </si>
  <si>
    <t>76.023.999-2</t>
  </si>
  <si>
    <t>Compra de 2 mesas de estructura metálica de medidas especiales 100 x 45 x 90 cms. con cubierta en fórmica MOGNO PP 2190 de 25mm.</t>
  </si>
  <si>
    <t>Emuza Comercial Juan Zapata EIRL</t>
  </si>
  <si>
    <t>Pasaje aéreo nacional para el Sr. Cristian Darville Álvarez, Santiago/Temuco/Santiago, 08 al 10 de junio de 2016. (Tareas propias de la unidad).</t>
  </si>
  <si>
    <t>Pasaje aéreo nacional para el Sr. Samuel Malamud Herrera, Santiago/Temuco/Santiago, 08 al 10 de junio de 2016. (Tareas propias de la unidad).</t>
  </si>
  <si>
    <t>Pasaje aéreo nacional para el Sr. Marco Pacheco Verón, Santiago/Temuco/Santiago, 08 al 10 de junio de 2016. (Tareas propias de la unidad).</t>
  </si>
  <si>
    <t>Pasaje aéreo nacional para el Sr. José Ignacio Contreras, Santiago/Temuco/Santiago, 09 al 10 de junio de 2016. (Reunión de analistas en mesa de violencia rural).</t>
  </si>
  <si>
    <t>Pasaje aéreo nacional para el Sr. David Salinas, Santiago/Temuco/Santiago, 09 al 10 de junio de 2016. (Reunión de analistas en mesa de violencia rural).</t>
  </si>
  <si>
    <t>FN/MP N° 940                                 FN/MP N°204</t>
  </si>
  <si>
    <t>19/05/2016                                                    04/02/2016</t>
  </si>
  <si>
    <t>Curso "Cómo generar valor público y empatía social en la atención al usuario".   Participantes: Claudio Cornejo, María Araya, Viviana Escobedo, Yesenia Doussang, Jocelyn Herrera y Tannya Madariaga.  Fecha: 15 de junio al 01 de julio del 2016, miércoles y viernes de 14:00 a 17:30 hrs.</t>
  </si>
  <si>
    <t>Pontificia Universidad católica de Chile</t>
  </si>
  <si>
    <t>81.698.900-0</t>
  </si>
  <si>
    <t>Compra de 15 destrabadores eléctricos de 12V - AC para uso y recambio en las puertas de acceso de la Fiscalía Nacional y para stock de emergencia.</t>
  </si>
  <si>
    <t>DAP Ducasse Diseño Limitada</t>
  </si>
  <si>
    <t>76.046.809-6</t>
  </si>
  <si>
    <t>FN/MP N°623</t>
  </si>
  <si>
    <t>Publicación llamado a Licitación Pública: "ESTUDIO DE DIAGNÓSTICO DEL ESTADO ACTUAL DE LA SEGURIDAD DE LA INFORMACIÓN EN EL MINISTERIO PÚBLICO". El domingo 05 de junio de 2016, en Diario El Mercurio, cuerpo E par, MOD 2x2 COL.</t>
  </si>
  <si>
    <t xml:space="preserve">Empresa El Mercurio      S A P </t>
  </si>
  <si>
    <t>Pasaje aéreo nacional para el Sr. Álvaro Kraemer Cisterna, Santiago/La Serena/Santiago, 09 al 10 de junio de 2016. (Visita por implementación modelo ingreso y asignación). (Se da en parte de pago boleto de Ricardo del Canto no utilizado a La Serena por $ 64.232).</t>
  </si>
  <si>
    <t>Pasaje aéreo nacional para el Sr. Cristián Farfán Menares, Santiago/La Serena/Santiago, 09 al 10 de junio de 2016. (Visita por implementación modelo ingreso y asignación). (Se da en parte de pago boleto de Victoria Becerra no utilizado a La Serena por $ 64.232).</t>
  </si>
  <si>
    <t>Adquisición de 51 licencias Microsoft windows 8,1 pro 64 BIT OEM</t>
  </si>
  <si>
    <t>Carrasco e Hijos Limitada</t>
  </si>
  <si>
    <t>Adquisición de 36 horas hombre desarrollador Java Senior.</t>
  </si>
  <si>
    <t>Integración e Innovación Tecnológica Xintec Limitada</t>
  </si>
  <si>
    <t>76.017.995-7</t>
  </si>
  <si>
    <t>Adquisición de 01 Bisilque pizarra melamina blanca 150 x 120 cm, aluminio y 01 pizarra Bisilque corcho 60 x 90 cms.</t>
  </si>
  <si>
    <t>Comercial Offichile SPA</t>
  </si>
  <si>
    <t>76.019.175-2</t>
  </si>
  <si>
    <t>Contratación de servicios hoteleros para realización de Jornada de Trabajo de la Unidad de Comunicaciones de la Fiscalía de Chile, a realizarse los días jueves 16 y viernes 17 de junio de 2016 en Hotel Diego de Almagro Providencia. Los servicios contratados son: 120 servicios de coffee break; arriendo de data show, telón, amplificación, papelógrafo y micrófono adicional; arriendo de salón para 30 personas montado en U.</t>
  </si>
  <si>
    <t>Hotelera Holanda Limitada (Hotel Diego de Almagro Providencia)</t>
  </si>
  <si>
    <t>77.562.000-5</t>
  </si>
  <si>
    <t>Arriendo de 100 sillas tipo hotel para el día lunes 13 de junio de 2016, para Ceremonia de Lanzamiento del Sistema de Análisis Criminal y Focos investigativos de la Fiscalía de Chile, a realizarse en el auditórium de la Fiscalía Nacional.</t>
  </si>
  <si>
    <t>Steward S.A.</t>
  </si>
  <si>
    <t>96.644.100-3</t>
  </si>
  <si>
    <t>Arriendo por 2 días de 14+1 micrófonos cuello de cisne para reuniones de coordinación sobre violencia rural y con Asociaciones de Fiscales Y Funcionarios, a realizarse los días miércoles 08 y jueves 09 de junio de 2016 en la Sala de Consejo de la Fiscalía Nacional.</t>
  </si>
  <si>
    <t>Servicios Técnicos Audiovisuales Limitada</t>
  </si>
  <si>
    <t>78.190.300-0</t>
  </si>
  <si>
    <t>Adquisición de 20 limpia pisos Lysol piso aroma limón 5 litros; 10 lavalozas Quix bidón 10 litros y 20 jabón de tocador Le Sancy liquido 5 litros.</t>
  </si>
  <si>
    <t>Comercial Muñoz y Cía. Ltda.</t>
  </si>
  <si>
    <t>Adquisición de 24 toallas de papel Elite 24 metros y 24 tijeras Fultons oficina.</t>
  </si>
  <si>
    <t>Dimerc S.A.</t>
  </si>
  <si>
    <t>Adquisición de 96 notas autoadhesivas Janel Memotip 53 surtido neon 3,8 x 5,1 cms. 100 hojas; 24 portamina Isofit 0,7 mm; 50 separadores JS oficio set A-Z blanco; 18 galletas Be Cookies avena chip chocolate; 12 galletas Costa Tuareg 120 gramos y 12 galletas McKay Kuky clásica 120 grs.</t>
  </si>
  <si>
    <t>Abatte Productos para Oficina S.A.</t>
  </si>
  <si>
    <t>96.909.950-0</t>
  </si>
  <si>
    <t>Adquisición de 100 pilas Duracell AAA; 10 bolsas de fundas Adix oficio plástica borde blanco 100 unidades; 36 destacador Stabilo naranja Boss BEM007; 36 destacadores Stabilo verde Boss BEM009 y 24 desinfectantes Harpic pastilla estanque azul 45 grs.</t>
  </si>
  <si>
    <t>Adquisición de 24 cintas adhesivas Sellocinta Masking 24mm x 40 mts.; 12 galletas Costa Frac vainilla 130 gramos y 60 agua mineral Andina con gas Vital 1,6 litros.</t>
  </si>
  <si>
    <t>Comercial Red Office Ltda.</t>
  </si>
  <si>
    <t>Contratación de servicios hoteleros; 01 arriendo de salón Parma 1 para 50 personas, montaje escuela; 50 servicios de coffee break simple bienvenida; 50 servicios de coffee break extra AM y 50 servicios de coffee break simple PM;  01 servicios de arriendo notebook, 01 servicios de arriendo datashow; 01 servicios de arriendo de amplificación; 01 servicio de arriendo de telón y 02 servicios de arriendo de micrófono.  Jornada Unidad Especializada de Drogas. Actividad a realizarse el día 14 de julio del 2016.</t>
  </si>
  <si>
    <t>Hotel Torremayor S.A.</t>
  </si>
  <si>
    <t>99.502.730-5</t>
  </si>
  <si>
    <t>Contratación de servicios hoteleros; 02 arriendo de salón Calbuco, montaje  en U con mesas para 40 personas; 80 servicios de coffee break alternativa A bienvenida; 40 servicios de coffee break alternativa B AM y 40 servicios de coffee break alternativa B PM;  02 servicios de arriendo notebook, 02 servicios de arriendo datashow; 02 servicios de arriendo de amplificación; 02 servicio de arriendo de telón y 02 servicios de arriendo de pizarra.  Curso habilidades directivas. Actividad a realizarse los días 19 y 20 de noviembre del 2016.</t>
  </si>
  <si>
    <t>Inmobiliaria y Hotelera Puerto Varas S.A.</t>
  </si>
  <si>
    <t>99.544.750-9</t>
  </si>
  <si>
    <t>Pasaje aéreo internacional para el Sr. Marcelo Contreras Rojas, Santiago/Buenos Aires-Argentina/Santiago, 31 de julio al  06 de agosto de 2016. (Participar en reunión de grupos de trabajo y participar en 33° pleno de GAFILAT).</t>
  </si>
  <si>
    <t>Compra de 20 equipos luminosos para cielo, para 3 tubos fluorescentes + 60 tubos fluorescentes de 18w. Para reposición de equipos defectuosos en la Fiscalía Nacional.</t>
  </si>
  <si>
    <t>CEEL Ingeniería Limitada</t>
  </si>
  <si>
    <t>76.202.140-4</t>
  </si>
  <si>
    <t>Contratación reparación vehículo institucional VOLVO S80, ppu DBXP-48. Reemplazo de correas de distribución y otras mantenciones menores.</t>
  </si>
  <si>
    <t>Comercializadora Ditec Automóviles S.A.</t>
  </si>
  <si>
    <t>96.899.100-0</t>
  </si>
  <si>
    <t>FN/MP N°1031</t>
  </si>
  <si>
    <t>Pasaje aéreo nacional para el Sr. Mauricio Fernández Montalbán, Santiago/Concepción/Santiago, 24 de junio de 2016. (Mesa interregional de violencia rural en la ciudad de Concepción).</t>
  </si>
  <si>
    <t>Pasaje aéreo nacional para el Sr. Marcelo Contreras Rojas, Santiago/Concepción/Santiago, 24 de junio de 2016 (Mesa interregional de violencia rural en la ciudad de Concepción).</t>
  </si>
  <si>
    <t>Contratación de servicios hoteleros; 03 arriendo de salón Tronador, montaje escuela para 40 personas; 03 arriendo de salón Maullin, montaje escuela para 20 personas; 114 servicios de coffee break alternativa A bienvenida; 114 servicios de coffee break alternativa B AM y 114 servicios de coffee break alternativa B PM;  03 servicios de arriendo notebook, 03 servicios de arriendo datashow; 03 servicios de arriendo de amplificación; 03 servicio de arriendo de telón y 06 servicios de arriendo de pizarra.  Curso litigación oral inicial. Actividad a realizarse desde el 24 al 26 de agosto del 2016.</t>
  </si>
  <si>
    <t>Contratación de servicios hoteleros; 02 arriendo de salón Arrau, montaje mesas redondas con sillas dispuestas en media luna para 32 personas; 64 servicios de coffee break básico bienvenida; 64 servicios de coffee break especial AM y 64 servicios de coffee break básico PM;  02 servicios de arriendo notebook; 02 servicios de arriendo de amplificación y 02 servicios de arriendo de plasma.  Curso de mejoramiento continuo II. Actividad a realizarse los días 31 de agosto y 01 de septiembre del 2016.</t>
  </si>
  <si>
    <t>Hotelera San Francisco S.A.</t>
  </si>
  <si>
    <t>Contratación complementaria de 01 servicio arriendo teléfono multiconferencia Polycom.  Curso estrategias de planificación y ejecución de la investigación.  Actividad que se realiza desde el 08 al 10 de junio de 2016.  (Se anexa a la Orden de Servicios N° 17160309 de fecha 31 de marzo del 2016).</t>
  </si>
  <si>
    <t>Compra de 2 timbre automático Garetto SHINY S-830 sello automático de 75 x 38 mm, con tinta de color verde, para uso de UCIEX LEGALIZACIÓN.</t>
  </si>
  <si>
    <t>Todo Timbre Limitada</t>
  </si>
  <si>
    <t>78.951.600-6</t>
  </si>
  <si>
    <t>Compra de Gasolina 95 Octanos. carga de "Cupón Electrónico COPEC" para uso en vehículos institucionales placas patentes YK - 7108 y CK CY -96</t>
  </si>
  <si>
    <t>Compañía de Petróleos de Chile COPEC S.A.</t>
  </si>
  <si>
    <t>Compra de Petróleo Diesel. carga de "Cupón Electrónico COPEC" para uso en vehículo institucional placa patente DB XP - 48</t>
  </si>
  <si>
    <t>FN/MP N° 572</t>
  </si>
  <si>
    <t>Capacitación "Inducción nivel teórica y luego segunda parte de especialización práctica para Fiscales, Jefes de la Unidad de Focos y los profesionales de  la Unidad de Análisis Criminal y Focos Investigativos".  Actividad programada para realizarse entre los meses de abril y junio del 2016.</t>
  </si>
  <si>
    <t>Fundación Paz Ciudadana</t>
  </si>
  <si>
    <t>72.059.900-7</t>
  </si>
  <si>
    <t>Pasaje aéreo nacional para el Sr. Adio González Cortés, Santiago/Iquique/Santiago,  29 al 30 de junio de 2016. (Focus group plan estratégico).</t>
  </si>
  <si>
    <t>Pasaje aéreo nacional para el Sr. Adio González Cortés, Santiago/Punta Arenas/Santiago,  16 al 17 de junio de 2016. (Focus group plan estratégico).</t>
  </si>
  <si>
    <t>Pasaje aéreo nacional para el Sr. Adio González Cortés, Santiago/Puerto Montt/Santiago,  05 al 06 de julio de 2016. (Focus group plan estratégico).</t>
  </si>
  <si>
    <t>Pasaje aéreo nacional para el Sr. Adio González Cortés, Santiago/Concepción/Santiago,  21 al 22 de junio de 2016. (Focus group plan estratégico).</t>
  </si>
  <si>
    <t>Pasaje aéreo nacional para el Sr. Alejandro Bozzi Acuña, Santiago/Concepción/Santiago,  21 al 22 de junio de 2016. (Focus group plan estratégico).</t>
  </si>
  <si>
    <t>Pasaje aéreo nacional para el Sr. Alejandro Bozzi Acuña, Santiago/Iquique/Santiago,  29 al 30 de junio de 2016. (Focus group plan estratégico).</t>
  </si>
  <si>
    <t>Pasaje aéreo nacional para el Sr. Alejandro Bozzi Acuña, Santiago/Punta Arenas/Santiago,  16 al 17 de junio de 2016. (Focus group plan estratégico).</t>
  </si>
  <si>
    <t>Pasaje aéreo nacional para el Sr. Alejandro Bozzi Acuña, Santiago/Puerto Montt/Santiago,  05 al 06 de julio de 2016. (Focus group plan estratégico).</t>
  </si>
  <si>
    <t>Pasaje aéreo nacional para la Sra. Fabiola Droguett Ramírez, Santiago/Iquique/Santiago,  29 al 30 de junio de 2016. (Focus group plan estratégico).</t>
  </si>
  <si>
    <t>Pasaje aéreo nacional para la Sra. Fabiola Droguett Ramírez, Santiago/Punta Arenas/Santiago,  16 al 17 de junio de 2016. (Focus group plan estratégico).</t>
  </si>
  <si>
    <t>Pasaje aéreo nacional para la Sra. Fabiola Droguett Ramírez, Santiago/Concepción/Santiago,  21 al 22 de junio de 2016. (Focus group plan estratégico).</t>
  </si>
  <si>
    <t>Pasaje aéreo nacional para la Sra. Fabiola Droguett Ramírez, Santiago/Puerto Montt/Santiago,  05 al 06 de julio de 2016. (Focus group plan estratégico).</t>
  </si>
  <si>
    <t xml:space="preserve">Contratación de 300 servicios de coffee break AM y 300 servicios de coffee break PM.  Jornada nacional profesionales URAVIT 2016.   Actividad a realizarse en el auditórium de la Fiscalía Nacional, los días: 16 de junio, 17 de junio, 23 de junio y 24 de junio del 2016. </t>
  </si>
  <si>
    <t>Tobar y Bachler Ltda.</t>
  </si>
  <si>
    <t>78.433.850-9</t>
  </si>
  <si>
    <t>Arriendo de 25 micrófonos cuello de cisne con parlante individual para delegados + 1 para presidente.  Jornada nacional de jefas y jefes de URAVIT.  Actividad a realizarse los días 30 de junio y 01 de julio del 2016, en la Sala de Consejo de la Fiscalía Nacional.</t>
  </si>
  <si>
    <t>Contratación de servicios hoteleros; 01 arriendo de salón Araucaria, montaje mesas redondas con sillas dispuestas en media luna para 60 personas; 60 servicios de coffee break básico bienvenida; 60 servicios de coffee break especial AM y 60 servicios de coffee break básico PM;  01 servicios de arriendo notebook; 01 servicios de arriendo de amplificación y 01 servicios de arriendo de datashow.  Capacitación plan de fortalecimiento apoyo TCMC. Actividad a realizarse el día 02 de septiembre del 2016.</t>
  </si>
  <si>
    <t>17160120                   17160425</t>
  </si>
  <si>
    <t>Adquisición de 02 licencias Oracle VM Virtual Box Enterprise, versión 5 (métrica socket) y 02 soporte por 01 año.</t>
  </si>
  <si>
    <t>Builderhouse Ingenieros S.A.</t>
  </si>
  <si>
    <t>78.955.820-5</t>
  </si>
  <si>
    <t>Pasaje aéreo nacional para la Sra. Sandra Díaz Salazar, Santiago/Punta Arenas/Santiago,  29 de junio al 01 de julio de 2016. (Programa de visitas regionales encuesta nacional de valores institucionales).</t>
  </si>
  <si>
    <t>Pasaje aéreo nacional para la Sra. Victoria Becerra Osses, Santiago/Punta Arenas/Santiago,  29 de junio al 01 de julio de 2016. (Programa de visitas regionales encuesta nacional de valores institucionales).</t>
  </si>
  <si>
    <t>Pasaje aéreo nacional para la Sra. Sandra Díaz Salazar, Santiago/Temuco/Santiago,  05 de julio de 2016. (Programa de visitas regionales encuesta nacional de valores institucionales).</t>
  </si>
  <si>
    <t>Pasaje aéreo nacional para la Sra. Patricia Muñoz García, Santiago/Temuco/Santiago,  05 de julio de 2016. (Programa de visitas regionales encuesta nacional de valores institucionales).</t>
  </si>
  <si>
    <t>Pasaje aéreo nacional para la Sr. Rolando Melo Latorre, Santiago/Copiapó/Santiago, 05 al 06 de julio de 2016. (Programa de visitas regionales encuesta nacional de valores institucionales).</t>
  </si>
  <si>
    <t>Pasaje aéreo nacional para la Sr. Carlos Soto Barrientos, Santiago/Copiapó/Santiago, 05 al 06 de julio de 2016. (Programa de visitas regionales encuesta nacional de valores institucionales).</t>
  </si>
  <si>
    <t xml:space="preserve">Adquisición de 30 libros Chile 2016, tamaño 24 x 24 cms., con logo y frase institucional 94 páginas, más de 75 fotografías, encuadernación de lujo con sobrecubierta. Tapa dura (hard cover) texto en español-inglés. </t>
  </si>
  <si>
    <t>Kactus Foto Digital Ltda.</t>
  </si>
  <si>
    <t>77.239.550-7</t>
  </si>
  <si>
    <t>Adquisición de 50 bolígrafos de cobre y lapislázuli en caja de madera de raulí, logo en bolígrafo y caja.  Producto realizado por artesanos de la Región de la Araucanía.  Presente institucional internacional y/o altas autoridades nacionales.</t>
  </si>
  <si>
    <t xml:space="preserve">Servicios y Asesorías Lavanderos Ltda.  </t>
  </si>
  <si>
    <t>76.066.407-3</t>
  </si>
  <si>
    <t>Servicios de dos coffee break por ceremonia de Lanzamiento y Capacitación del Sistema de Análisis Criminal y Focos Investigativos de la Fiscalía de Chile.  Auditórium, lunes 13 de junio del 2016 a las 09:00 y 12:00 hrs.</t>
  </si>
  <si>
    <t>María del Carmen País Aravena</t>
  </si>
  <si>
    <t>Pasaje aéreo nacional para la Sra. Nelly Salvo Illabel, Santiago/Concepción/Santiago, 28 al 29 de junio de 2016. (Programa de visitas regionales encuesta nacional de valores institucionales).</t>
  </si>
  <si>
    <t>Pasaje aéreo nacional para la Sr. Christian Fuenzalida Tapia, Santiago/Concepción/Santiago, 28 al 29 de junio de 2016. (Programa de visitas regionales encuesta nacional de valores institucionales).</t>
  </si>
  <si>
    <t>Pasaje aéreo nacional para la Sr. Carlos Soto Barrientos, Santiago/Puerto Montt/Santiago, 28 al 29 de junio de 2016. (Programa de visitas regionales encuesta nacional de valores institucionales).</t>
  </si>
  <si>
    <t>Pasaje aéreo nacional para la Sra. Alicia Le Roy Barría, Santiago/Puerto Montt/Santiago, 28 al 29 de junio de 2016. (Programa de visitas regionales encuesta nacional de valores institucionales).</t>
  </si>
  <si>
    <t>Pasaje aéreo nacional para la Sr. Adio González Cortés, Santiago/Arica/Santiago, 07 al 08 de julio de 2016. (Programa de visitas regionales encuesta nacional de valores institucionales).</t>
  </si>
  <si>
    <t>Pasaje aéreo nacional para la Sr. Mauricio Fernández Montalbán, Santiago/Arica/Santiago, 07 al 08 de julio de 2016. (Programa de visitas regionales encuesta nacional de valores institucionales).</t>
  </si>
  <si>
    <t>Arriendo de 20 micrófonos cuello de cisne con parlante individual para delegados + 1 para presidente. Para 3 reuniones a realizarse en la Fiscalía Nacional, los días lunes 13, martes 14 y martes 28 de junio de 2016 en la Sala de Consejo de la Fiscalía Nacional. Reuniones de coordinación con las Divisiones y una reunión de la Unidad de Análisis Criminal.</t>
  </si>
  <si>
    <t>Contratación de los servicios de reparación y mantención de equipo de audio institucional, consola marca SAMSON, modelo MDR1248.</t>
  </si>
  <si>
    <t>Diego Astudillo Molina</t>
  </si>
  <si>
    <t>8.099.388-9</t>
  </si>
  <si>
    <t>Contratación de los servicios de desinsectación y sanitización de todas las dependencias de la Fiscalía Nacional ubicadas en General Mackenna N° 1369, pisos 2, 3 y 4 y dependencias ubicadas en Agustinas N° 1070, piso 5, en Santiago.</t>
  </si>
  <si>
    <t>Marco Antonio González Jaque (BUG'S HUNTER)</t>
  </si>
  <si>
    <t>13.112.702-2</t>
  </si>
  <si>
    <t>Contratación de 20 servicios de coffee break PM.  Charla sobre responsabilidad penal de personas jurídicas.  Actividad a realizarse el día 14 de junio del 2016, a las 15:30 hrs. Sala de Consejo de la Fiscalía Nacional.</t>
  </si>
  <si>
    <t>Lisette Álvarez Alquinta</t>
  </si>
  <si>
    <t>9.343.496-K</t>
  </si>
  <si>
    <t>Pasaje aéreo nacional para la Sra. Maruzzella Pavan Ávila, Santiago/Iquique/Santiago, 05 al 06 de julio de 2016. (Programa de visitas regionales encuesta nacional de valores institucionales).</t>
  </si>
  <si>
    <t>Pasaje aéreo nacional para la Sr. Antonio Segovia Arancibia, Santiago/Iquique/Santiago, 05 al 06 de julio de 2016. (Programa de visitas regionales encuesta nacional de valores institucionales).</t>
  </si>
  <si>
    <t>Pasaje aéreo nacional para el Sr. Luis Toledo Ríos, Santiago/Temuco/Santiago, 04 al 05 de julio de 2016. (Programa de visitas regionales encuesta nacional de valores institucionales, visita a la ciudad de Valdivia).</t>
  </si>
  <si>
    <t>Pasaje aéreo nacional para la Sra. Nelly Salvo Illabel, Santiago/Temuco/Santiago, 04 al 05 de julio de 2016. (Programa de visitas regionales encuesta nacional de valores institucionales, visita a la ciudad de Valdivia).</t>
  </si>
  <si>
    <t>Contratación de 132 horas hábiles de arquitecto de software.  Servicios de Soporte Nivel 3 Sistema CID/IBM FileNet P8.</t>
  </si>
  <si>
    <t>Everis Chile S.A.</t>
  </si>
  <si>
    <t>96.886.110-7</t>
  </si>
  <si>
    <t>Pasaje aéreo nacional para la Sra. Catalina Duque González, Santiago/Arica/Santiago, 22 al 23 de junio de 2016. (Instalación de unidad clínica forense hospitalaria-Delitos sexuales-Hospital Regional).</t>
  </si>
  <si>
    <t>FN/MP N°930</t>
  </si>
  <si>
    <t>Servicio por traducción al idioma inglés, requerimiento internacional causa RUC N° 150083900-7, correspondiente al Fiscal Tufit Bufadel, de la Fiscalía Local de Pudahuel.</t>
  </si>
  <si>
    <t>Irene De Marchi Zaharija</t>
  </si>
  <si>
    <t>7.190.721-K</t>
  </si>
  <si>
    <t>Arriendo de 40 sillas tipo hotel para el día martes 14 de junio de 2016, para Ceremonia de Lanzamiento del Sistema de Análisis Criminal y Focos investigativos de la Fiscalía de Chile, a realizarse en el auditórium de la Fiscalía Nacional.</t>
  </si>
  <si>
    <t>96.644-100-3</t>
  </si>
  <si>
    <t>Pasaje aéreo nacional para la Sra. Sandra Díaz Salazar, Santiago/Punta Arenas/Santiago, 29 al 30 de junio de 2016. (Programa de visitas regionales encuesta nacional de valores institucionales).(Cambio en vuelo de regreso).</t>
  </si>
  <si>
    <t>Pasaje aéreo nacional para la Sra. Victoria Becerra Osses, Santiago/Punta Arenas/Santiago, 29 al 30 de junio de 2016. (Programa de visitas regionales encuesta nacional de valores institucionales).(Cambio en vuelo de regreso).</t>
  </si>
  <si>
    <t>Arriendo por dos días de vehículo sedán Chevrolet Cruze, desde el martes 28 al miércoles 29 de junio en aeropuerto El Tepual de Puerto Montt, para Sr. Carlos Soto y Sra. Alicia Le Roy, para traslados dentro de la Región de Los Lagos  en el marco del Programa de visitas regionales Encuesta Nacional de Valores Institucionales.</t>
  </si>
  <si>
    <t>Arrendamiento de Vehículos SALFA Sur Limitada</t>
  </si>
  <si>
    <t>86.906.100-K</t>
  </si>
  <si>
    <t xml:space="preserve">Contratación de 52 servicios de coffee break AM y 52 servicios de coffee break PM.  Jornada nacional de jefas y jefes de URAVIT.   Actividad a realizarse en la Sala de Consejo de la Fiscalía Nacional, los días: 30 de junio y 01 de julio del 2016. </t>
  </si>
  <si>
    <t>Contratación de servicios hoteleros; 01 arriendo de salón Sena, montaje escuela para 40 personas; 76 servicios de coffee break básico bienvenida; 76 servicios de coffee break especial AM y 38 servicios de coffee break básico PM;  02 servicios de arriendo notebook; 02 servicios de arriendo de amplificación y 02 servicios de arriendo de datashow.  Curso investigación de causas complejas. Actividad a realizarse los días 28 y 30 de septiembre del 2016.</t>
  </si>
  <si>
    <t>Contratación de servicios hoteleros; 02 arriendo de salón Arrau, montaje escuela para 40 personas; 76 servicios de coffee break básico bienvenida; 76 servicios de coffee break especial AM y 38 servicios de coffee break básico PM;  02 servicios de arriendo notebook; 02 servicios de arriendo de amplificación y 02 servicios de arriendo de plasma.  Curso investigación de causas complejas. Actividad a realizarse los días 06 y 08 de julio del 2016.</t>
  </si>
  <si>
    <t>Contratación de servicios hoteleros; 03 arriendo de salón Ulmo, montaje escuela para 40 personas; 03 arriendo salón Mañio, montaje escuela para 20 personas; 114 servicios de coffee break básico; 114 servicios de coffee break superior y 114 servicios de coffee break premium;  03 servicios de arriendo notebook; 03 servicios de arriendo de amplificación y 03 servicios de arriendo de datashow.  Curso estrategias de planificación y ejecución de la investigación. Actividad a realizarse desde 09 al 11 de agosto del 2016.  En la ciudad de Puerto Varas.</t>
  </si>
  <si>
    <t>Hotel Bellavista Ltda.</t>
  </si>
  <si>
    <t>78.451.360-2</t>
  </si>
  <si>
    <t>FN/MP N°1.858</t>
  </si>
  <si>
    <t>Servicios por traducción al idioma Portugués, requerimiento internacional caus RUC N° 1310031705-7, correspondiente al Fiscal Rodrigo Céspedes Illanes, de la Fiscalía Local de La Serena.</t>
  </si>
  <si>
    <t>Oneide Queiroz de Larraín</t>
  </si>
  <si>
    <t>Pasaje aéreo nacional para la Sra. Solange Huerta Reyes, Santiago/La Serena/Santiago, 01 de julio de 2016. (Programa de visitas regionales encuesta nacional de valores institucionales).</t>
  </si>
  <si>
    <t>Pasaje aéreo nacional para la Sr. Antonio Segovia Arancibia, Santiago/La Serena/Santiago, 01 de julio de 2016. (Programa de visitas regionales encuesta nacional de valores institucionales).</t>
  </si>
  <si>
    <t>Pasaje aéreo nacional para la Sra. Solange Huerta Reyes, Santiago/Balmaceda/Santiago, 04 al 05 de julio de 2016. (Programa de visitas regionales encuesta nacional de valores institucionales).</t>
  </si>
  <si>
    <t>Pasaje aéreo nacional para la Sr. Pablo Campos Muñoz, Santiago/Balmaceda/Santiago, 04 al 05 de julio de 2016. (Programa de visitas regionales encuesta nacional de valores institucionales).</t>
  </si>
  <si>
    <t>FN/MP N° 1084</t>
  </si>
  <si>
    <t>Compra de fondo de escenario, estructura armable de aluminio, con impresión en sublimación en tela milano poliéster de 260 grs/mts. de medidas 4,64 x 2,36 mts. que permite cambio de tela reutilizando la estructura, para Unidad de Comunicaciones de la Fiscalía Nacional.</t>
  </si>
  <si>
    <t>Sociedad de Comunicación Simple Limitada</t>
  </si>
  <si>
    <t>76.981.620-8</t>
  </si>
  <si>
    <t>Adquisición de 50 medallones de bronce con logo impreso, en caja de terciopelo.</t>
  </si>
  <si>
    <t>Juan Enrique Dastres Zelada</t>
  </si>
  <si>
    <t>5.163.399-7</t>
  </si>
  <si>
    <t>Contratación de 50 servicios de grabado de logo en caja de madera de bolígrafo.  Complementa Orden de Compra N° 17160122, de fecha: 06 de junio del 2016.</t>
  </si>
  <si>
    <t>Servicios de traducción al idioma inglés causa RUC N° 1500024430-6, correspondiente a requerimiento internacional Fiscalía Regional Metropolitana Centro Norte, Fiscal Regional Andrés Montes.</t>
  </si>
  <si>
    <t>Pasaje aéreo nacional para el Sr. Rodrigo Fernández Moraga, Santiago/Concepción/Santiago, 23 al 24 de junio de 2016. (Reunión con fiscales regionales para abordar violencia rural).</t>
  </si>
  <si>
    <t>Pasaje aéreo nacional para la Sra. Sandra Díaz Salazar, Santiago/Calama/Antofagasta/Santiago, 22 al 23 de junio de 2016. (Programa de visitas regionales encuesta nacional de valores institucionales).</t>
  </si>
  <si>
    <t>Pasaje aéreo nacional para la Sr. Pablo Campos Muñoz, Santiago/Calama/Antofagasta/Santiago, 22 al 23 de junio de 2016. (Programa de visitas regionales encuesta nacional de valores institucionales).</t>
  </si>
  <si>
    <t>Pasaje aéreo internacional para Sr. Alberto Binder, Buenos Aires/Santiago/Buenos Aires, 12 al 15 de junio de 2016. (Cambio en el itinerario de regreso a Buenos Aires)</t>
  </si>
  <si>
    <t>FN/MP N°342</t>
  </si>
  <si>
    <t>Adquisición de 01 licencia IBM SPSS authorized USER SW subscription-Support reinstatement 12-unidad y 01 licencia IBM SPSS custom tables authorized USER SW subcrption-Support reinstatement 12MO-unidad.  Actualización para uso del usuario Raúl Herrera de la FRM Occidente.</t>
  </si>
  <si>
    <t>AMSS Soluciones Analíticas Limitada</t>
  </si>
  <si>
    <t>78.950.270-6</t>
  </si>
  <si>
    <t>Pasaje aéreo nacional para el Sr. Rolando Melo Latorre, Santiago/Concepción/Santiago, 23 al 24 de junio de 2016. (Reunión con fiscales regionales para abordar violencia rural).</t>
  </si>
  <si>
    <t>Pasaje aéreo internacional para Sr. Jorge Abbott Charme, Santiago/Montevideo/Santiago, 23 al 25 de junio de 2016. (XX reunión Preparatoria y Especializada de Ministerio Públicos del MERCOSUR)(Cambio en el itinerario de ida).</t>
  </si>
  <si>
    <t>Pasaje aéreo nacional para Sr. Jorge Abbott Charme, Santiago/Isla de Pascua/Santiago, 17 al 19 de agosto de 2016. (Visita a dependencias institucionales, junto al Presidente de la Corte Suprema y Defensor Nacional).</t>
  </si>
  <si>
    <t>Publicación avisaje diario El Austral de la Araucanía, "Llamado a Concurso Público al 2° concurso público 2016 para Fiscales Adjuntos de la I, II, IX y FRM Occidente". Fechas: Domingo 19/06/2016, MOD 8x3, Generales y lunes 20/06/2016, MOD 8x3, Generales.</t>
  </si>
  <si>
    <t>Soc. Periodística Araucanía S.A.                 (El Austral de la Araucanía)</t>
  </si>
  <si>
    <t>Publicación avisaje diario El Mercurio de Antofagasta, "Llamado a Concurso Público al 2° concurso público 2016 para Fiscales Adjuntos de la I, II, IX y FRM Occidente". Fechas: Domingo 19/06/2016, MOD 8x3, Generales y lunes 20/06/2016, MOD 8x3, Generales.</t>
  </si>
  <si>
    <t>Empresa Periodística del Norte S.A.                             (El Mercurio de Antofagasta)</t>
  </si>
  <si>
    <t>Publicación avisaje diario La Estrella de Iquique, "Llamado a Concurso Público al 2° concurso público 2016 para Fiscales Adjuntos de la I, II, IX y FRM Occidente". Fechas: Domingo 19/06/2016, MOD 8x3, Generales y lunes 20/06/2016, MOD 8x3, Generales.</t>
  </si>
  <si>
    <t>Empresa Periodística del Norte S.A.                             (La Estrella de Iquique)</t>
  </si>
  <si>
    <t>Publicación avisaje diario La Tercera, "Llamado a Concurso Público al 2° concurso público 2016 para Fiscales Adjuntos de la I, II, IX y FRM Occidente". Fechas: lunes 20/06/2016, MOD 4x3, Generales.</t>
  </si>
  <si>
    <t>Copesa S.A.                                                  (La Tercera)</t>
  </si>
  <si>
    <t>Publicación avisaje diario El Mercurio, "Llamado a Concurso Público al 2° concurso público 2016 para Fiscales Adjuntos de la I, II, IX y FRM Occidente". Fechas: domingo 19/06/2016, Cuerpo E, página Par MOD 5x2.</t>
  </si>
  <si>
    <t xml:space="preserve">Publicación avisaje, "Llamado a Concurso Público al 2° concurso público 2016 para Fiscales Adjuntos de la I, II, IX y FRM Occidente". </t>
  </si>
  <si>
    <t>Subsecretaría del Interior</t>
  </si>
  <si>
    <t>60.501.000-8</t>
  </si>
  <si>
    <t>Contratación de servicios hoteleros; 01 arriendo de salón Parma 1, para 50 personas montaje escuela; 50 servicios de coffee break simple bienvenida; 50 servicios de coffee break extra AM; 50 servicios de coffee break simple PM; 01 servicios de arriendo notebook,01 servicios de arriendo datashow, 01 servicios de arriendo telón, 01 servicios de arriendo de amplificación, 01 servicios de arriendo de micrófono.  Jornada Unidad Especializada de Drogas. Actividad a realizarse el día 15 de julio del 2016.</t>
  </si>
  <si>
    <t>Hotel TorreMayor S.A.</t>
  </si>
  <si>
    <t>Pasaje aéreo nacional para el Sr. Claudio Ramírez Núñez, Santiago/Temuco-Concepción/Santiago, 22 al 24 de junio de 2016. (Jornada levantamiento sobre la implementación de SACFI).</t>
  </si>
  <si>
    <t>Pasaje aéreo nacional para el Sr. José Ignacio Contreras Taibo, Santiago/Temuco-Concepción/Santiago, 22 al 24 de junio de 2016. (Jornada levantamiento sobre la implementación de SACFI).</t>
  </si>
  <si>
    <t>Pasaje aéreo nacional para el Sr. Gonzalo Droguett López, Santiago/Temuco/Santiago, 22 al 23 de junio de 2016. (Jornada levantamiento sobre la implementación de SACFI).</t>
  </si>
  <si>
    <t>Pasaje aéreo nacional para el Sr. Cristian Farfán Menares, Santiago/Temuco/Santiago, 22 al 23 de junio de 2016. (Jornada levantamiento sobre la implementación de SACFI).</t>
  </si>
  <si>
    <t>Pasaje aéreo nacional para la Srta. Camila Alvear Vargas , Santiago/Temuco/Santiago, 22 al 27 de junio de 2016. (Jornada levantamiento sobre la implementación de SACFI).</t>
  </si>
  <si>
    <t>Pasaje aéreo nacional para el Sr. Alvaro Murcia Garcia , Santiago/Temuco-Concepción/Santiago, 22 al 27 de junio de 2016. (Jornada levantamiento sobre la implementación de SACFI).</t>
  </si>
  <si>
    <t>Pasaje aéreo nacional para la Sra. Nelly Salvo Ilabel, Santiago/Temuco/Santiago, 22 al 23 de junio de 2016. (Jornada levantamiento sobre la implementación de SACFI).</t>
  </si>
  <si>
    <t>FN/MP N° 1141</t>
  </si>
  <si>
    <t>Compra de bolsa de 100 días de seguros de viajes internacionales Plan Value, bajo modalidad de pre-compra por cada día de cobertura.</t>
  </si>
  <si>
    <t>Pasaje aéreo nacional para el Sr. Marcelo Contreras Rojas , Santiago/Arica/Santiago, 22 al 23 de junio de 2016. (Jornada de capacitación interconexiones en Fiscalía Regional).</t>
  </si>
  <si>
    <t>Pasaje aéreo nacional para la Sra. Verónica Hernández Ruiz , Santiago/Arica/Santiago, 22 al 23 de junio de 2016. (Jornada de capacitación interconexiones en Fiscalía Regional).</t>
  </si>
  <si>
    <t>Compra de 60 jugos surtidos para atención de reuniones.</t>
  </si>
  <si>
    <t>Compra de: 01 block 50/6 facturas afectas, tamaño carta, impresas a 1/0 color, en papel autocopiativo.  Numeración desde 5551 a la 5600.  Vigencia 31 de diciembre del 2017.  01 block 50/6 guías de despacho, tamaño carta, impresas a 1/0 color, en papel autocopiativo.  Numeración desde 501.  Vigencia 31 de diciembre del 2017.</t>
  </si>
  <si>
    <t>Araukaria Impresores Limitada.</t>
  </si>
  <si>
    <t>78.441.650-K</t>
  </si>
  <si>
    <t>Contratación de servicios hoteleros; 02 arriendo de salón Rhin, montaje escuela para 50 personas;100 servicios de coffee break básico bienvenida; 100 servicios de coffee break especial AM; 100 servicios de coffee break bienvenida PM; 02 servicios de: arriendo notebook, arriendo datashow, arriendo amplificación, micrófono adicional. Actividad "Jornada Unidad Especializada ULDDECO" a realizarse los días 17 al 18 de agosto de 2016.</t>
  </si>
  <si>
    <t>Servicios por traducción al idioma inglés causa RUC N° 1600239811-0, correspondiente a requerimiento internacional Fiscalía Regional Metropolitana Oriente, Fiscal José Villalobos.</t>
  </si>
  <si>
    <t>Pasaje aéreo nacional para la Sra. Marcela Neira Vallejos, Santiago/Balmaceda/Santiago, 29 de junio al 01 de julio de 2016. (Implementación modelo de ingreso y asignación). ( Se da en parte de pago boleto no utilizado por Alvaro Kraemer)</t>
  </si>
  <si>
    <t>Pasaje aéreo nacional para la Sr. Alvaro Kraemer Cisterna, Santiago/Balmaceda/Santiago, 29 de junio al 01 de julio de 2016. (Implementación modelo de ingreso y asignación).</t>
  </si>
  <si>
    <t>Pasaje aéreo nacional para la Sra. Nelly Salvo Illabel, Santiago/Balmaceda/Santiago, 29 de junio al 03 de julio de 2016. (Implementación modelo de ingreso y asignación).</t>
  </si>
  <si>
    <t>Contratación de servicios hoteleros; 03 arriendo de salón Araucana I, montaje escuela para 40 personas; 03 arriendo de salón Canelo, montaje escuela para 20 personas; 114 servicios de coffee break alternativa A, servicio AM; 114 servicios de coffee break, alternativa B, servicio PM; 03 servicios de: arriendo notebook, arriendo datashow, arriendo amplificación, arriendo de pizarra. Actividad "Curso de litigación oral avanzada" a realizarse los desde el 27 al 29 de julio de 2016.</t>
  </si>
  <si>
    <t>Hotelera Santa Magdalena S.A.       (Hotel Four Points By Sheraton)</t>
  </si>
  <si>
    <t>96.768.160-1</t>
  </si>
  <si>
    <t>Contratación servicio de traslado de 45 pasajeros en bus desde la Fiscalía Nacional a Centro Recreacional Huallilemu Sur de la Caja de Compensación Los Andes en la V Región, ida y regreso los días 26 y 27 de octubre de 2016.  Actividad "Jornada Nacionales SIAU para recepcionistas".</t>
  </si>
  <si>
    <t>Transportes Transiberica Ltda.</t>
  </si>
  <si>
    <t>78.973.230-5</t>
  </si>
  <si>
    <t>Contratación servicio de traslado de 45 pasajeros en bus desde la Fiscalía Nacional a Centro Recreacional Huallilemu Sur de la Caja de Compensación Los Andes en la V Región, ida y regreso los días 10 y 11 de agosto de 2016.  Actividad "Jornada Nacionales SIAU para recepcionistas".</t>
  </si>
  <si>
    <t>Contratación servicio de traslado de 45 pasajeros en bus desde la Fiscalía Nacional a Centro Recreacional Palomar de la Caja de Compensación Los Andes, ida y regreso los días 07 y 08 de septiembre de 2016.  Actividad "Jornada Nacionales SIAU para recepcionistas".</t>
  </si>
  <si>
    <t>Compra de 500 bolsas de papel con logo impreso 17x19x8 cms.; 500 bolsas de papel con logo impreso 25x25x10 cms.; 500 bolsas de papel con logo impreso 40x30x12 cms. REV BCO 205 grs.</t>
  </si>
  <si>
    <t>IKARO Producciones Gráficas y Publicitarias Ltda.</t>
  </si>
  <si>
    <t>78.172.770-9</t>
  </si>
  <si>
    <t>Adquisición de 50 reloj de madera de Raulí, de escritorio, con logo y texto impreso en caja fina.</t>
  </si>
  <si>
    <t>Compra de 50 licencias Microsoft O365 Proplusopen shrdsvr olp nl anual gov qlfd.</t>
  </si>
  <si>
    <t>Softwareone Chile SPA</t>
  </si>
  <si>
    <t>76.089.518-0</t>
  </si>
  <si>
    <t>Pasaje aéreo nacional para el Sr. Luis Quiroga Escobar, Santiago/Temuco/Santiago, 27 al 29 de junio de 2016. (Apoyo en investigación de causas; Fiscalía Regional de La Araucanía).</t>
  </si>
  <si>
    <t>FN/MP Nº 1.190</t>
  </si>
  <si>
    <t>Compra de 01VS Fluxor Leren Iiexpuesto membrana para WC 4,8 litros; 01 RS P6000-B Kit reparación rompevacio para fluxor y 01 SS Spud de WC para fluxor de 1 1/2"</t>
  </si>
  <si>
    <t>Comercial Hispano Chilena Ltda.</t>
  </si>
  <si>
    <t>79.903.920-6</t>
  </si>
  <si>
    <t>Servicio de coffee break por ceremonia de Firma de Convenio con la Universidad de Los Andes.  Fecha: 29 de junio del 2016.</t>
  </si>
  <si>
    <t>FN/MP Nº 1.079</t>
  </si>
  <si>
    <t>Servicio de soporte y mantención de 04 licencias del sistema de remuneraciones Payroll, por un año a contar del 01 de julio del 2016 hasta el 30 de junio del 2017.</t>
  </si>
  <si>
    <t>Payroll S.A.</t>
  </si>
  <si>
    <t>96.768.410-4</t>
  </si>
  <si>
    <t>Pasaje aéreo nacional para el Sr. Jorge Abbott Charme, Santiago/Temuco/Concepción/Santiago, 18 al 22 de julio de 2016. (Visita Fiscalías y reuniones Directivos - Plan Estratégico).</t>
  </si>
  <si>
    <t>Pasaje aéreo nacional para el Sr. Danilo Bastías H., Santiago/Temuco/Concepción/Santiago, 18 al 22 de julio de 2016. (Acompaña a Fiscal Nacional visita Fiscalías y reuniones Directivos - Plan Estratégico).</t>
  </si>
  <si>
    <t>Pasaje aéreo nacional para el Sra. Victoria Becerra Osses, Santiago/Temuco/Santiago, 18 al 19 de julio de 2016. (Acompaña a Fiscal Nacional visita Fiscalías y reuniones Directivos - Plan Estratégico).</t>
  </si>
  <si>
    <t>FN/MP Nº 2146</t>
  </si>
  <si>
    <t>Compra de 1 galvano de reconocimiento fabricado en madera raulí, de 31 x 23 cms. corte inglés y placa de cobre patinado. Corresponde a Premio Ministerio Público, otorgado por el Fiscal Nacional al mejor alumno de la promoción de la Escuela de Suboficiales de Carabineros de Chile, ceremonia 30 de junio de 2016.</t>
  </si>
  <si>
    <t>Artesanía Desmadryl Limitada</t>
  </si>
  <si>
    <t>79.757.890-8</t>
  </si>
  <si>
    <t>FN/MP N°623 - FN/MP N°2146</t>
  </si>
  <si>
    <t>31/03/2016 - 27/11/2015</t>
  </si>
  <si>
    <t>Compra de 1 tablet Apple iPad mini 2. Corresponde a Premio Ministerio Público, otorgado por el Fiscal Nacional al mejor alumno de la promoción de la Escuela de Suboficiales de Carabineros de Chile, ceremonia 30 de junio de 2016.</t>
  </si>
  <si>
    <t>Adquisición de 50 bolígrafos de cobre con logo y 50 estuches para bolígrafo con logo impreso.</t>
  </si>
  <si>
    <t>A&amp;C Regalos Publicitarios SPA.</t>
  </si>
  <si>
    <t>76.383.522-7</t>
  </si>
  <si>
    <t>Contratación de 25 servicios de coffee break AM, alternativa N°2 y 50 servicios de coffee break PM, alternativa N°3.</t>
  </si>
  <si>
    <t>Servicio de arriendo de 10 mesas rectangulares de 1,50 x 0,60 cms. Con mantel azul (incluye traslados y montaje).  Curso de capacitación "Investigación de Causas Complejas".  Actividad a realizarse el día 07 de julio del 2016, en el Auditórium de la Fiscalía Nacional.</t>
  </si>
  <si>
    <t>Soc. Céspedes y Anríquez Ltda.</t>
  </si>
  <si>
    <t>76.161.826-1</t>
  </si>
  <si>
    <t>Pasaje aéreo nacional para la Sra. Faride Atue Soto, Santiago/Puerto Montt/Santiago, 19 al 22 de julio de 2016. (Coordinación curso Gestión de Indicadores).</t>
  </si>
  <si>
    <t>FN/MP Nº 1.143</t>
  </si>
  <si>
    <t>Compra de 02 Norma Chilena, NCh-ISO 27001-2013.  Tecnología de la información-Técnicas de Seguridad-Sistemas de Gestión de la Seguridad de la Información-Requisitos y 02 Norma Chilena, NCh-ISO 27002-2013.  Tecnología de la información-Técnicas de Seguridad-Códigos de Prácticas para los Controles de Seguridad de la Información.</t>
  </si>
  <si>
    <t>Instituto Nacional de Normalización</t>
  </si>
  <si>
    <t>70.049.100-5</t>
  </si>
  <si>
    <t>FN/MP Nº 2.171</t>
  </si>
  <si>
    <t>Adquisición de 01 texto "La prueba Ilícita".  Autora: Teresa Armenta Deu (Código:MPdpp758); 01 texto "Derecho Penal Ambiental".  Autor: Gustavo Eduardo Aboso (Código:BFdpe8730); 01 texto "Control de Convencionalidad".  Autora: Constanza Núñez Donald (Código LBdco1447) y 01 Revista de la Justicia Penal N°10. Octubre de 2014 (Código:LBrde7210).</t>
  </si>
  <si>
    <t>Carlos Ramos Díaz</t>
  </si>
  <si>
    <t>8,812,480-4</t>
  </si>
  <si>
    <t>Adquisición de 01 Tratado de las Medidas Cautelares, 2° Edición, año 2016.</t>
  </si>
  <si>
    <t>Editorial Jurídica de Chile</t>
  </si>
  <si>
    <t>82.273.200-3</t>
  </si>
  <si>
    <t>Adquisición de 01 texto "El Derecho Penal como Teoría y Práctica".  Homenaje a Don Alfredo Etcheberry, coordinada por los académicos Jorge Ferdman y Claudia Cárdenas; 01 texto "Estudios sobre Colusión".  Autor: Antonio Bascuñán Rodríguez, año 2016.</t>
  </si>
  <si>
    <t>Legal Publishing Chile Ltda.</t>
  </si>
  <si>
    <t>77.532.650-6</t>
  </si>
  <si>
    <t>Adquisición de 01 "Derecho al Recurso".  Autor: Williams Valenzuela, edición 2015; 01 texto "Victima y Querellante en el Proceso Penal".  Autor: José Leyton Jiménez, edición 2015; 01 texto "La Declaración Judicial del Fiscal Acusador como Medio de Defensa".  Autor: Gonzalo Lobos, edición 2015; 01 texto "Documentos Cuestionados".  Autor: José Manuel Duarte Ulloa, edición 2016 y 01 texto "Aproximaciones filosóficas y Jurídicas al derecho animal".  Autor: Israel González Marino (Coordinador), edición 2016.</t>
  </si>
  <si>
    <t>Michel Fabián Herrera Cea                             (Ediciones Jurídicas de Santiago)</t>
  </si>
  <si>
    <t>14.460.475-K</t>
  </si>
  <si>
    <t>Arriendo de 22 + 1 micrófonos cuello de cisne, para Consejo General de Fiscales, los días jueves 7 y viernes 8 de julio de 2016, en la Sala de Consejo de la Fiscalía Nacional.</t>
  </si>
  <si>
    <t>Adquisición de 200 lápices BIC bolígrafo punta media azul; 100 clips Hand apretador doble 15mm negro y 20 block de apuntes Colón carta 7mm 80 hojas.</t>
  </si>
  <si>
    <t>Roland Vorwerk y Compañía Limitada</t>
  </si>
  <si>
    <t>Adquisición de 1000 vasos Darnel plumavit 180cc; 25 tijeras Rhein 21,5 cms blister; 200 utensilios de cocina-plato plástico 23cms blanco; 15 paquetes de galletas Costa Vino 160 grs y 20 block de apuntes Colón oficio prepicado empastado 7mm 80 hojas.</t>
  </si>
  <si>
    <t>Adquisición de 1.000 vasos Domingo desechables 296 ml 10 onzas blanco; 100 papel higiénico Elite Jumbo 600 metros; 50 separador JS oficio set A-Z blanco; 25 cajas de clips Acco apretador doble 51mm negro y 05 calculadoras básica Casio MS-8.</t>
  </si>
  <si>
    <t>Pasaje aéreo nacional para Sra. María Angélica San Martín, Santiago/La Serena/Santiago, 01 de julio de 2016. (Acompaña a Antonio Segovia Programa de visitas regionales encuesta nacional de valores institucionales).(Se da en parte de pago boleto no usado por Solange Huerta).</t>
  </si>
  <si>
    <t>Pasaje aéreo nacional para Sra. María Angélica San Martín, Santiago/Balmaceda/Santiago, 04 al 05 de julio de 2016. (Acompaña a Pablo Campos Programa de visitas regionales encuesta nacional de valores institucionales).(Se da en parte de pago boleto no usado por Solange Huerta).</t>
  </si>
  <si>
    <t>Compra de 2 foliadores metálicos automáticos, para causa SQM y para stock en bodega.</t>
  </si>
  <si>
    <t>Humberto Garetto e Hijos Limitada</t>
  </si>
  <si>
    <t>Adquisición de 01 Licencia Microsoft ESD Office Pro 2016 Win Online.  Licencia se asignará a la FR de Valparaíso.</t>
  </si>
  <si>
    <t>Soc. Comercial Fortaleza y Cía. Ltda.</t>
  </si>
  <si>
    <t>Adquisición de 18 licencia Dell Lic. Toad for Oracle base edition.</t>
  </si>
  <si>
    <t>Soc. de Servicios Computacionales Microserv Ltda.</t>
  </si>
  <si>
    <t>79.642.560-1</t>
  </si>
  <si>
    <t>Publicación llamado a Licitación Pública: "EQUIPAMIENTO MULTIFUNCIONAL, IMPRESORAS, ESCÁNERES Y SERVICIOS ASOCIADOS". El domingo 03 de julio de 2016, en Diario El Mercurio, cuerpo E Impar, MOD 3x2 COL.</t>
  </si>
  <si>
    <t xml:space="preserve">Varias facturas </t>
  </si>
  <si>
    <t>15544678-4677-4676-4675-4674-4673-4672.4671-4670-4669-4668-4667 Y 4661</t>
  </si>
  <si>
    <t>Gasto en electricidad para la Fiscalía Nacional, correspondiente a las dependencias de General Mackenna 1369, Pisos 2, 3 y 4, Santiago, para el período comprendido entre el 26  de Mayo al 24 de Junio de 2016.</t>
  </si>
  <si>
    <t>Chilectra S.A.</t>
  </si>
  <si>
    <t>FN/MP N°1153</t>
  </si>
  <si>
    <t>Contratación servicios de diseñador Gráfico para dar continuidad a la imagen y al sello corporativo institucional, desde el 08 de junio hasta el 31 de agosto de 2016</t>
  </si>
  <si>
    <t>José Alfonso Gálvez Caroca</t>
  </si>
  <si>
    <t>11.479.508-9</t>
  </si>
  <si>
    <t>1.500.000 MENSUAL</t>
  </si>
  <si>
    <t>FN/MP N°1198</t>
  </si>
  <si>
    <t>Adjudica la Licitación Pública para la contratación de consultoría para evaluación del funcionamiento de los espacios de atención telefónico, presencial y virtual del Sistema de Información y Atención a Usuarios (SIAU) del Ministerio Público.</t>
  </si>
  <si>
    <t>FN/MP N°1226</t>
  </si>
  <si>
    <t>Prestación de servicios profesionales para la mantención del sistema informático que apoya los nuevos procesos de trabajo de las fiscalías locales, por seis meses.</t>
  </si>
  <si>
    <t>Adexus S.A.</t>
  </si>
  <si>
    <t>96.580.060-3</t>
  </si>
  <si>
    <r>
      <t xml:space="preserve">Renovación por dos años de inscripción en Registro NIC Chile de dos dominios institucionales: </t>
    </r>
    <r>
      <rPr>
        <b/>
        <sz val="8"/>
        <rFont val="Arial"/>
        <family val="2"/>
      </rPr>
      <t>"</t>
    </r>
    <r>
      <rPr>
        <b/>
        <i/>
        <sz val="8"/>
        <rFont val="Arial"/>
        <family val="2"/>
      </rPr>
      <t>ministeriopublico.cl"</t>
    </r>
    <r>
      <rPr>
        <i/>
        <sz val="8"/>
        <rFont val="Arial"/>
        <family val="2"/>
      </rPr>
      <t xml:space="preserve"> </t>
    </r>
    <r>
      <rPr>
        <sz val="8"/>
        <rFont val="Arial"/>
        <family val="2"/>
      </rPr>
      <t xml:space="preserve">y </t>
    </r>
    <r>
      <rPr>
        <b/>
        <sz val="8"/>
        <rFont val="Arial"/>
        <family val="2"/>
      </rPr>
      <t>"</t>
    </r>
    <r>
      <rPr>
        <b/>
        <i/>
        <sz val="8"/>
        <rFont val="Arial"/>
        <family val="2"/>
      </rPr>
      <t>fiscalianacional.cl"</t>
    </r>
  </si>
  <si>
    <r>
      <t xml:space="preserve">Renovación por dos años de inscripción en Registro NIC Chile de dominio institucional: </t>
    </r>
    <r>
      <rPr>
        <b/>
        <sz val="8"/>
        <rFont val="Arial"/>
        <family val="2"/>
      </rPr>
      <t>"fiscalía.cl</t>
    </r>
    <r>
      <rPr>
        <b/>
        <i/>
        <sz val="8"/>
        <rFont val="Arial"/>
        <family val="2"/>
      </rPr>
      <t>"</t>
    </r>
  </si>
  <si>
    <r>
      <t xml:space="preserve">Renovación por dos años de inscripción en Registro NIC Chile de 5 dominios institucionales: </t>
    </r>
    <r>
      <rPr>
        <b/>
        <i/>
        <sz val="8"/>
        <rFont val="Arial"/>
        <family val="2"/>
      </rPr>
      <t xml:space="preserve">"fiscaliachile.cl", "fiscalíachile.cl", "fiscaliadechile.cl", "fiscalíadechile.cl" </t>
    </r>
    <r>
      <rPr>
        <sz val="8"/>
        <rFont val="Arial"/>
        <family val="2"/>
      </rPr>
      <t>y</t>
    </r>
    <r>
      <rPr>
        <b/>
        <i/>
        <sz val="8"/>
        <rFont val="Arial"/>
        <family val="2"/>
      </rPr>
      <t xml:space="preserve"> "fiscalíanacional.cl".</t>
    </r>
  </si>
  <si>
    <r>
      <t xml:space="preserve">Arriendo de 17 + 1 micrófonos cuello de cisne, para Reunión de coordinación entre Divisiones, Unidades Especializadas y Unidades de Apoyo de la Fiscalía Nacional, el día lunes 18 de julio de 2016, en la Sala de Consejo de la Fiscalía Nacional. </t>
    </r>
    <r>
      <rPr>
        <b/>
        <sz val="8"/>
        <rFont val="Arial"/>
        <family val="2"/>
      </rPr>
      <t>EVENTO POSTERGADO PARA EL LUNES 25 DE JULIO.</t>
    </r>
  </si>
  <si>
    <r>
      <t xml:space="preserve">Renovación por dos años de inscripción en Registro NIC Chile de 7 dominios institucionales: </t>
    </r>
    <r>
      <rPr>
        <b/>
        <i/>
        <sz val="8"/>
        <rFont val="Arial"/>
        <family val="2"/>
      </rPr>
      <t xml:space="preserve">"fiscal-nacional.cl" / "fiscalia-nacional.cl" / "fiscalía-nacional.cl" / "fiscalianacionaldechile.cl" / "fiscalíanacionaldechile.cl" / "min-publico.cl" </t>
    </r>
    <r>
      <rPr>
        <sz val="8"/>
        <rFont val="Arial"/>
        <family val="2"/>
      </rPr>
      <t>y</t>
    </r>
    <r>
      <rPr>
        <b/>
        <i/>
        <sz val="8"/>
        <rFont val="Arial"/>
        <family val="2"/>
      </rPr>
      <t xml:space="preserve"> "min-público.cl".</t>
    </r>
  </si>
  <si>
    <t>Recarga de Tarjetas de Combustibles vehículo institucional</t>
  </si>
  <si>
    <t>compra de pellets para calefacción FL Osorno</t>
  </si>
  <si>
    <t>Servicio coffee break para reunión con autoridades en Fiscalía Local de Coyhaique.</t>
  </si>
  <si>
    <t>Licencia Microsoft Office Home and Business 2016, para Unidad de Atención a Víctimas y Testigos</t>
  </si>
  <si>
    <t>INFORME TRANSPARENCIA MINISTERIO PÚBLICO JUNIO 2016</t>
  </si>
  <si>
    <t>Se cancela insumos para servicio de cafeteria para atención de autoridades</t>
  </si>
  <si>
    <t>Peritaje psicologico privado para victima de la Fiscalia Local La Union</t>
  </si>
  <si>
    <t xml:space="preserve">  Servicio Peritaje psicológico causa RUC 1600324141-5</t>
  </si>
  <si>
    <t>Compra de Mobiliario para Fiscalía Regional</t>
  </si>
  <si>
    <t>Compra de Mobiliario para Fiscalía Local de Ovalle</t>
  </si>
  <si>
    <t>Servicio de Coffe Break, para actividad de capacitación plan estratégico</t>
  </si>
  <si>
    <t>Adquisición de materiales de oficina. Compra realizada a través Convenio Marco (Chilecompra) OC 697057-57-CM16</t>
  </si>
  <si>
    <t>Servicio cafetería por actividad de PIA</t>
  </si>
  <si>
    <t>Servicio de coffe para 25 personas. Actividad autoridades en Fiscalía Local de Chillán.</t>
  </si>
  <si>
    <t>Adquisición de insumos de coffee break para capacitación Plan Estratégico 2016 - 2022 con presencia de Fiscal Regional</t>
  </si>
  <si>
    <t>Adquisición de insumos de cafetería para atención autoridades</t>
  </si>
  <si>
    <t>Arriendo de salón y servicio de coffe break para capacitación de la Unidad de Administración y Finanzas.</t>
  </si>
  <si>
    <t>Compra de azúcar, endulzantes y café para atención de autoridades</t>
  </si>
  <si>
    <t>Servicios de entretención infantil para hijos de Fiscales y funcionarios Julio y Octubre. Programa Prevención de Drogas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</si>
</sst>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340A]dddd\,\ dd&quot; de &quot;mmmm&quot; de &quot;yyyy"/>
    <numFmt numFmtId="165" formatCode="dd\-mm\-yy;@"/>
    <numFmt numFmtId="166" formatCode="&quot;$&quot;\ #,##0"/>
    <numFmt numFmtId="167" formatCode="_-* #,##0_-;\-* #,##0_-;_-* &quot;-&quot;??_-;_-@_-"/>
    <numFmt numFmtId="168" formatCode="_-* #,##0.00\ _€_-;\-* #,##0.00\ _€_-;_-* &quot;-&quot;??\ _€_-;_-@_-"/>
    <numFmt numFmtId="169" formatCode="_-* #,##0\ _€_-;\-* #,##0\ _€_-;_-* &quot;-&quot;??\ _€_-;_-@_-"/>
    <numFmt numFmtId="170" formatCode="dd/mm/yy"/>
    <numFmt numFmtId="171" formatCode="dd/mm/yy;@"/>
    <numFmt numFmtId="172" formatCode="[$$-340A]\ #,##0;\-[$$-340A]\ #,##0"/>
    <numFmt numFmtId="173" formatCode="[$$-340A]\ #,##0"/>
    <numFmt numFmtId="174" formatCode="_-* #,##0.00\ &quot;€&quot;_-;\-* #,##0.00\ &quot;€&quot;_-;_-* &quot;-&quot;??\ &quot;€&quot;_-;_-@_-"/>
    <numFmt numFmtId="175" formatCode="_-[$$-340A]\ * #,##0_-;\-[$$-340A]\ * #,##0_-;_-[$$-340A]\ * &quot;-&quot;_-;_-@_-"/>
  </numFmts>
  <fonts count="45">
    <font>
      <sz val="11"/>
      <color theme="1"/>
      <name val="Calibri"/>
      <family val="2"/>
    </font>
    <font>
      <sz val="11"/>
      <color indexed="8"/>
      <name val="Calibri"/>
      <family val="2"/>
    </font>
    <font>
      <sz val="10"/>
      <name val="Arial"/>
      <family val="2"/>
    </font>
    <font>
      <sz val="8"/>
      <name val="Arial"/>
      <family val="2"/>
    </font>
    <font>
      <b/>
      <sz val="8"/>
      <name val="Arial"/>
      <family val="2"/>
    </font>
    <font>
      <sz val="8"/>
      <color indexed="8"/>
      <name val="Arial"/>
      <family val="2"/>
    </font>
    <font>
      <b/>
      <i/>
      <sz val="8"/>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45">
    <xf numFmtId="0" fontId="0" fillId="0" borderId="0" xfId="0" applyFont="1" applyAlignment="1">
      <alignment/>
    </xf>
    <xf numFmtId="0" fontId="3" fillId="0" borderId="10" xfId="0" applyNumberFormat="1" applyFont="1" applyFill="1" applyBorder="1" applyAlignment="1">
      <alignment horizontal="left" vertical="top"/>
    </xf>
    <xf numFmtId="0" fontId="3" fillId="0" borderId="10" xfId="0" applyFont="1" applyFill="1" applyBorder="1" applyAlignment="1">
      <alignment horizontal="center" vertical="top"/>
    </xf>
    <xf numFmtId="14" fontId="3" fillId="0" borderId="10" xfId="0" applyNumberFormat="1" applyFont="1" applyFill="1" applyBorder="1" applyAlignment="1" applyProtection="1">
      <alignment horizontal="center" vertical="top"/>
      <protection locked="0"/>
    </xf>
    <xf numFmtId="0" fontId="3" fillId="0" borderId="10" xfId="0" applyFont="1" applyFill="1" applyBorder="1" applyAlignment="1">
      <alignment vertical="top"/>
    </xf>
    <xf numFmtId="0" fontId="3" fillId="0" borderId="10" xfId="0" applyFont="1" applyFill="1" applyBorder="1" applyAlignment="1">
      <alignment horizontal="right" vertical="top"/>
    </xf>
    <xf numFmtId="0" fontId="3" fillId="0" borderId="10" xfId="0" applyFont="1" applyBorder="1" applyAlignment="1">
      <alignment vertical="top"/>
    </xf>
    <xf numFmtId="0" fontId="3" fillId="0" borderId="10" xfId="0" applyFont="1" applyBorder="1" applyAlignment="1">
      <alignment horizontal="right" vertical="top"/>
    </xf>
    <xf numFmtId="0" fontId="3" fillId="0" borderId="10" xfId="0" applyNumberFormat="1" applyFont="1" applyFill="1" applyBorder="1" applyAlignment="1" applyProtection="1">
      <alignment horizontal="center" vertical="top"/>
      <protection locked="0"/>
    </xf>
    <xf numFmtId="0" fontId="3" fillId="0" borderId="10" xfId="0" applyFont="1" applyFill="1" applyBorder="1" applyAlignment="1" applyProtection="1">
      <alignment horizontal="justify" vertical="top"/>
      <protection locked="0"/>
    </xf>
    <xf numFmtId="166" fontId="3" fillId="0" borderId="10" xfId="53" applyNumberFormat="1" applyFont="1" applyFill="1" applyBorder="1" applyAlignment="1" applyProtection="1">
      <alignment horizontal="right" vertical="top"/>
      <protection locked="0"/>
    </xf>
    <xf numFmtId="0" fontId="3" fillId="0" borderId="10" xfId="0" applyFont="1" applyBorder="1" applyAlignment="1">
      <alignment horizontal="right" vertical="center"/>
    </xf>
    <xf numFmtId="0" fontId="3" fillId="0" borderId="10" xfId="0" applyFont="1" applyFill="1" applyBorder="1" applyAlignment="1">
      <alignment/>
    </xf>
    <xf numFmtId="0" fontId="3" fillId="0" borderId="10" xfId="0" applyFont="1" applyFill="1" applyBorder="1" applyAlignment="1">
      <alignment horizontal="center"/>
    </xf>
    <xf numFmtId="14" fontId="3" fillId="0" borderId="10" xfId="0" applyNumberFormat="1" applyFont="1" applyFill="1" applyBorder="1" applyAlignment="1">
      <alignment horizontal="center"/>
    </xf>
    <xf numFmtId="0" fontId="3" fillId="0" borderId="10" xfId="0" applyFont="1" applyBorder="1" applyAlignment="1">
      <alignment/>
    </xf>
    <xf numFmtId="14" fontId="3" fillId="0" borderId="10" xfId="0" applyNumberFormat="1" applyFont="1" applyBorder="1" applyAlignment="1">
      <alignment/>
    </xf>
    <xf numFmtId="0" fontId="3" fillId="0" borderId="10" xfId="0" applyFont="1" applyFill="1" applyBorder="1" applyAlignment="1">
      <alignment horizontal="justify"/>
    </xf>
    <xf numFmtId="0" fontId="3" fillId="0" borderId="10" xfId="0" applyFont="1" applyBorder="1" applyAlignment="1">
      <alignment horizontal="center"/>
    </xf>
    <xf numFmtId="173" fontId="3" fillId="0" borderId="10" xfId="0" applyNumberFormat="1" applyFont="1" applyBorder="1" applyAlignment="1">
      <alignment/>
    </xf>
    <xf numFmtId="14" fontId="3" fillId="0" borderId="10" xfId="0" applyNumberFormat="1" applyFont="1" applyFill="1" applyBorder="1" applyAlignment="1">
      <alignment horizontal="right"/>
    </xf>
    <xf numFmtId="0" fontId="3" fillId="0" borderId="10" xfId="0" applyFont="1" applyFill="1" applyBorder="1" applyAlignment="1">
      <alignment horizontal="justify" vertical="center"/>
    </xf>
    <xf numFmtId="166" fontId="3" fillId="0" borderId="10" xfId="0" applyNumberFormat="1" applyFont="1" applyFill="1" applyBorder="1" applyAlignment="1">
      <alignment horizontal="right"/>
    </xf>
    <xf numFmtId="0" fontId="3" fillId="0" borderId="10" xfId="0" applyFont="1" applyFill="1" applyBorder="1" applyAlignment="1">
      <alignment horizontal="right"/>
    </xf>
    <xf numFmtId="0" fontId="3" fillId="0" borderId="10" xfId="57" applyFont="1" applyFill="1" applyBorder="1" applyAlignment="1" applyProtection="1">
      <alignment horizontal="left" vertical="center" wrapText="1"/>
      <protection locked="0"/>
    </xf>
    <xf numFmtId="14" fontId="3" fillId="0" borderId="10" xfId="57"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3" fillId="0" borderId="10" xfId="0" applyFont="1" applyFill="1" applyBorder="1" applyAlignment="1" applyProtection="1">
      <alignment horizontal="right" vertical="center" wrapText="1"/>
      <protection locked="0"/>
    </xf>
    <xf numFmtId="14" fontId="3" fillId="0" borderId="10" xfId="57" applyNumberFormat="1" applyFont="1" applyFill="1" applyBorder="1" applyAlignment="1" applyProtection="1">
      <alignment horizontal="left" vertical="center" wrapText="1"/>
      <protection locked="0"/>
    </xf>
    <xf numFmtId="3" fontId="3" fillId="0" borderId="10" xfId="0" applyNumberFormat="1" applyFont="1" applyFill="1" applyBorder="1" applyAlignment="1" applyProtection="1">
      <alignment horizontal="right" vertical="center" wrapText="1"/>
      <protection locked="0"/>
    </xf>
    <xf numFmtId="0" fontId="3" fillId="0" borderId="10" xfId="57" applyFont="1" applyFill="1" applyBorder="1" applyAlignment="1" applyProtection="1">
      <alignment horizontal="justify" vertical="center" wrapText="1"/>
      <protection locked="0"/>
    </xf>
    <xf numFmtId="173" fontId="3" fillId="33" borderId="10" xfId="0" applyNumberFormat="1"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Border="1" applyAlignment="1">
      <alignment vertical="center"/>
    </xf>
    <xf numFmtId="173" fontId="3" fillId="33" borderId="10" xfId="0" applyNumberFormat="1" applyFont="1" applyFill="1" applyBorder="1" applyAlignment="1">
      <alignment horizontal="left" vertical="center"/>
    </xf>
    <xf numFmtId="0" fontId="3" fillId="33" borderId="10" xfId="0" applyFont="1" applyFill="1" applyBorder="1" applyAlignment="1">
      <alignment horizontal="center" vertical="center"/>
    </xf>
    <xf numFmtId="14" fontId="3" fillId="33" borderId="10" xfId="0" applyNumberFormat="1" applyFont="1" applyFill="1" applyBorder="1" applyAlignment="1">
      <alignment horizontal="center" vertical="center"/>
    </xf>
    <xf numFmtId="0" fontId="3" fillId="33" borderId="10" xfId="0" applyFont="1" applyFill="1" applyBorder="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57" applyFont="1" applyFill="1" applyBorder="1" applyAlignment="1">
      <alignment horizontal="left" vertical="center"/>
      <protection/>
    </xf>
    <xf numFmtId="0" fontId="3" fillId="0" borderId="10" xfId="0" applyFont="1" applyFill="1" applyBorder="1" applyAlignment="1">
      <alignment horizontal="left" vertical="center"/>
    </xf>
    <xf numFmtId="0" fontId="3" fillId="0" borderId="10" xfId="58" applyFont="1" applyBorder="1">
      <alignment/>
      <protection/>
    </xf>
    <xf numFmtId="0" fontId="3" fillId="0" borderId="10" xfId="58" applyFont="1" applyFill="1" applyBorder="1" applyAlignment="1">
      <alignment horizontal="center"/>
      <protection/>
    </xf>
    <xf numFmtId="165" fontId="3" fillId="0" borderId="10" xfId="58" applyNumberFormat="1" applyFont="1" applyFill="1" applyBorder="1" applyAlignment="1">
      <alignment horizontal="center"/>
      <protection/>
    </xf>
    <xf numFmtId="0" fontId="3" fillId="0" borderId="10" xfId="58" applyFont="1" applyBorder="1" applyAlignment="1">
      <alignment horizontal="center"/>
      <protection/>
    </xf>
    <xf numFmtId="165" fontId="3" fillId="0" borderId="10" xfId="58" applyNumberFormat="1" applyFont="1" applyBorder="1" applyAlignment="1">
      <alignment horizontal="center"/>
      <protection/>
    </xf>
    <xf numFmtId="0" fontId="3" fillId="0" borderId="10" xfId="58" applyFont="1" applyFill="1" applyBorder="1" applyAlignment="1">
      <alignment horizontal="justify"/>
      <protection/>
    </xf>
    <xf numFmtId="0" fontId="3" fillId="0" borderId="10" xfId="58" applyFont="1" applyBorder="1" applyAlignment="1">
      <alignment horizontal="left"/>
      <protection/>
    </xf>
    <xf numFmtId="3" fontId="3" fillId="0" borderId="10" xfId="58" applyNumberFormat="1" applyFont="1" applyBorder="1" applyAlignment="1">
      <alignment horizontal="right"/>
      <protection/>
    </xf>
    <xf numFmtId="166" fontId="3" fillId="0" borderId="10" xfId="58" applyNumberFormat="1" applyFont="1" applyFill="1" applyBorder="1" applyAlignment="1">
      <alignment horizontal="right"/>
      <protection/>
    </xf>
    <xf numFmtId="0" fontId="3" fillId="0" borderId="10" xfId="58" applyFont="1" applyBorder="1" applyAlignment="1">
      <alignment horizontal="justify"/>
      <protection/>
    </xf>
    <xf numFmtId="0" fontId="3" fillId="0" borderId="10" xfId="58" applyFont="1" applyBorder="1" applyAlignment="1">
      <alignment horizontal="right"/>
      <protection/>
    </xf>
    <xf numFmtId="0" fontId="3" fillId="0" borderId="10" xfId="58" applyFont="1" applyFill="1" applyBorder="1" applyAlignment="1">
      <alignment horizontal="right"/>
      <protection/>
    </xf>
    <xf numFmtId="0" fontId="3" fillId="34" borderId="10" xfId="58" applyFont="1" applyFill="1" applyBorder="1" applyAlignment="1">
      <alignment horizontal="right"/>
      <protection/>
    </xf>
    <xf numFmtId="3" fontId="3" fillId="0" borderId="10" xfId="58" applyNumberFormat="1" applyFont="1" applyFill="1" applyBorder="1" applyAlignment="1">
      <alignment horizontal="right"/>
      <protection/>
    </xf>
    <xf numFmtId="0" fontId="3" fillId="0" borderId="10" xfId="58" applyFont="1" applyFill="1" applyBorder="1" applyAlignment="1">
      <alignment horizontal="left"/>
      <protection/>
    </xf>
    <xf numFmtId="0" fontId="3" fillId="0" borderId="10" xfId="58" applyFont="1" applyFill="1" applyBorder="1" applyAlignment="1">
      <alignment horizontal="center" wrapText="1"/>
      <protection/>
    </xf>
    <xf numFmtId="165" fontId="3" fillId="0" borderId="10" xfId="0" applyNumberFormat="1" applyFont="1" applyBorder="1" applyAlignment="1">
      <alignment horizontal="center"/>
    </xf>
    <xf numFmtId="0" fontId="3" fillId="0" borderId="10" xfId="0" applyFont="1" applyBorder="1" applyAlignment="1">
      <alignment horizontal="right"/>
    </xf>
    <xf numFmtId="0" fontId="3" fillId="0" borderId="10" xfId="0" applyFont="1" applyBorder="1" applyAlignment="1">
      <alignment horizontal="justify"/>
    </xf>
    <xf numFmtId="3" fontId="3" fillId="0" borderId="10" xfId="0" applyNumberFormat="1" applyFont="1" applyBorder="1" applyAlignment="1">
      <alignment horizontal="right"/>
    </xf>
    <xf numFmtId="166" fontId="3" fillId="0" borderId="10" xfId="0" applyNumberFormat="1" applyFont="1" applyBorder="1" applyAlignment="1">
      <alignment horizontal="right"/>
    </xf>
    <xf numFmtId="0" fontId="3" fillId="34" borderId="10" xfId="0" applyFont="1" applyFill="1" applyBorder="1" applyAlignment="1">
      <alignment horizontal="justify"/>
    </xf>
    <xf numFmtId="0" fontId="3" fillId="34" borderId="10" xfId="0" applyFont="1" applyFill="1" applyBorder="1" applyAlignment="1">
      <alignment/>
    </xf>
    <xf numFmtId="0" fontId="3" fillId="34" borderId="10" xfId="0" applyFont="1" applyFill="1" applyBorder="1" applyAlignment="1">
      <alignment horizontal="center"/>
    </xf>
    <xf numFmtId="165" fontId="3" fillId="34" borderId="10" xfId="0" applyNumberFormat="1" applyFont="1" applyFill="1" applyBorder="1" applyAlignment="1">
      <alignment horizontal="center"/>
    </xf>
    <xf numFmtId="0" fontId="3" fillId="34" borderId="10" xfId="0" applyFont="1" applyFill="1" applyBorder="1" applyAlignment="1">
      <alignment horizontal="right"/>
    </xf>
    <xf numFmtId="166" fontId="3" fillId="34" borderId="10" xfId="0" applyNumberFormat="1" applyFont="1" applyFill="1" applyBorder="1" applyAlignment="1">
      <alignment horizontal="right"/>
    </xf>
    <xf numFmtId="3" fontId="3" fillId="34" borderId="10" xfId="0" applyNumberFormat="1" applyFont="1" applyFill="1" applyBorder="1" applyAlignment="1">
      <alignment horizontal="right"/>
    </xf>
    <xf numFmtId="165" fontId="3" fillId="0" borderId="10" xfId="0" applyNumberFormat="1" applyFont="1" applyFill="1" applyBorder="1" applyAlignment="1">
      <alignment horizontal="center"/>
    </xf>
    <xf numFmtId="0" fontId="3" fillId="0" borderId="10" xfId="0" applyFont="1" applyFill="1" applyBorder="1" applyAlignment="1">
      <alignment vertical="center"/>
    </xf>
    <xf numFmtId="165" fontId="3" fillId="0" borderId="10" xfId="0" applyNumberFormat="1" applyFont="1" applyBorder="1" applyAlignment="1">
      <alignment horizontal="center" vertical="center"/>
    </xf>
    <xf numFmtId="166" fontId="3" fillId="0" borderId="10" xfId="0" applyNumberFormat="1" applyFont="1" applyFill="1" applyBorder="1" applyAlignment="1">
      <alignment horizontal="right" vertical="center"/>
    </xf>
    <xf numFmtId="0" fontId="3" fillId="0" borderId="10" xfId="0" applyFont="1" applyBorder="1" applyAlignment="1">
      <alignment horizontal="center" vertical="center" wrapText="1"/>
    </xf>
    <xf numFmtId="166" fontId="3" fillId="0" borderId="10" xfId="0" applyNumberFormat="1" applyFont="1" applyFill="1" applyBorder="1" applyAlignment="1">
      <alignment/>
    </xf>
    <xf numFmtId="0" fontId="3" fillId="0" borderId="10" xfId="0" applyFont="1" applyFill="1" applyBorder="1" applyAlignment="1" applyProtection="1">
      <alignment horizontal="left" vertical="center"/>
      <protection locked="0"/>
    </xf>
    <xf numFmtId="0" fontId="3" fillId="0" borderId="10" xfId="0" applyFont="1" applyFill="1" applyBorder="1" applyAlignment="1">
      <alignment horizontal="left"/>
    </xf>
    <xf numFmtId="0" fontId="3" fillId="0" borderId="10" xfId="0" applyFont="1" applyFill="1" applyBorder="1" applyAlignment="1">
      <alignment horizontal="left" vertical="center" wrapText="1"/>
    </xf>
    <xf numFmtId="0" fontId="3" fillId="33" borderId="10" xfId="0" applyFont="1" applyFill="1" applyBorder="1" applyAlignment="1">
      <alignment horizontal="left" vertical="center"/>
    </xf>
    <xf numFmtId="0" fontId="3" fillId="0" borderId="10" xfId="0" applyFont="1" applyBorder="1" applyAlignment="1">
      <alignment horizontal="left"/>
    </xf>
    <xf numFmtId="0" fontId="3" fillId="34" borderId="10" xfId="0" applyFont="1" applyFill="1" applyBorder="1" applyAlignment="1">
      <alignment horizontal="left"/>
    </xf>
    <xf numFmtId="0" fontId="3" fillId="0" borderId="10" xfId="0" applyFont="1" applyFill="1" applyBorder="1" applyAlignment="1">
      <alignment horizontal="left" vertical="top"/>
    </xf>
    <xf numFmtId="0" fontId="3" fillId="0" borderId="10" xfId="0" applyFont="1" applyFill="1" applyBorder="1" applyAlignment="1" applyProtection="1">
      <alignment vertical="top"/>
      <protection locked="0"/>
    </xf>
    <xf numFmtId="0" fontId="3" fillId="0" borderId="10" xfId="0" applyFont="1" applyFill="1" applyBorder="1" applyAlignment="1">
      <alignment horizontal="left" vertical="top" wrapText="1"/>
    </xf>
    <xf numFmtId="0" fontId="3" fillId="0" borderId="10" xfId="0" applyFont="1" applyFill="1" applyBorder="1" applyAlignment="1" applyProtection="1">
      <alignment horizontal="center" vertical="center" wrapText="1"/>
      <protection locked="0"/>
    </xf>
    <xf numFmtId="17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171" fontId="3" fillId="0" borderId="10" xfId="0" applyNumberFormat="1" applyFont="1" applyFill="1" applyBorder="1" applyAlignment="1" applyProtection="1">
      <alignment horizontal="center" vertical="center" wrapText="1"/>
      <protection locked="0"/>
    </xf>
    <xf numFmtId="166" fontId="3" fillId="0" borderId="10" xfId="53" applyNumberFormat="1" applyFont="1" applyFill="1" applyBorder="1" applyAlignment="1" applyProtection="1">
      <alignment horizontal="right" vertical="center" wrapText="1"/>
      <protection locked="0"/>
    </xf>
    <xf numFmtId="14" fontId="3" fillId="0" borderId="10" xfId="0" applyNumberFormat="1" applyFont="1" applyFill="1" applyBorder="1" applyAlignment="1" applyProtection="1">
      <alignment horizontal="center" vertical="center" wrapText="1"/>
      <protection locked="0"/>
    </xf>
    <xf numFmtId="2" fontId="5" fillId="34" borderId="10" xfId="0" applyNumberFormat="1" applyFont="1" applyFill="1" applyBorder="1" applyAlignment="1">
      <alignment horizontal="left" vertical="center" wrapText="1"/>
    </xf>
    <xf numFmtId="2"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165" fontId="5" fillId="34" borderId="10" xfId="0" applyNumberFormat="1" applyFont="1" applyFill="1" applyBorder="1" applyAlignment="1">
      <alignment horizontal="center" vertical="center" wrapText="1"/>
    </xf>
    <xf numFmtId="0" fontId="3" fillId="0" borderId="10" xfId="57" applyFont="1" applyFill="1" applyBorder="1" applyAlignment="1" applyProtection="1">
      <alignment vertical="top" wrapText="1"/>
      <protection locked="0"/>
    </xf>
    <xf numFmtId="14" fontId="3" fillId="0" borderId="10" xfId="57"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3" fillId="0" borderId="10" xfId="0" applyFont="1" applyFill="1" applyBorder="1" applyAlignment="1" applyProtection="1">
      <alignment horizontal="center" vertical="top" wrapText="1"/>
      <protection locked="0"/>
    </xf>
    <xf numFmtId="14" fontId="3" fillId="0" borderId="10" xfId="0" applyNumberFormat="1" applyFont="1" applyFill="1" applyBorder="1" applyAlignment="1" applyProtection="1">
      <alignment horizontal="center" vertical="top" wrapText="1"/>
      <protection locked="0"/>
    </xf>
    <xf numFmtId="0" fontId="3" fillId="0" borderId="10" xfId="0" applyFont="1" applyFill="1" applyBorder="1" applyAlignment="1" applyProtection="1">
      <alignment horizontal="justify" vertical="top" wrapText="1"/>
      <protection locked="0"/>
    </xf>
    <xf numFmtId="0" fontId="3" fillId="0" borderId="10" xfId="0" applyFont="1" applyFill="1" applyBorder="1" applyAlignment="1">
      <alignment horizontal="justify" vertical="top"/>
    </xf>
    <xf numFmtId="0" fontId="3" fillId="0" borderId="10" xfId="0" applyFont="1" applyFill="1" applyBorder="1" applyAlignment="1" applyProtection="1">
      <alignment horizontal="right" vertical="top" wrapText="1"/>
      <protection locked="0"/>
    </xf>
    <xf numFmtId="3" fontId="3" fillId="0" borderId="10" xfId="0" applyNumberFormat="1" applyFont="1" applyFill="1" applyBorder="1" applyAlignment="1">
      <alignment horizontal="right" vertical="top"/>
    </xf>
    <xf numFmtId="0" fontId="3" fillId="0" borderId="10" xfId="0" applyFont="1" applyFill="1" applyBorder="1" applyAlignment="1" applyProtection="1">
      <alignment horizontal="left" vertical="top" wrapText="1"/>
      <protection locked="0"/>
    </xf>
    <xf numFmtId="3" fontId="3" fillId="0" borderId="10" xfId="0" applyNumberFormat="1" applyFont="1" applyFill="1" applyBorder="1" applyAlignment="1" applyProtection="1">
      <alignment horizontal="right" vertical="top" wrapText="1"/>
      <protection locked="0"/>
    </xf>
    <xf numFmtId="0" fontId="5" fillId="0" borderId="10" xfId="0" applyFont="1" applyFill="1" applyBorder="1" applyAlignment="1">
      <alignment horizontal="left" wrapText="1"/>
    </xf>
    <xf numFmtId="0" fontId="3" fillId="0" borderId="10" xfId="0" applyFont="1" applyFill="1" applyBorder="1" applyAlignment="1" applyProtection="1">
      <alignment horizontal="left" wrapText="1"/>
      <protection locked="0"/>
    </xf>
    <xf numFmtId="0" fontId="5" fillId="0" borderId="10" xfId="0" applyFont="1" applyFill="1" applyBorder="1" applyAlignment="1">
      <alignment horizontal="center" wrapText="1"/>
    </xf>
    <xf numFmtId="165" fontId="5" fillId="0" borderId="10" xfId="0" applyNumberFormat="1" applyFont="1" applyFill="1" applyBorder="1" applyAlignment="1">
      <alignment horizontal="center" wrapText="1"/>
    </xf>
    <xf numFmtId="0" fontId="44" fillId="0" borderId="10" xfId="56" applyFont="1" applyBorder="1">
      <alignment/>
      <protection/>
    </xf>
    <xf numFmtId="0" fontId="44" fillId="0" borderId="10" xfId="56" applyFont="1" applyBorder="1" applyAlignment="1">
      <alignment horizontal="center"/>
      <protection/>
    </xf>
    <xf numFmtId="14" fontId="44" fillId="0" borderId="10" xfId="56" applyNumberFormat="1" applyFont="1" applyBorder="1" applyAlignment="1">
      <alignment horizontal="center"/>
      <protection/>
    </xf>
    <xf numFmtId="5" fontId="44" fillId="0" borderId="10" xfId="48" applyNumberFormat="1" applyFont="1" applyBorder="1" applyAlignment="1">
      <alignment/>
    </xf>
    <xf numFmtId="0" fontId="5" fillId="0" borderId="10" xfId="0" applyFont="1" applyFill="1" applyBorder="1" applyAlignment="1">
      <alignment horizontal="center" vertical="center" wrapText="1"/>
    </xf>
    <xf numFmtId="0" fontId="44" fillId="0" borderId="10" xfId="56" applyFont="1" applyBorder="1" applyAlignment="1">
      <alignment horizontal="center" vertical="center"/>
      <protection/>
    </xf>
    <xf numFmtId="165" fontId="5"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5"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3" fontId="44" fillId="0" borderId="10" xfId="56" applyNumberFormat="1" applyFont="1" applyBorder="1" applyAlignment="1">
      <alignment horizontal="center"/>
      <protection/>
    </xf>
    <xf numFmtId="166" fontId="3" fillId="0" borderId="10" xfId="53" applyNumberFormat="1" applyFont="1" applyFill="1" applyBorder="1" applyAlignment="1" applyProtection="1">
      <alignment horizontal="right" vertical="top" wrapText="1"/>
      <protection locked="0"/>
    </xf>
    <xf numFmtId="14" fontId="3" fillId="0" borderId="10" xfId="0" applyNumberFormat="1" applyFont="1" applyFill="1" applyBorder="1" applyAlignment="1" applyProtection="1">
      <alignment horizontal="left" vertical="top" wrapText="1"/>
      <protection locked="0"/>
    </xf>
    <xf numFmtId="0" fontId="3" fillId="0" borderId="10" xfId="0" applyFont="1" applyBorder="1" applyAlignment="1">
      <alignment/>
    </xf>
    <xf numFmtId="14" fontId="3" fillId="0" borderId="10" xfId="0" applyNumberFormat="1" applyFont="1" applyBorder="1" applyAlignment="1">
      <alignment horizontal="right"/>
    </xf>
    <xf numFmtId="0" fontId="3" fillId="0" borderId="10" xfId="0" applyFont="1" applyBorder="1" applyAlignment="1">
      <alignment horizontal="left" vertical="top" wrapText="1"/>
    </xf>
    <xf numFmtId="0" fontId="3" fillId="0" borderId="10" xfId="0" applyFont="1" applyBorder="1" applyAlignment="1">
      <alignment horizontal="right" vertical="top" wrapText="1"/>
    </xf>
    <xf numFmtId="0" fontId="44" fillId="0" borderId="10" xfId="59" applyFont="1" applyBorder="1">
      <alignment/>
      <protection/>
    </xf>
    <xf numFmtId="14" fontId="44" fillId="0" borderId="10" xfId="59" applyNumberFormat="1" applyFont="1" applyBorder="1">
      <alignment/>
      <protection/>
    </xf>
    <xf numFmtId="0" fontId="3" fillId="0" borderId="10" xfId="0" applyFont="1" applyBorder="1" applyAlignment="1">
      <alignment horizontal="left" vertical="center" wrapText="1"/>
    </xf>
    <xf numFmtId="0" fontId="3" fillId="0" borderId="10" xfId="0" applyFont="1" applyBorder="1" applyAlignment="1">
      <alignment horizontal="justify" vertical="top" wrapText="1"/>
    </xf>
    <xf numFmtId="0" fontId="3" fillId="0" borderId="10" xfId="0" applyFont="1" applyBorder="1" applyAlignment="1">
      <alignment horizontal="right" vertical="center" wrapText="1"/>
    </xf>
    <xf numFmtId="3" fontId="3" fillId="0" borderId="10" xfId="0" applyNumberFormat="1" applyFont="1" applyBorder="1" applyAlignment="1">
      <alignment horizontal="right" vertical="top" wrapText="1"/>
    </xf>
    <xf numFmtId="0" fontId="3" fillId="0" borderId="10" xfId="33" applyFont="1" applyFill="1" applyBorder="1" applyAlignment="1">
      <alignment horizontal="left" vertical="top" wrapText="1"/>
    </xf>
    <xf numFmtId="0" fontId="3" fillId="0" borderId="10" xfId="33" applyFont="1" applyFill="1" applyBorder="1" applyAlignment="1">
      <alignment horizontal="center" vertical="top" wrapText="1"/>
    </xf>
    <xf numFmtId="165" fontId="3" fillId="0" borderId="10" xfId="33" applyNumberFormat="1" applyFont="1" applyFill="1" applyBorder="1" applyAlignment="1">
      <alignment horizontal="center" vertical="top" wrapText="1"/>
    </xf>
    <xf numFmtId="0" fontId="3" fillId="0" borderId="10" xfId="33" applyFont="1" applyFill="1" applyBorder="1" applyAlignment="1">
      <alignment horizontal="justify" vertical="top" wrapText="1"/>
    </xf>
    <xf numFmtId="166" fontId="3" fillId="0" borderId="10" xfId="33" applyNumberFormat="1" applyFont="1" applyFill="1" applyBorder="1" applyAlignment="1">
      <alignment horizontal="right" vertical="top" wrapText="1"/>
    </xf>
    <xf numFmtId="0" fontId="3" fillId="0" borderId="10" xfId="33" applyFont="1" applyFill="1" applyBorder="1" applyAlignment="1" applyProtection="1">
      <alignment horizontal="center" vertical="top" wrapText="1"/>
      <protection locked="0"/>
    </xf>
    <xf numFmtId="0" fontId="3" fillId="0" borderId="10" xfId="33" applyFont="1" applyFill="1" applyBorder="1" applyAlignment="1" applyProtection="1">
      <alignment horizontal="justify" vertical="top" wrapText="1"/>
      <protection locked="0"/>
    </xf>
    <xf numFmtId="173" fontId="3" fillId="0" borderId="10" xfId="33" applyNumberFormat="1" applyFont="1" applyFill="1" applyBorder="1" applyAlignment="1" applyProtection="1">
      <alignment horizontal="right" vertical="top" wrapText="1"/>
      <protection locked="0"/>
    </xf>
    <xf numFmtId="14" fontId="3" fillId="0" borderId="10" xfId="33" applyNumberFormat="1" applyFont="1" applyFill="1" applyBorder="1" applyAlignment="1" applyProtection="1">
      <alignment horizontal="center" vertical="top" wrapText="1"/>
      <protection locked="0"/>
    </xf>
    <xf numFmtId="0" fontId="3" fillId="0" borderId="10" xfId="56" applyFont="1" applyFill="1" applyBorder="1">
      <alignment/>
      <protection/>
    </xf>
    <xf numFmtId="0" fontId="44" fillId="0" borderId="10" xfId="56" applyFont="1" applyFill="1" applyBorder="1">
      <alignment/>
      <protection/>
    </xf>
    <xf numFmtId="14" fontId="44" fillId="0" borderId="10" xfId="56" applyNumberFormat="1" applyFont="1" applyFill="1" applyBorder="1">
      <alignment/>
      <protection/>
    </xf>
    <xf numFmtId="0" fontId="44" fillId="0" borderId="10" xfId="56" applyFont="1" applyFill="1" applyBorder="1" applyAlignment="1">
      <alignment horizontal="right"/>
      <protection/>
    </xf>
    <xf numFmtId="167" fontId="44" fillId="0" borderId="10" xfId="50" applyNumberFormat="1" applyFont="1" applyFill="1" applyBorder="1" applyAlignment="1">
      <alignment/>
    </xf>
    <xf numFmtId="0" fontId="3" fillId="0" borderId="10" xfId="56" applyFont="1" applyFill="1" applyBorder="1" applyAlignment="1">
      <alignment horizontal="right"/>
      <protection/>
    </xf>
    <xf numFmtId="3" fontId="44" fillId="0" borderId="10" xfId="56" applyNumberFormat="1" applyFont="1" applyBorder="1">
      <alignment/>
      <protection/>
    </xf>
    <xf numFmtId="14" fontId="3" fillId="0" borderId="10" xfId="56" applyNumberFormat="1" applyFont="1" applyFill="1" applyBorder="1">
      <alignment/>
      <protection/>
    </xf>
    <xf numFmtId="167" fontId="3" fillId="0" borderId="10" xfId="50" applyNumberFormat="1" applyFont="1" applyFill="1" applyBorder="1" applyAlignment="1">
      <alignment/>
    </xf>
    <xf numFmtId="14" fontId="3" fillId="0" borderId="10" xfId="0" applyNumberFormat="1" applyFont="1" applyFill="1" applyBorder="1" applyAlignment="1" applyProtection="1">
      <alignment horizontal="left" vertical="center" wrapText="1"/>
      <protection locked="0"/>
    </xf>
    <xf numFmtId="169" fontId="3" fillId="0" borderId="10" xfId="48" applyNumberFormat="1" applyFont="1" applyFill="1" applyBorder="1" applyAlignment="1">
      <alignment horizontal="right"/>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center" vertical="center" wrapText="1"/>
      <protection locked="0"/>
    </xf>
    <xf numFmtId="14" fontId="3" fillId="33" borderId="10" xfId="0" applyNumberFormat="1" applyFont="1" applyFill="1" applyBorder="1" applyAlignment="1">
      <alignment horizontal="center"/>
    </xf>
    <xf numFmtId="0" fontId="3" fillId="33" borderId="10" xfId="0" applyFont="1" applyFill="1" applyBorder="1" applyAlignment="1">
      <alignment/>
    </xf>
    <xf numFmtId="42" fontId="3" fillId="33" borderId="10" xfId="0" applyNumberFormat="1" applyFont="1" applyFill="1" applyBorder="1" applyAlignment="1">
      <alignment/>
    </xf>
    <xf numFmtId="0" fontId="44" fillId="33" borderId="10" xfId="0" applyFont="1" applyFill="1" applyBorder="1" applyAlignment="1">
      <alignment horizontal="left" vertical="center" wrapText="1"/>
    </xf>
    <xf numFmtId="0" fontId="44" fillId="33" borderId="10" xfId="0" applyFont="1" applyFill="1" applyBorder="1" applyAlignment="1" applyProtection="1">
      <alignment vertical="center" wrapText="1"/>
      <protection locked="0"/>
    </xf>
    <xf numFmtId="0" fontId="44" fillId="33" borderId="10" xfId="0" applyFont="1" applyFill="1" applyBorder="1" applyAlignment="1" applyProtection="1">
      <alignment horizontal="center" vertical="center" wrapText="1"/>
      <protection locked="0"/>
    </xf>
    <xf numFmtId="42" fontId="3" fillId="33" borderId="10" xfId="0" applyNumberFormat="1" applyFont="1" applyFill="1" applyBorder="1" applyAlignment="1">
      <alignment horizontal="center" vertical="center"/>
    </xf>
    <xf numFmtId="42" fontId="3" fillId="33" borderId="10" xfId="0" applyNumberFormat="1" applyFont="1" applyFill="1" applyBorder="1" applyAlignment="1">
      <alignment vertical="center"/>
    </xf>
    <xf numFmtId="0" fontId="44" fillId="33" borderId="10" xfId="0" applyFont="1" applyFill="1" applyBorder="1" applyAlignment="1">
      <alignment vertical="center"/>
    </xf>
    <xf numFmtId="14" fontId="44" fillId="33" borderId="10" xfId="0" applyNumberFormat="1" applyFont="1" applyFill="1" applyBorder="1" applyAlignment="1" applyProtection="1">
      <alignment horizontal="center" vertical="center" wrapText="1"/>
      <protection locked="0"/>
    </xf>
    <xf numFmtId="14" fontId="3" fillId="33" borderId="10" xfId="0" applyNumberFormat="1" applyFont="1" applyFill="1" applyBorder="1" applyAlignment="1" applyProtection="1">
      <alignment horizontal="center" vertical="center" wrapText="1"/>
      <protection locked="0"/>
    </xf>
    <xf numFmtId="0" fontId="3" fillId="33" borderId="10" xfId="0" applyFont="1" applyFill="1" applyBorder="1" applyAlignment="1">
      <alignment horizontal="right" vertical="center"/>
    </xf>
    <xf numFmtId="42" fontId="44" fillId="0" borderId="10" xfId="0" applyNumberFormat="1" applyFont="1" applyBorder="1" applyAlignment="1">
      <alignment vertical="center"/>
    </xf>
    <xf numFmtId="42" fontId="44" fillId="33" borderId="10" xfId="0" applyNumberFormat="1" applyFont="1" applyFill="1" applyBorder="1" applyAlignment="1">
      <alignment vertical="center"/>
    </xf>
    <xf numFmtId="0" fontId="3" fillId="0" borderId="10" xfId="57" applyFont="1" applyFill="1" applyBorder="1" applyAlignment="1">
      <alignment horizontal="center" vertical="center" wrapText="1"/>
      <protection/>
    </xf>
    <xf numFmtId="14" fontId="3" fillId="0" borderId="10" xfId="57" applyNumberFormat="1" applyFont="1" applyFill="1" applyBorder="1" applyAlignment="1">
      <alignment horizontal="center" vertical="center" wrapText="1"/>
      <protection/>
    </xf>
    <xf numFmtId="3" fontId="3" fillId="0"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0" applyNumberFormat="1" applyFont="1" applyFill="1" applyBorder="1" applyAlignment="1">
      <alignment vertical="center"/>
    </xf>
    <xf numFmtId="173" fontId="3" fillId="33" borderId="10" xfId="0" applyNumberFormat="1" applyFont="1" applyFill="1" applyBorder="1" applyAlignment="1">
      <alignment horizontal="right" vertical="center" wrapText="1"/>
    </xf>
    <xf numFmtId="0" fontId="3" fillId="0" borderId="10" xfId="33" applyFont="1" applyFill="1" applyBorder="1" applyAlignment="1" applyProtection="1">
      <alignment horizontal="right" vertical="top" wrapText="1"/>
      <protection locked="0"/>
    </xf>
    <xf numFmtId="0" fontId="3" fillId="0" borderId="10" xfId="57" applyFont="1" applyFill="1" applyBorder="1" applyAlignment="1">
      <alignment horizontal="right" vertical="center" wrapText="1"/>
      <protection/>
    </xf>
    <xf numFmtId="0" fontId="3" fillId="0" borderId="10" xfId="0" applyFont="1" applyFill="1" applyBorder="1" applyAlignment="1">
      <alignment/>
    </xf>
    <xf numFmtId="0" fontId="3" fillId="33" borderId="10" xfId="0" applyFont="1" applyFill="1" applyBorder="1" applyAlignment="1">
      <alignment/>
    </xf>
    <xf numFmtId="0" fontId="44" fillId="0" borderId="10" xfId="56" applyFont="1" applyBorder="1" applyAlignment="1">
      <alignment/>
      <protection/>
    </xf>
    <xf numFmtId="0" fontId="44" fillId="0" borderId="10" xfId="59" applyFont="1" applyBorder="1" applyAlignment="1">
      <alignment/>
      <protection/>
    </xf>
    <xf numFmtId="0" fontId="0" fillId="0" borderId="0" xfId="0" applyFont="1" applyAlignment="1">
      <alignment/>
    </xf>
    <xf numFmtId="173" fontId="5" fillId="34" borderId="10" xfId="0" applyNumberFormat="1" applyFont="1" applyFill="1" applyBorder="1" applyAlignment="1">
      <alignment horizontal="right" vertical="center" wrapText="1"/>
    </xf>
    <xf numFmtId="166" fontId="44" fillId="0" borderId="10" xfId="59" applyNumberFormat="1" applyFont="1" applyBorder="1">
      <alignment/>
      <protection/>
    </xf>
    <xf numFmtId="0" fontId="3" fillId="0" borderId="10" xfId="0" applyFont="1" applyFill="1" applyBorder="1" applyAlignment="1" applyProtection="1">
      <alignment horizontal="justify" vertical="center"/>
      <protection locked="0"/>
    </xf>
    <xf numFmtId="49" fontId="3" fillId="0" borderId="10" xfId="0" applyNumberFormat="1" applyFont="1" applyBorder="1" applyAlignment="1">
      <alignment/>
    </xf>
    <xf numFmtId="2" fontId="5" fillId="34" borderId="10" xfId="0" applyNumberFormat="1" applyFont="1" applyFill="1" applyBorder="1" applyAlignment="1">
      <alignment vertical="center"/>
    </xf>
    <xf numFmtId="2" fontId="5" fillId="34" borderId="10" xfId="0" applyNumberFormat="1" applyFont="1" applyFill="1" applyBorder="1" applyAlignment="1">
      <alignment horizontal="left" vertical="center"/>
    </xf>
    <xf numFmtId="0" fontId="3" fillId="0" borderId="10" xfId="33" applyFont="1" applyFill="1" applyBorder="1" applyAlignment="1">
      <alignment horizontal="justify" vertical="top"/>
    </xf>
    <xf numFmtId="0" fontId="3" fillId="0" borderId="10" xfId="33" applyFont="1" applyFill="1" applyBorder="1" applyAlignment="1" applyProtection="1">
      <alignment horizontal="justify" vertical="top"/>
      <protection locked="0"/>
    </xf>
    <xf numFmtId="0" fontId="44" fillId="0" borderId="10" xfId="56" applyFont="1" applyFill="1" applyBorder="1" applyAlignment="1">
      <alignment/>
      <protection/>
    </xf>
    <xf numFmtId="0" fontId="3" fillId="0" borderId="10" xfId="56" applyFont="1" applyFill="1" applyBorder="1" applyAlignment="1">
      <alignment/>
      <protection/>
    </xf>
    <xf numFmtId="0" fontId="3" fillId="33" borderId="10" xfId="0" applyFont="1" applyFill="1" applyBorder="1" applyAlignment="1" applyProtection="1">
      <alignment horizontal="left" vertical="center"/>
      <protection locked="0"/>
    </xf>
    <xf numFmtId="0" fontId="44" fillId="33" borderId="10" xfId="0" applyFont="1" applyFill="1" applyBorder="1" applyAlignment="1" applyProtection="1">
      <alignment horizontal="left" vertical="center"/>
      <protection locked="0"/>
    </xf>
    <xf numFmtId="0" fontId="3" fillId="0" borderId="10" xfId="0" applyFont="1" applyBorder="1" applyAlignment="1">
      <alignment horizontal="justify" vertical="center"/>
    </xf>
    <xf numFmtId="0" fontId="3" fillId="0" borderId="10" xfId="57" applyFont="1" applyBorder="1" applyAlignment="1">
      <alignment horizontal="justify" vertical="center"/>
      <protection/>
    </xf>
    <xf numFmtId="2" fontId="3" fillId="0" borderId="10" xfId="0" applyNumberFormat="1" applyFont="1" applyFill="1" applyBorder="1" applyAlignment="1">
      <alignment horizontal="left" vertical="center"/>
    </xf>
    <xf numFmtId="0" fontId="3" fillId="0" borderId="10" xfId="58" applyFont="1" applyBorder="1" applyAlignment="1">
      <alignment/>
      <protection/>
    </xf>
    <xf numFmtId="0" fontId="3" fillId="0" borderId="10" xfId="0" applyNumberFormat="1" applyFont="1" applyFill="1" applyBorder="1" applyAlignment="1">
      <alignment/>
    </xf>
    <xf numFmtId="0" fontId="3" fillId="0" borderId="10" xfId="0" applyFont="1" applyBorder="1" applyAlignment="1">
      <alignment horizontal="justify" vertical="justify"/>
    </xf>
    <xf numFmtId="0" fontId="3" fillId="34" borderId="10" xfId="0" applyFont="1" applyFill="1" applyBorder="1" applyAlignment="1">
      <alignment horizontal="justify" vertical="top"/>
    </xf>
    <xf numFmtId="0" fontId="44" fillId="0" borderId="10" xfId="56" applyFont="1" applyFill="1" applyBorder="1" applyAlignment="1">
      <alignment horizontal="left"/>
      <protection/>
    </xf>
    <xf numFmtId="0" fontId="3" fillId="0" borderId="10" xfId="57" applyFont="1" applyFill="1" applyBorder="1" applyAlignment="1">
      <alignment horizontal="left" vertical="center" wrapText="1"/>
      <protection/>
    </xf>
    <xf numFmtId="0" fontId="3" fillId="0" borderId="10" xfId="0" applyFont="1" applyBorder="1" applyAlignment="1">
      <alignment horizontal="left" vertical="center"/>
    </xf>
    <xf numFmtId="0" fontId="44" fillId="0" borderId="10" xfId="56" applyFont="1" applyBorder="1" applyAlignment="1">
      <alignment horizontal="left"/>
      <protection/>
    </xf>
    <xf numFmtId="0" fontId="44" fillId="0" borderId="10" xfId="56" applyFont="1" applyBorder="1" applyAlignment="1">
      <alignment horizontal="left" vertical="center"/>
      <protection/>
    </xf>
    <xf numFmtId="0" fontId="5" fillId="34" borderId="10" xfId="0" applyNumberFormat="1" applyFont="1" applyFill="1" applyBorder="1" applyAlignment="1">
      <alignment horizontal="center" vertical="center" wrapText="1"/>
    </xf>
    <xf numFmtId="0" fontId="0" fillId="0" borderId="0" xfId="0" applyFont="1" applyAlignment="1">
      <alignment horizontal="center"/>
    </xf>
    <xf numFmtId="0" fontId="44" fillId="0" borderId="10" xfId="56" applyFont="1" applyFill="1" applyBorder="1" applyAlignment="1">
      <alignment horizontal="center"/>
      <protection/>
    </xf>
    <xf numFmtId="0" fontId="3" fillId="0" borderId="10" xfId="56" applyFont="1" applyFill="1" applyBorder="1" applyAlignment="1">
      <alignment horizontal="center"/>
      <protection/>
    </xf>
    <xf numFmtId="0" fontId="3" fillId="33" borderId="10" xfId="0" applyFont="1" applyFill="1" applyBorder="1" applyAlignment="1">
      <alignment horizontal="center"/>
    </xf>
    <xf numFmtId="0" fontId="44" fillId="0" borderId="10" xfId="59" applyFont="1" applyBorder="1" applyAlignment="1">
      <alignment horizontal="center"/>
      <protection/>
    </xf>
    <xf numFmtId="1" fontId="3" fillId="0" borderId="10" xfId="0" applyNumberFormat="1" applyFont="1" applyFill="1" applyBorder="1" applyAlignment="1" applyProtection="1">
      <alignment horizontal="center" vertical="top" wrapText="1"/>
      <protection locked="0"/>
    </xf>
    <xf numFmtId="0" fontId="0" fillId="0" borderId="0" xfId="0" applyAlignment="1">
      <alignment horizontal="right"/>
    </xf>
    <xf numFmtId="0" fontId="3" fillId="0" borderId="10" xfId="0" applyFont="1" applyBorder="1" applyAlignment="1" applyProtection="1">
      <alignment horizontal="center" vertical="center" wrapText="1"/>
      <protection locked="0"/>
    </xf>
    <xf numFmtId="14" fontId="3" fillId="0" borderId="10" xfId="0" applyNumberFormat="1" applyFont="1" applyBorder="1" applyAlignment="1" applyProtection="1">
      <alignment horizontal="center" vertical="center" wrapText="1"/>
      <protection locked="0"/>
    </xf>
    <xf numFmtId="0" fontId="3" fillId="0" borderId="10" xfId="0" applyNumberFormat="1" applyFont="1" applyBorder="1" applyAlignment="1" applyProtection="1">
      <alignment horizontal="center" vertical="center" wrapText="1"/>
      <protection locked="0"/>
    </xf>
    <xf numFmtId="11" fontId="3" fillId="0" borderId="10" xfId="0" applyNumberFormat="1" applyFont="1" applyFill="1" applyBorder="1" applyAlignment="1" applyProtection="1">
      <alignment horizontal="justify" vertical="center" wrapText="1"/>
      <protection locked="0"/>
    </xf>
    <xf numFmtId="175" fontId="3" fillId="0" borderId="10" xfId="0" applyNumberFormat="1" applyFont="1" applyFill="1" applyBorder="1" applyAlignment="1" applyProtection="1">
      <alignment horizontal="right" vertical="center" wrapText="1"/>
      <protection locked="0"/>
    </xf>
    <xf numFmtId="2" fontId="5" fillId="0" borderId="10" xfId="0" applyNumberFormat="1" applyFont="1" applyFill="1" applyBorder="1" applyAlignment="1">
      <alignment horizontal="left" vertical="center" wrapText="1"/>
    </xf>
    <xf numFmtId="0" fontId="3" fillId="0" borderId="10" xfId="57" applyFont="1" applyFill="1" applyBorder="1" applyAlignment="1">
      <alignment horizontal="left" vertical="top" wrapText="1"/>
      <protection/>
    </xf>
    <xf numFmtId="0" fontId="44" fillId="0" borderId="10" xfId="0" applyFont="1" applyFill="1" applyBorder="1" applyAlignment="1">
      <alignment horizontal="left"/>
    </xf>
    <xf numFmtId="166" fontId="3" fillId="0" borderId="10" xfId="51" applyNumberFormat="1" applyFont="1" applyFill="1" applyBorder="1" applyAlignment="1" applyProtection="1">
      <alignment horizontal="right" vertical="center" wrapText="1"/>
      <protection locked="0"/>
    </xf>
    <xf numFmtId="166" fontId="3" fillId="0" borderId="10" xfId="0" applyNumberFormat="1" applyFont="1" applyBorder="1" applyAlignment="1">
      <alignment/>
    </xf>
    <xf numFmtId="0" fontId="43" fillId="0" borderId="10" xfId="0" applyFont="1" applyBorder="1" applyAlignment="1">
      <alignment horizontal="center" vertical="center" wrapText="1"/>
    </xf>
    <xf numFmtId="14" fontId="44" fillId="0" borderId="10" xfId="56" applyNumberFormat="1" applyFont="1" applyBorder="1">
      <alignment/>
      <protection/>
    </xf>
    <xf numFmtId="1" fontId="3" fillId="0" borderId="10" xfId="0" applyNumberFormat="1" applyFont="1" applyFill="1" applyBorder="1" applyAlignment="1" applyProtection="1">
      <alignment horizontal="center" vertical="center" wrapText="1"/>
      <protection locked="0"/>
    </xf>
    <xf numFmtId="0" fontId="3" fillId="0" borderId="10" xfId="57" applyFont="1" applyFill="1" applyBorder="1" applyAlignment="1" applyProtection="1">
      <alignment horizontal="center" vertical="center" wrapText="1"/>
      <protection locked="0"/>
    </xf>
    <xf numFmtId="5" fontId="3" fillId="0" borderId="10" xfId="54" applyNumberFormat="1" applyFont="1" applyFill="1" applyBorder="1" applyAlignment="1" applyProtection="1">
      <alignment vertical="center" wrapText="1"/>
      <protection locked="0"/>
    </xf>
    <xf numFmtId="14" fontId="3" fillId="0" borderId="10" xfId="57" applyNumberFormat="1" applyFont="1" applyFill="1" applyBorder="1" applyAlignment="1">
      <alignment horizontal="center"/>
      <protection/>
    </xf>
    <xf numFmtId="0" fontId="3" fillId="0" borderId="10" xfId="57" applyFont="1" applyFill="1" applyBorder="1" applyAlignment="1">
      <alignment horizontal="left"/>
      <protection/>
    </xf>
    <xf numFmtId="0" fontId="3" fillId="0" borderId="10" xfId="57" applyFont="1" applyFill="1" applyBorder="1">
      <alignment/>
      <protection/>
    </xf>
    <xf numFmtId="166" fontId="3" fillId="0" borderId="10" xfId="57" applyNumberFormat="1" applyFont="1" applyFill="1" applyBorder="1" applyAlignment="1">
      <alignment horizontal="right"/>
      <protection/>
    </xf>
    <xf numFmtId="0" fontId="3" fillId="33" borderId="10" xfId="57" applyFont="1" applyFill="1" applyBorder="1" applyAlignment="1">
      <alignment horizontal="left"/>
      <protection/>
    </xf>
    <xf numFmtId="0" fontId="3" fillId="0" borderId="10" xfId="0" applyFont="1" applyBorder="1" applyAlignment="1">
      <alignment horizontal="left" wrapText="1"/>
    </xf>
    <xf numFmtId="0" fontId="3" fillId="35" borderId="10" xfId="0" applyFont="1" applyFill="1" applyBorder="1" applyAlignment="1">
      <alignment horizontal="left" vertical="center" wrapText="1"/>
    </xf>
    <xf numFmtId="2" fontId="5" fillId="33" borderId="10" xfId="0" applyNumberFormat="1" applyFont="1" applyFill="1" applyBorder="1" applyAlignment="1">
      <alignment vertical="center"/>
    </xf>
    <xf numFmtId="0" fontId="3" fillId="33" borderId="10" xfId="33" applyFont="1" applyFill="1" applyBorder="1" applyAlignment="1" applyProtection="1">
      <alignment horizontal="justify" vertical="top"/>
      <protection locked="0"/>
    </xf>
    <xf numFmtId="166" fontId="3" fillId="33" borderId="10" xfId="53" applyNumberFormat="1" applyFont="1" applyFill="1" applyBorder="1" applyAlignment="1" applyProtection="1">
      <alignment horizontal="right" vertical="top"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Moneda_Hoja1" xfId="54"/>
    <cellStyle name="Neutral" xfId="55"/>
    <cellStyle name="Normal 2" xfId="56"/>
    <cellStyle name="Normal 2 2" xfId="57"/>
    <cellStyle name="Normal 3" xfId="58"/>
    <cellStyle name="Normal 8"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67"/>
  <sheetViews>
    <sheetView tabSelected="1" zoomScale="90" zoomScaleNormal="90" zoomScalePageLayoutView="0" workbookViewId="0" topLeftCell="A1">
      <selection activeCell="B12" sqref="B12"/>
    </sheetView>
  </sheetViews>
  <sheetFormatPr defaultColWidth="11.421875" defaultRowHeight="15"/>
  <cols>
    <col min="1" max="1" width="26.00390625" style="0" customWidth="1"/>
    <col min="2" max="2" width="39.7109375" style="0" customWidth="1"/>
    <col min="3" max="3" width="14.7109375" style="0" customWidth="1"/>
    <col min="4" max="4" width="13.421875" style="0" customWidth="1"/>
    <col min="5" max="5" width="26.8515625" style="0" customWidth="1"/>
    <col min="6" max="6" width="16.8515625" style="213" customWidth="1"/>
    <col min="7" max="7" width="14.140625" style="0" customWidth="1"/>
    <col min="8" max="8" width="72.421875" style="0" customWidth="1"/>
    <col min="9" max="9" width="27.57421875" style="0" customWidth="1"/>
    <col min="10" max="10" width="14.421875" style="219" customWidth="1"/>
    <col min="11" max="11" width="20.00390625" style="187" customWidth="1"/>
  </cols>
  <sheetData>
    <row r="1" ht="15">
      <c r="A1" t="s">
        <v>2232</v>
      </c>
    </row>
    <row r="4" spans="1:11" ht="75">
      <c r="A4" s="230" t="s">
        <v>0</v>
      </c>
      <c r="B4" s="230" t="s">
        <v>1</v>
      </c>
      <c r="C4" s="230" t="s">
        <v>2</v>
      </c>
      <c r="D4" s="230" t="s">
        <v>3</v>
      </c>
      <c r="E4" s="230" t="s">
        <v>4</v>
      </c>
      <c r="F4" s="230" t="s">
        <v>5</v>
      </c>
      <c r="G4" s="230" t="s">
        <v>6</v>
      </c>
      <c r="H4" s="230" t="s">
        <v>7</v>
      </c>
      <c r="I4" s="230" t="s">
        <v>8</v>
      </c>
      <c r="J4" s="230" t="s">
        <v>9</v>
      </c>
      <c r="K4" s="230" t="s">
        <v>10</v>
      </c>
    </row>
    <row r="5" spans="1:11" ht="15">
      <c r="A5" s="86" t="s">
        <v>1898</v>
      </c>
      <c r="B5" s="86" t="s">
        <v>458</v>
      </c>
      <c r="C5" s="87" t="s">
        <v>32</v>
      </c>
      <c r="D5" s="3" t="s">
        <v>32</v>
      </c>
      <c r="E5" s="86" t="s">
        <v>96</v>
      </c>
      <c r="F5" s="2">
        <v>10871084</v>
      </c>
      <c r="G5" s="3">
        <v>42522</v>
      </c>
      <c r="H5" s="9" t="s">
        <v>459</v>
      </c>
      <c r="I5" s="6" t="s">
        <v>120</v>
      </c>
      <c r="J5" s="7" t="s">
        <v>121</v>
      </c>
      <c r="K5" s="10">
        <v>112592</v>
      </c>
    </row>
    <row r="6" spans="1:11" ht="15">
      <c r="A6" s="86" t="s">
        <v>1898</v>
      </c>
      <c r="B6" s="86" t="s">
        <v>12</v>
      </c>
      <c r="C6" s="87" t="s">
        <v>32</v>
      </c>
      <c r="D6" s="3" t="s">
        <v>32</v>
      </c>
      <c r="E6" s="1" t="s">
        <v>40</v>
      </c>
      <c r="F6" s="8">
        <v>19160128</v>
      </c>
      <c r="G6" s="3">
        <v>42522</v>
      </c>
      <c r="H6" s="9" t="s">
        <v>460</v>
      </c>
      <c r="I6" s="4" t="s">
        <v>461</v>
      </c>
      <c r="J6" s="7" t="s">
        <v>462</v>
      </c>
      <c r="K6" s="10">
        <v>114240</v>
      </c>
    </row>
    <row r="7" spans="1:11" ht="15">
      <c r="A7" s="86" t="s">
        <v>1898</v>
      </c>
      <c r="B7" s="86" t="s">
        <v>458</v>
      </c>
      <c r="C7" s="87" t="s">
        <v>32</v>
      </c>
      <c r="D7" s="3" t="s">
        <v>32</v>
      </c>
      <c r="E7" s="1" t="s">
        <v>98</v>
      </c>
      <c r="F7" s="8">
        <v>754433</v>
      </c>
      <c r="G7" s="3">
        <v>42523</v>
      </c>
      <c r="H7" s="9" t="s">
        <v>122</v>
      </c>
      <c r="I7" s="6" t="s">
        <v>123</v>
      </c>
      <c r="J7" s="7" t="s">
        <v>124</v>
      </c>
      <c r="K7" s="10">
        <v>42200</v>
      </c>
    </row>
    <row r="8" spans="1:11" ht="15">
      <c r="A8" s="86" t="s">
        <v>1898</v>
      </c>
      <c r="B8" s="86" t="s">
        <v>463</v>
      </c>
      <c r="C8" s="87" t="s">
        <v>32</v>
      </c>
      <c r="D8" s="3" t="s">
        <v>32</v>
      </c>
      <c r="E8" s="86" t="s">
        <v>34</v>
      </c>
      <c r="F8" s="8">
        <v>19160041</v>
      </c>
      <c r="G8" s="3">
        <v>42527</v>
      </c>
      <c r="H8" s="9" t="s">
        <v>464</v>
      </c>
      <c r="I8" s="4" t="s">
        <v>465</v>
      </c>
      <c r="J8" s="7" t="s">
        <v>466</v>
      </c>
      <c r="K8" s="10">
        <v>1936281</v>
      </c>
    </row>
    <row r="9" spans="1:11" ht="15">
      <c r="A9" s="86" t="s">
        <v>1898</v>
      </c>
      <c r="B9" s="86" t="s">
        <v>458</v>
      </c>
      <c r="C9" s="87" t="s">
        <v>32</v>
      </c>
      <c r="D9" s="3" t="s">
        <v>32</v>
      </c>
      <c r="E9" s="86" t="s">
        <v>96</v>
      </c>
      <c r="F9" s="8">
        <v>9514373</v>
      </c>
      <c r="G9" s="3">
        <v>42529</v>
      </c>
      <c r="H9" s="9" t="s">
        <v>159</v>
      </c>
      <c r="I9" s="4" t="s">
        <v>130</v>
      </c>
      <c r="J9" s="7" t="s">
        <v>30</v>
      </c>
      <c r="K9" s="10">
        <v>128480</v>
      </c>
    </row>
    <row r="10" spans="1:11" ht="15">
      <c r="A10" s="86" t="s">
        <v>1898</v>
      </c>
      <c r="B10" s="86" t="s">
        <v>458</v>
      </c>
      <c r="C10" s="87" t="s">
        <v>32</v>
      </c>
      <c r="D10" s="3" t="s">
        <v>32</v>
      </c>
      <c r="E10" s="1" t="s">
        <v>98</v>
      </c>
      <c r="F10" s="2">
        <v>28765816</v>
      </c>
      <c r="G10" s="3">
        <v>42529</v>
      </c>
      <c r="H10" s="9" t="s">
        <v>156</v>
      </c>
      <c r="I10" s="4" t="s">
        <v>127</v>
      </c>
      <c r="J10" s="5" t="s">
        <v>52</v>
      </c>
      <c r="K10" s="10">
        <v>211700</v>
      </c>
    </row>
    <row r="11" spans="1:11" ht="15">
      <c r="A11" s="86" t="s">
        <v>1898</v>
      </c>
      <c r="B11" s="86" t="s">
        <v>12</v>
      </c>
      <c r="C11" s="87" t="s">
        <v>32</v>
      </c>
      <c r="D11" s="3" t="s">
        <v>32</v>
      </c>
      <c r="E11" s="1" t="s">
        <v>40</v>
      </c>
      <c r="F11" s="8">
        <v>19160129</v>
      </c>
      <c r="G11" s="3">
        <v>42530</v>
      </c>
      <c r="H11" s="9" t="s">
        <v>467</v>
      </c>
      <c r="I11" s="4" t="s">
        <v>468</v>
      </c>
      <c r="J11" s="7" t="s">
        <v>469</v>
      </c>
      <c r="K11" s="10">
        <v>38632</v>
      </c>
    </row>
    <row r="12" spans="1:11" ht="15">
      <c r="A12" s="86" t="s">
        <v>1898</v>
      </c>
      <c r="B12" s="86" t="s">
        <v>21</v>
      </c>
      <c r="C12" s="87" t="s">
        <v>470</v>
      </c>
      <c r="D12" s="3">
        <v>42279</v>
      </c>
      <c r="E12" s="1" t="s">
        <v>40</v>
      </c>
      <c r="F12" s="8">
        <v>19160130</v>
      </c>
      <c r="G12" s="3">
        <v>42530</v>
      </c>
      <c r="H12" s="9" t="s">
        <v>471</v>
      </c>
      <c r="I12" s="4" t="s">
        <v>472</v>
      </c>
      <c r="J12" s="7" t="s">
        <v>473</v>
      </c>
      <c r="K12" s="10">
        <v>156093</v>
      </c>
    </row>
    <row r="13" spans="1:11" ht="15">
      <c r="A13" s="86" t="s">
        <v>1898</v>
      </c>
      <c r="B13" s="86" t="s">
        <v>463</v>
      </c>
      <c r="C13" s="87" t="s">
        <v>32</v>
      </c>
      <c r="D13" s="3" t="s">
        <v>32</v>
      </c>
      <c r="E13" s="1" t="s">
        <v>40</v>
      </c>
      <c r="F13" s="8">
        <v>19160131</v>
      </c>
      <c r="G13" s="3">
        <v>42530</v>
      </c>
      <c r="H13" s="9" t="s">
        <v>126</v>
      </c>
      <c r="I13" s="4" t="s">
        <v>95</v>
      </c>
      <c r="J13" s="7" t="s">
        <v>13</v>
      </c>
      <c r="K13" s="10">
        <v>180220</v>
      </c>
    </row>
    <row r="14" spans="1:11" ht="15">
      <c r="A14" s="86" t="s">
        <v>1898</v>
      </c>
      <c r="B14" s="86" t="s">
        <v>463</v>
      </c>
      <c r="C14" s="87" t="s">
        <v>32</v>
      </c>
      <c r="D14" s="3" t="s">
        <v>32</v>
      </c>
      <c r="E14" s="1" t="s">
        <v>40</v>
      </c>
      <c r="F14" s="8">
        <v>19160133</v>
      </c>
      <c r="G14" s="3">
        <v>42530</v>
      </c>
      <c r="H14" s="9" t="s">
        <v>126</v>
      </c>
      <c r="I14" s="4" t="s">
        <v>95</v>
      </c>
      <c r="J14" s="7" t="s">
        <v>13</v>
      </c>
      <c r="K14" s="10">
        <v>121782</v>
      </c>
    </row>
    <row r="15" spans="1:11" ht="15">
      <c r="A15" s="86" t="s">
        <v>1898</v>
      </c>
      <c r="B15" s="86" t="s">
        <v>458</v>
      </c>
      <c r="C15" s="87" t="s">
        <v>32</v>
      </c>
      <c r="D15" s="3" t="s">
        <v>32</v>
      </c>
      <c r="E15" s="1" t="s">
        <v>98</v>
      </c>
      <c r="F15" s="8">
        <v>766877</v>
      </c>
      <c r="G15" s="3">
        <v>42530</v>
      </c>
      <c r="H15" s="9" t="s">
        <v>128</v>
      </c>
      <c r="I15" s="6" t="s">
        <v>123</v>
      </c>
      <c r="J15" s="7" t="s">
        <v>124</v>
      </c>
      <c r="K15" s="10">
        <v>42300</v>
      </c>
    </row>
    <row r="16" spans="1:11" ht="15">
      <c r="A16" s="86" t="s">
        <v>1898</v>
      </c>
      <c r="B16" s="86" t="s">
        <v>458</v>
      </c>
      <c r="C16" s="87" t="s">
        <v>32</v>
      </c>
      <c r="D16" s="3" t="s">
        <v>32</v>
      </c>
      <c r="E16" s="1" t="s">
        <v>96</v>
      </c>
      <c r="F16" s="2">
        <v>4094440</v>
      </c>
      <c r="G16" s="3">
        <v>42530</v>
      </c>
      <c r="H16" s="9" t="s">
        <v>474</v>
      </c>
      <c r="I16" s="4" t="s">
        <v>127</v>
      </c>
      <c r="J16" s="5" t="s">
        <v>52</v>
      </c>
      <c r="K16" s="10">
        <v>122037</v>
      </c>
    </row>
    <row r="17" spans="1:11" ht="15">
      <c r="A17" s="86" t="s">
        <v>1898</v>
      </c>
      <c r="B17" s="86" t="s">
        <v>458</v>
      </c>
      <c r="C17" s="87" t="s">
        <v>32</v>
      </c>
      <c r="D17" s="3" t="s">
        <v>32</v>
      </c>
      <c r="E17" s="1" t="s">
        <v>96</v>
      </c>
      <c r="F17" s="2">
        <v>4097204.4097205</v>
      </c>
      <c r="G17" s="3">
        <v>42531</v>
      </c>
      <c r="H17" s="9" t="s">
        <v>474</v>
      </c>
      <c r="I17" s="4" t="s">
        <v>127</v>
      </c>
      <c r="J17" s="5" t="s">
        <v>52</v>
      </c>
      <c r="K17" s="10">
        <v>664775</v>
      </c>
    </row>
    <row r="18" spans="1:11" ht="15">
      <c r="A18" s="86" t="s">
        <v>1898</v>
      </c>
      <c r="B18" s="86" t="s">
        <v>458</v>
      </c>
      <c r="C18" s="87" t="s">
        <v>32</v>
      </c>
      <c r="D18" s="3" t="s">
        <v>32</v>
      </c>
      <c r="E18" s="1" t="s">
        <v>96</v>
      </c>
      <c r="F18" s="2" t="s">
        <v>475</v>
      </c>
      <c r="G18" s="3">
        <v>42531</v>
      </c>
      <c r="H18" s="9" t="s">
        <v>157</v>
      </c>
      <c r="I18" s="4" t="s">
        <v>127</v>
      </c>
      <c r="J18" s="5" t="s">
        <v>52</v>
      </c>
      <c r="K18" s="10">
        <v>335531</v>
      </c>
    </row>
    <row r="19" spans="1:11" ht="15">
      <c r="A19" s="86" t="s">
        <v>1898</v>
      </c>
      <c r="B19" s="86" t="s">
        <v>458</v>
      </c>
      <c r="C19" s="87" t="s">
        <v>32</v>
      </c>
      <c r="D19" s="3" t="s">
        <v>32</v>
      </c>
      <c r="E19" s="86" t="s">
        <v>96</v>
      </c>
      <c r="F19" s="8">
        <v>8319005</v>
      </c>
      <c r="G19" s="3">
        <v>42531</v>
      </c>
      <c r="H19" s="9" t="s">
        <v>131</v>
      </c>
      <c r="I19" s="4" t="s">
        <v>130</v>
      </c>
      <c r="J19" s="7" t="s">
        <v>30</v>
      </c>
      <c r="K19" s="10">
        <v>95586</v>
      </c>
    </row>
    <row r="20" spans="1:11" ht="15">
      <c r="A20" s="86" t="s">
        <v>1898</v>
      </c>
      <c r="B20" s="88" t="s">
        <v>151</v>
      </c>
      <c r="C20" s="87" t="s">
        <v>125</v>
      </c>
      <c r="D20" s="3" t="s">
        <v>32</v>
      </c>
      <c r="E20" s="86" t="s">
        <v>34</v>
      </c>
      <c r="F20" s="8">
        <v>19160042</v>
      </c>
      <c r="G20" s="3">
        <v>42534</v>
      </c>
      <c r="H20" s="9" t="s">
        <v>155</v>
      </c>
      <c r="I20" s="4" t="s">
        <v>119</v>
      </c>
      <c r="J20" s="7" t="s">
        <v>28</v>
      </c>
      <c r="K20" s="10">
        <v>250415</v>
      </c>
    </row>
    <row r="21" spans="1:11" ht="15">
      <c r="A21" s="86" t="s">
        <v>1898</v>
      </c>
      <c r="B21" s="86" t="s">
        <v>12</v>
      </c>
      <c r="C21" s="87" t="s">
        <v>32</v>
      </c>
      <c r="D21" s="3" t="s">
        <v>32</v>
      </c>
      <c r="E21" s="1" t="s">
        <v>40</v>
      </c>
      <c r="F21" s="8">
        <v>19160134</v>
      </c>
      <c r="G21" s="3">
        <v>42535</v>
      </c>
      <c r="H21" s="9" t="s">
        <v>2233</v>
      </c>
      <c r="I21" s="4" t="s">
        <v>468</v>
      </c>
      <c r="J21" s="7" t="s">
        <v>469</v>
      </c>
      <c r="K21" s="10">
        <v>39980</v>
      </c>
    </row>
    <row r="22" spans="1:11" ht="22.5">
      <c r="A22" s="86" t="s">
        <v>1898</v>
      </c>
      <c r="B22" s="86" t="s">
        <v>12</v>
      </c>
      <c r="C22" s="87" t="s">
        <v>32</v>
      </c>
      <c r="D22" s="3" t="s">
        <v>32</v>
      </c>
      <c r="E22" s="86" t="s">
        <v>34</v>
      </c>
      <c r="F22" s="2">
        <v>19160043</v>
      </c>
      <c r="G22" s="3">
        <v>42535</v>
      </c>
      <c r="H22" s="9" t="s">
        <v>476</v>
      </c>
      <c r="I22" s="6" t="s">
        <v>477</v>
      </c>
      <c r="J22" s="7" t="s">
        <v>478</v>
      </c>
      <c r="K22" s="10">
        <v>267750</v>
      </c>
    </row>
    <row r="23" spans="1:11" ht="15">
      <c r="A23" s="86" t="s">
        <v>1898</v>
      </c>
      <c r="B23" s="86" t="s">
        <v>463</v>
      </c>
      <c r="C23" s="87" t="s">
        <v>32</v>
      </c>
      <c r="D23" s="3" t="s">
        <v>32</v>
      </c>
      <c r="E23" s="1" t="s">
        <v>40</v>
      </c>
      <c r="F23" s="8">
        <v>19160135</v>
      </c>
      <c r="G23" s="3">
        <v>42535</v>
      </c>
      <c r="H23" s="9" t="s">
        <v>126</v>
      </c>
      <c r="I23" s="4" t="s">
        <v>95</v>
      </c>
      <c r="J23" s="7" t="s">
        <v>13</v>
      </c>
      <c r="K23" s="10">
        <v>141223</v>
      </c>
    </row>
    <row r="24" spans="1:11" ht="15">
      <c r="A24" s="86" t="s">
        <v>1898</v>
      </c>
      <c r="B24" s="86" t="s">
        <v>463</v>
      </c>
      <c r="C24" s="87" t="s">
        <v>32</v>
      </c>
      <c r="D24" s="3" t="s">
        <v>32</v>
      </c>
      <c r="E24" s="1" t="s">
        <v>40</v>
      </c>
      <c r="F24" s="8">
        <v>19160136</v>
      </c>
      <c r="G24" s="3">
        <v>42535</v>
      </c>
      <c r="H24" s="9" t="s">
        <v>126</v>
      </c>
      <c r="I24" s="4" t="s">
        <v>95</v>
      </c>
      <c r="J24" s="7" t="s">
        <v>13</v>
      </c>
      <c r="K24" s="10">
        <v>180220</v>
      </c>
    </row>
    <row r="25" spans="1:11" ht="15">
      <c r="A25" s="86" t="s">
        <v>1898</v>
      </c>
      <c r="B25" s="88" t="s">
        <v>151</v>
      </c>
      <c r="C25" s="87" t="s">
        <v>125</v>
      </c>
      <c r="D25" s="3" t="s">
        <v>32</v>
      </c>
      <c r="E25" s="86" t="s">
        <v>34</v>
      </c>
      <c r="F25" s="2">
        <v>19160044</v>
      </c>
      <c r="G25" s="3">
        <v>42536</v>
      </c>
      <c r="H25" s="9" t="s">
        <v>479</v>
      </c>
      <c r="I25" s="6" t="s">
        <v>480</v>
      </c>
      <c r="J25" s="7" t="s">
        <v>481</v>
      </c>
      <c r="K25" s="10">
        <v>1539955</v>
      </c>
    </row>
    <row r="26" spans="1:11" ht="15">
      <c r="A26" s="86" t="s">
        <v>1898</v>
      </c>
      <c r="B26" s="86" t="s">
        <v>463</v>
      </c>
      <c r="C26" s="87" t="s">
        <v>32</v>
      </c>
      <c r="D26" s="3" t="s">
        <v>32</v>
      </c>
      <c r="E26" s="86" t="s">
        <v>34</v>
      </c>
      <c r="F26" s="2">
        <v>19160045</v>
      </c>
      <c r="G26" s="3">
        <v>42536</v>
      </c>
      <c r="H26" s="9" t="s">
        <v>482</v>
      </c>
      <c r="I26" s="6" t="s">
        <v>483</v>
      </c>
      <c r="J26" s="7" t="s">
        <v>53</v>
      </c>
      <c r="K26" s="10">
        <v>2500000</v>
      </c>
    </row>
    <row r="27" spans="1:11" ht="15">
      <c r="A27" s="86" t="s">
        <v>1898</v>
      </c>
      <c r="B27" s="86" t="s">
        <v>458</v>
      </c>
      <c r="C27" s="87" t="s">
        <v>32</v>
      </c>
      <c r="D27" s="3" t="s">
        <v>32</v>
      </c>
      <c r="E27" s="1" t="s">
        <v>96</v>
      </c>
      <c r="F27" s="2">
        <v>4105711</v>
      </c>
      <c r="G27" s="3">
        <v>42538</v>
      </c>
      <c r="H27" s="9" t="s">
        <v>484</v>
      </c>
      <c r="I27" s="4" t="s">
        <v>127</v>
      </c>
      <c r="J27" s="5" t="s">
        <v>52</v>
      </c>
      <c r="K27" s="10">
        <v>185483</v>
      </c>
    </row>
    <row r="28" spans="1:11" ht="15">
      <c r="A28" s="86" t="s">
        <v>1898</v>
      </c>
      <c r="B28" s="86" t="s">
        <v>458</v>
      </c>
      <c r="C28" s="87" t="s">
        <v>32</v>
      </c>
      <c r="D28" s="3" t="s">
        <v>32</v>
      </c>
      <c r="E28" s="86" t="s">
        <v>96</v>
      </c>
      <c r="F28" s="8">
        <v>8514535</v>
      </c>
      <c r="G28" s="3">
        <v>42538</v>
      </c>
      <c r="H28" s="9" t="s">
        <v>485</v>
      </c>
      <c r="I28" s="4" t="s">
        <v>130</v>
      </c>
      <c r="J28" s="7" t="s">
        <v>30</v>
      </c>
      <c r="K28" s="10">
        <v>79569</v>
      </c>
    </row>
    <row r="29" spans="1:11" ht="15">
      <c r="A29" s="86" t="s">
        <v>1898</v>
      </c>
      <c r="B29" s="86" t="s">
        <v>21</v>
      </c>
      <c r="C29" s="87" t="s">
        <v>470</v>
      </c>
      <c r="D29" s="3">
        <v>42279</v>
      </c>
      <c r="E29" s="1" t="s">
        <v>40</v>
      </c>
      <c r="F29" s="8">
        <v>19160137</v>
      </c>
      <c r="G29" s="3">
        <v>42538</v>
      </c>
      <c r="H29" s="9" t="s">
        <v>486</v>
      </c>
      <c r="I29" s="4" t="s">
        <v>487</v>
      </c>
      <c r="J29" s="7" t="s">
        <v>488</v>
      </c>
      <c r="K29" s="10">
        <v>156177</v>
      </c>
    </row>
    <row r="30" spans="1:11" ht="15">
      <c r="A30" s="86" t="s">
        <v>1898</v>
      </c>
      <c r="B30" s="86" t="s">
        <v>458</v>
      </c>
      <c r="C30" s="87" t="s">
        <v>32</v>
      </c>
      <c r="D30" s="3" t="s">
        <v>32</v>
      </c>
      <c r="E30" s="1" t="s">
        <v>96</v>
      </c>
      <c r="F30" s="2">
        <v>4108468</v>
      </c>
      <c r="G30" s="3">
        <v>42542</v>
      </c>
      <c r="H30" s="9" t="s">
        <v>489</v>
      </c>
      <c r="I30" s="4" t="s">
        <v>127</v>
      </c>
      <c r="J30" s="5" t="s">
        <v>52</v>
      </c>
      <c r="K30" s="10">
        <v>759208</v>
      </c>
    </row>
    <row r="31" spans="1:11" ht="15">
      <c r="A31" s="86" t="s">
        <v>1898</v>
      </c>
      <c r="B31" s="88" t="s">
        <v>151</v>
      </c>
      <c r="C31" s="87" t="s">
        <v>125</v>
      </c>
      <c r="D31" s="3" t="s">
        <v>32</v>
      </c>
      <c r="E31" s="86" t="s">
        <v>34</v>
      </c>
      <c r="F31" s="2">
        <v>19160046</v>
      </c>
      <c r="G31" s="3">
        <v>42542</v>
      </c>
      <c r="H31" s="9" t="s">
        <v>490</v>
      </c>
      <c r="I31" s="4" t="s">
        <v>491</v>
      </c>
      <c r="J31" s="5" t="s">
        <v>492</v>
      </c>
      <c r="K31" s="10">
        <v>215192</v>
      </c>
    </row>
    <row r="32" spans="1:11" ht="15">
      <c r="A32" s="86" t="s">
        <v>1898</v>
      </c>
      <c r="B32" s="86" t="s">
        <v>21</v>
      </c>
      <c r="C32" s="87" t="s">
        <v>129</v>
      </c>
      <c r="D32" s="3">
        <v>40857</v>
      </c>
      <c r="E32" s="1" t="s">
        <v>40</v>
      </c>
      <c r="F32" s="2">
        <v>19160138</v>
      </c>
      <c r="G32" s="3">
        <v>42543</v>
      </c>
      <c r="H32" s="9" t="s">
        <v>126</v>
      </c>
      <c r="I32" s="6" t="s">
        <v>23</v>
      </c>
      <c r="J32" s="7" t="s">
        <v>24</v>
      </c>
      <c r="K32" s="10">
        <v>114633</v>
      </c>
    </row>
    <row r="33" spans="1:11" ht="15">
      <c r="A33" s="86" t="s">
        <v>1898</v>
      </c>
      <c r="B33" s="86" t="s">
        <v>458</v>
      </c>
      <c r="C33" s="87" t="s">
        <v>32</v>
      </c>
      <c r="D33" s="3" t="s">
        <v>32</v>
      </c>
      <c r="E33" s="86" t="s">
        <v>96</v>
      </c>
      <c r="F33" s="8">
        <v>8514646</v>
      </c>
      <c r="G33" s="3">
        <v>42544</v>
      </c>
      <c r="H33" s="9" t="s">
        <v>159</v>
      </c>
      <c r="I33" s="4" t="s">
        <v>130</v>
      </c>
      <c r="J33" s="7" t="s">
        <v>30</v>
      </c>
      <c r="K33" s="10">
        <v>109115</v>
      </c>
    </row>
    <row r="34" spans="1:11" ht="15">
      <c r="A34" s="86" t="s">
        <v>1898</v>
      </c>
      <c r="B34" s="86" t="s">
        <v>12</v>
      </c>
      <c r="C34" s="87" t="s">
        <v>32</v>
      </c>
      <c r="D34" s="3" t="s">
        <v>32</v>
      </c>
      <c r="E34" s="1" t="s">
        <v>40</v>
      </c>
      <c r="F34" s="8">
        <v>19160139</v>
      </c>
      <c r="G34" s="3">
        <v>42544</v>
      </c>
      <c r="H34" s="9" t="s">
        <v>493</v>
      </c>
      <c r="I34" s="4" t="s">
        <v>160</v>
      </c>
      <c r="J34" s="7" t="s">
        <v>161</v>
      </c>
      <c r="K34" s="10">
        <v>194000</v>
      </c>
    </row>
    <row r="35" spans="1:11" ht="15">
      <c r="A35" s="86" t="s">
        <v>1898</v>
      </c>
      <c r="B35" s="86" t="s">
        <v>21</v>
      </c>
      <c r="C35" s="87" t="s">
        <v>129</v>
      </c>
      <c r="D35" s="3">
        <v>40857</v>
      </c>
      <c r="E35" s="1" t="s">
        <v>40</v>
      </c>
      <c r="F35" s="2">
        <v>19160141</v>
      </c>
      <c r="G35" s="3">
        <v>42545</v>
      </c>
      <c r="H35" s="9" t="s">
        <v>126</v>
      </c>
      <c r="I35" s="6" t="s">
        <v>23</v>
      </c>
      <c r="J35" s="7" t="s">
        <v>24</v>
      </c>
      <c r="K35" s="10">
        <v>129133</v>
      </c>
    </row>
    <row r="36" spans="1:11" ht="15">
      <c r="A36" s="86" t="s">
        <v>1898</v>
      </c>
      <c r="B36" s="86" t="s">
        <v>458</v>
      </c>
      <c r="C36" s="87" t="s">
        <v>32</v>
      </c>
      <c r="D36" s="3" t="s">
        <v>32</v>
      </c>
      <c r="E36" s="1" t="s">
        <v>96</v>
      </c>
      <c r="F36" s="2">
        <v>4113574</v>
      </c>
      <c r="G36" s="3">
        <v>42549</v>
      </c>
      <c r="H36" s="9" t="s">
        <v>494</v>
      </c>
      <c r="I36" s="4" t="s">
        <v>127</v>
      </c>
      <c r="J36" s="5" t="s">
        <v>52</v>
      </c>
      <c r="K36" s="10">
        <v>819610</v>
      </c>
    </row>
    <row r="37" spans="1:11" ht="15">
      <c r="A37" s="86" t="s">
        <v>1898</v>
      </c>
      <c r="B37" s="86" t="s">
        <v>21</v>
      </c>
      <c r="C37" s="87" t="s">
        <v>470</v>
      </c>
      <c r="D37" s="3">
        <v>42279</v>
      </c>
      <c r="E37" s="1" t="s">
        <v>40</v>
      </c>
      <c r="F37" s="8">
        <v>19160143</v>
      </c>
      <c r="G37" s="3">
        <v>42549</v>
      </c>
      <c r="H37" s="9" t="s">
        <v>2234</v>
      </c>
      <c r="I37" s="4" t="s">
        <v>487</v>
      </c>
      <c r="J37" s="7" t="s">
        <v>488</v>
      </c>
      <c r="K37" s="10">
        <v>156292</v>
      </c>
    </row>
    <row r="38" spans="1:11" ht="15">
      <c r="A38" s="86" t="s">
        <v>1898</v>
      </c>
      <c r="B38" s="86" t="s">
        <v>495</v>
      </c>
      <c r="C38" s="87" t="s">
        <v>496</v>
      </c>
      <c r="D38" s="3">
        <v>42536</v>
      </c>
      <c r="E38" s="1" t="s">
        <v>40</v>
      </c>
      <c r="F38" s="8">
        <v>19160144</v>
      </c>
      <c r="G38" s="3">
        <v>42549</v>
      </c>
      <c r="H38" s="9" t="s">
        <v>497</v>
      </c>
      <c r="I38" s="4" t="s">
        <v>461</v>
      </c>
      <c r="J38" s="7" t="s">
        <v>462</v>
      </c>
      <c r="K38" s="10">
        <v>742560</v>
      </c>
    </row>
    <row r="39" spans="1:11" ht="15">
      <c r="A39" s="86" t="s">
        <v>1898</v>
      </c>
      <c r="B39" s="86" t="s">
        <v>12</v>
      </c>
      <c r="C39" s="87" t="s">
        <v>32</v>
      </c>
      <c r="D39" s="3" t="s">
        <v>32</v>
      </c>
      <c r="E39" s="1" t="s">
        <v>40</v>
      </c>
      <c r="F39" s="8">
        <v>19160145</v>
      </c>
      <c r="G39" s="3">
        <v>42551</v>
      </c>
      <c r="H39" s="9" t="s">
        <v>498</v>
      </c>
      <c r="I39" s="4" t="s">
        <v>158</v>
      </c>
      <c r="J39" s="7" t="s">
        <v>499</v>
      </c>
      <c r="K39" s="10">
        <v>273441</v>
      </c>
    </row>
    <row r="40" spans="1:11" ht="15">
      <c r="A40" s="82" t="s">
        <v>132</v>
      </c>
      <c r="B40" s="86" t="s">
        <v>12</v>
      </c>
      <c r="C40" s="89" t="s">
        <v>32</v>
      </c>
      <c r="D40" s="89" t="s">
        <v>32</v>
      </c>
      <c r="E40" s="86" t="s">
        <v>34</v>
      </c>
      <c r="F40" s="39">
        <v>12160029</v>
      </c>
      <c r="G40" s="90">
        <v>42528</v>
      </c>
      <c r="H40" s="45" t="s">
        <v>500</v>
      </c>
      <c r="I40" s="82" t="s">
        <v>133</v>
      </c>
      <c r="J40" s="11" t="s">
        <v>134</v>
      </c>
      <c r="K40" s="93">
        <v>44850</v>
      </c>
    </row>
    <row r="41" spans="1:11" ht="15">
      <c r="A41" s="82" t="s">
        <v>132</v>
      </c>
      <c r="B41" s="86" t="s">
        <v>12</v>
      </c>
      <c r="C41" s="89" t="s">
        <v>32</v>
      </c>
      <c r="D41" s="89" t="s">
        <v>32</v>
      </c>
      <c r="E41" s="86" t="s">
        <v>34</v>
      </c>
      <c r="F41" s="39">
        <v>12160030</v>
      </c>
      <c r="G41" s="90">
        <v>42531</v>
      </c>
      <c r="H41" s="45" t="s">
        <v>501</v>
      </c>
      <c r="I41" s="82" t="s">
        <v>502</v>
      </c>
      <c r="J41" s="11" t="s">
        <v>503</v>
      </c>
      <c r="K41" s="93">
        <v>36974</v>
      </c>
    </row>
    <row r="42" spans="1:11" ht="15">
      <c r="A42" s="82" t="s">
        <v>132</v>
      </c>
      <c r="B42" s="86" t="s">
        <v>12</v>
      </c>
      <c r="C42" s="89" t="s">
        <v>32</v>
      </c>
      <c r="D42" s="89" t="s">
        <v>32</v>
      </c>
      <c r="E42" s="86" t="s">
        <v>34</v>
      </c>
      <c r="F42" s="39">
        <v>12160031</v>
      </c>
      <c r="G42" s="90">
        <v>42535</v>
      </c>
      <c r="H42" s="45" t="s">
        <v>504</v>
      </c>
      <c r="I42" s="82" t="s">
        <v>505</v>
      </c>
      <c r="J42" s="11" t="s">
        <v>506</v>
      </c>
      <c r="K42" s="93">
        <v>346499</v>
      </c>
    </row>
    <row r="43" spans="1:11" ht="15">
      <c r="A43" s="82" t="s">
        <v>132</v>
      </c>
      <c r="B43" s="86" t="s">
        <v>12</v>
      </c>
      <c r="C43" s="89" t="s">
        <v>32</v>
      </c>
      <c r="D43" s="89" t="s">
        <v>32</v>
      </c>
      <c r="E43" s="86" t="s">
        <v>34</v>
      </c>
      <c r="F43" s="39">
        <v>12160032</v>
      </c>
      <c r="G43" s="90">
        <v>42536</v>
      </c>
      <c r="H43" s="45" t="s">
        <v>507</v>
      </c>
      <c r="I43" s="82" t="s">
        <v>508</v>
      </c>
      <c r="J43" s="11" t="s">
        <v>509</v>
      </c>
      <c r="K43" s="93">
        <v>299989</v>
      </c>
    </row>
    <row r="44" spans="1:11" ht="15">
      <c r="A44" s="82" t="s">
        <v>132</v>
      </c>
      <c r="B44" s="86" t="s">
        <v>12</v>
      </c>
      <c r="C44" s="89" t="s">
        <v>32</v>
      </c>
      <c r="D44" s="89" t="s">
        <v>32</v>
      </c>
      <c r="E44" s="86" t="s">
        <v>34</v>
      </c>
      <c r="F44" s="39">
        <v>12160033</v>
      </c>
      <c r="G44" s="90">
        <v>42538</v>
      </c>
      <c r="H44" s="45" t="s">
        <v>167</v>
      </c>
      <c r="I44" s="82" t="s">
        <v>163</v>
      </c>
      <c r="J44" s="11" t="s">
        <v>164</v>
      </c>
      <c r="K44" s="93">
        <v>36000</v>
      </c>
    </row>
    <row r="45" spans="1:11" ht="15">
      <c r="A45" s="82" t="s">
        <v>132</v>
      </c>
      <c r="B45" s="86" t="s">
        <v>12</v>
      </c>
      <c r="C45" s="89" t="s">
        <v>32</v>
      </c>
      <c r="D45" s="89" t="s">
        <v>32</v>
      </c>
      <c r="E45" s="86" t="s">
        <v>34</v>
      </c>
      <c r="F45" s="39">
        <v>12160034</v>
      </c>
      <c r="G45" s="90">
        <v>42542</v>
      </c>
      <c r="H45" s="45" t="s">
        <v>510</v>
      </c>
      <c r="I45" s="82" t="s">
        <v>165</v>
      </c>
      <c r="J45" s="11" t="s">
        <v>166</v>
      </c>
      <c r="K45" s="93">
        <v>1297517</v>
      </c>
    </row>
    <row r="46" spans="1:11" ht="15">
      <c r="A46" s="82" t="s">
        <v>132</v>
      </c>
      <c r="B46" s="86" t="s">
        <v>12</v>
      </c>
      <c r="C46" s="89" t="s">
        <v>32</v>
      </c>
      <c r="D46" s="89" t="s">
        <v>32</v>
      </c>
      <c r="E46" s="86" t="s">
        <v>34</v>
      </c>
      <c r="F46" s="39">
        <v>12160035</v>
      </c>
      <c r="G46" s="90">
        <v>42543</v>
      </c>
      <c r="H46" s="45" t="s">
        <v>135</v>
      </c>
      <c r="I46" s="82" t="s">
        <v>136</v>
      </c>
      <c r="J46" s="11" t="s">
        <v>137</v>
      </c>
      <c r="K46" s="93">
        <v>35000</v>
      </c>
    </row>
    <row r="47" spans="1:11" ht="15">
      <c r="A47" s="82" t="s">
        <v>132</v>
      </c>
      <c r="B47" s="86" t="s">
        <v>12</v>
      </c>
      <c r="C47" s="89" t="s">
        <v>32</v>
      </c>
      <c r="D47" s="89" t="s">
        <v>32</v>
      </c>
      <c r="E47" s="86" t="s">
        <v>34</v>
      </c>
      <c r="F47" s="39">
        <v>12160036</v>
      </c>
      <c r="G47" s="90">
        <v>42545</v>
      </c>
      <c r="H47" s="45" t="s">
        <v>511</v>
      </c>
      <c r="I47" s="82" t="s">
        <v>512</v>
      </c>
      <c r="J47" s="11" t="s">
        <v>405</v>
      </c>
      <c r="K47" s="93">
        <v>349990</v>
      </c>
    </row>
    <row r="48" spans="1:11" ht="15">
      <c r="A48" s="82" t="s">
        <v>132</v>
      </c>
      <c r="B48" s="86" t="s">
        <v>12</v>
      </c>
      <c r="C48" s="89" t="s">
        <v>32</v>
      </c>
      <c r="D48" s="89" t="s">
        <v>32</v>
      </c>
      <c r="E48" s="86" t="s">
        <v>34</v>
      </c>
      <c r="F48" s="39">
        <v>12160037</v>
      </c>
      <c r="G48" s="90">
        <v>42549</v>
      </c>
      <c r="H48" s="45" t="s">
        <v>513</v>
      </c>
      <c r="I48" s="82" t="s">
        <v>514</v>
      </c>
      <c r="J48" s="11" t="s">
        <v>168</v>
      </c>
      <c r="K48" s="93">
        <v>39598</v>
      </c>
    </row>
    <row r="49" spans="1:11" ht="15">
      <c r="A49" s="82" t="s">
        <v>132</v>
      </c>
      <c r="B49" s="86" t="s">
        <v>12</v>
      </c>
      <c r="C49" s="89" t="s">
        <v>32</v>
      </c>
      <c r="D49" s="89" t="s">
        <v>32</v>
      </c>
      <c r="E49" s="86" t="s">
        <v>34</v>
      </c>
      <c r="F49" s="39">
        <v>12160038</v>
      </c>
      <c r="G49" s="90">
        <v>42549</v>
      </c>
      <c r="H49" s="45" t="s">
        <v>515</v>
      </c>
      <c r="I49" s="82" t="s">
        <v>133</v>
      </c>
      <c r="J49" s="11" t="s">
        <v>134</v>
      </c>
      <c r="K49" s="93">
        <v>25374</v>
      </c>
    </row>
    <row r="50" spans="1:11" ht="15">
      <c r="A50" s="82" t="s">
        <v>132</v>
      </c>
      <c r="B50" s="86" t="s">
        <v>12</v>
      </c>
      <c r="C50" s="89" t="s">
        <v>32</v>
      </c>
      <c r="D50" s="89" t="s">
        <v>32</v>
      </c>
      <c r="E50" s="86" t="s">
        <v>34</v>
      </c>
      <c r="F50" s="39">
        <v>12160039</v>
      </c>
      <c r="G50" s="90">
        <v>42550</v>
      </c>
      <c r="H50" s="45" t="s">
        <v>516</v>
      </c>
      <c r="I50" s="82" t="s">
        <v>517</v>
      </c>
      <c r="J50" s="11" t="s">
        <v>518</v>
      </c>
      <c r="K50" s="93">
        <v>459757</v>
      </c>
    </row>
    <row r="51" spans="1:11" ht="15">
      <c r="A51" s="82" t="s">
        <v>132</v>
      </c>
      <c r="B51" s="86" t="s">
        <v>12</v>
      </c>
      <c r="C51" s="89" t="s">
        <v>32</v>
      </c>
      <c r="D51" s="89" t="s">
        <v>32</v>
      </c>
      <c r="E51" s="86" t="s">
        <v>34</v>
      </c>
      <c r="F51" s="39">
        <v>12160040</v>
      </c>
      <c r="G51" s="90">
        <v>42550</v>
      </c>
      <c r="H51" s="45" t="s">
        <v>516</v>
      </c>
      <c r="I51" s="82" t="s">
        <v>133</v>
      </c>
      <c r="J51" s="11" t="s">
        <v>134</v>
      </c>
      <c r="K51" s="93">
        <v>471480</v>
      </c>
    </row>
    <row r="52" spans="1:11" ht="15">
      <c r="A52" s="82" t="s">
        <v>132</v>
      </c>
      <c r="B52" s="86" t="s">
        <v>12</v>
      </c>
      <c r="C52" s="89" t="s">
        <v>32</v>
      </c>
      <c r="D52" s="89" t="s">
        <v>32</v>
      </c>
      <c r="E52" s="86" t="s">
        <v>34</v>
      </c>
      <c r="F52" s="39">
        <v>12160041</v>
      </c>
      <c r="G52" s="90">
        <v>42550</v>
      </c>
      <c r="H52" s="45" t="s">
        <v>516</v>
      </c>
      <c r="I52" s="82" t="s">
        <v>519</v>
      </c>
      <c r="J52" s="11" t="s">
        <v>520</v>
      </c>
      <c r="K52" s="93">
        <v>171610</v>
      </c>
    </row>
    <row r="53" spans="1:11" ht="15">
      <c r="A53" s="82" t="s">
        <v>132</v>
      </c>
      <c r="B53" s="86" t="s">
        <v>12</v>
      </c>
      <c r="C53" s="89" t="s">
        <v>32</v>
      </c>
      <c r="D53" s="89" t="s">
        <v>32</v>
      </c>
      <c r="E53" s="1" t="s">
        <v>40</v>
      </c>
      <c r="F53" s="89">
        <v>12160093</v>
      </c>
      <c r="G53" s="90">
        <v>42522</v>
      </c>
      <c r="H53" s="80" t="s">
        <v>521</v>
      </c>
      <c r="I53" s="82" t="s">
        <v>522</v>
      </c>
      <c r="J53" s="11" t="s">
        <v>523</v>
      </c>
      <c r="K53" s="93">
        <v>1376830</v>
      </c>
    </row>
    <row r="54" spans="1:11" ht="15">
      <c r="A54" s="82" t="s">
        <v>132</v>
      </c>
      <c r="B54" s="86" t="s">
        <v>463</v>
      </c>
      <c r="C54" s="89" t="s">
        <v>32</v>
      </c>
      <c r="D54" s="89" t="s">
        <v>32</v>
      </c>
      <c r="E54" s="1" t="s">
        <v>40</v>
      </c>
      <c r="F54" s="89">
        <v>12160094</v>
      </c>
      <c r="G54" s="90">
        <v>42523</v>
      </c>
      <c r="H54" s="80" t="s">
        <v>524</v>
      </c>
      <c r="I54" s="82" t="s">
        <v>36</v>
      </c>
      <c r="J54" s="11" t="s">
        <v>13</v>
      </c>
      <c r="K54" s="93">
        <v>194628</v>
      </c>
    </row>
    <row r="55" spans="1:11" ht="15">
      <c r="A55" s="82" t="s">
        <v>132</v>
      </c>
      <c r="B55" s="86" t="s">
        <v>463</v>
      </c>
      <c r="C55" s="89" t="s">
        <v>32</v>
      </c>
      <c r="D55" s="89" t="s">
        <v>32</v>
      </c>
      <c r="E55" s="1" t="s">
        <v>40</v>
      </c>
      <c r="F55" s="89">
        <v>12160095</v>
      </c>
      <c r="G55" s="90">
        <v>42523</v>
      </c>
      <c r="H55" s="80" t="s">
        <v>525</v>
      </c>
      <c r="I55" s="82" t="s">
        <v>36</v>
      </c>
      <c r="J55" s="11" t="s">
        <v>13</v>
      </c>
      <c r="K55" s="93">
        <v>602739</v>
      </c>
    </row>
    <row r="56" spans="1:11" ht="15">
      <c r="A56" s="82" t="s">
        <v>132</v>
      </c>
      <c r="B56" s="86" t="s">
        <v>463</v>
      </c>
      <c r="C56" s="89" t="s">
        <v>32</v>
      </c>
      <c r="D56" s="89" t="s">
        <v>32</v>
      </c>
      <c r="E56" s="1" t="s">
        <v>40</v>
      </c>
      <c r="F56" s="89">
        <v>12160096</v>
      </c>
      <c r="G56" s="90">
        <v>42523</v>
      </c>
      <c r="H56" s="80" t="s">
        <v>526</v>
      </c>
      <c r="I56" s="82" t="s">
        <v>527</v>
      </c>
      <c r="J56" s="11" t="s">
        <v>528</v>
      </c>
      <c r="K56" s="93">
        <v>151225</v>
      </c>
    </row>
    <row r="57" spans="1:11" ht="15">
      <c r="A57" s="82" t="s">
        <v>132</v>
      </c>
      <c r="B57" s="86" t="s">
        <v>463</v>
      </c>
      <c r="C57" s="89" t="s">
        <v>32</v>
      </c>
      <c r="D57" s="89" t="s">
        <v>32</v>
      </c>
      <c r="E57" s="1" t="s">
        <v>40</v>
      </c>
      <c r="F57" s="89">
        <v>12160097</v>
      </c>
      <c r="G57" s="90">
        <v>42523</v>
      </c>
      <c r="H57" s="80" t="s">
        <v>526</v>
      </c>
      <c r="I57" s="82" t="s">
        <v>529</v>
      </c>
      <c r="J57" s="11" t="s">
        <v>530</v>
      </c>
      <c r="K57" s="93">
        <v>114240</v>
      </c>
    </row>
    <row r="58" spans="1:11" ht="15">
      <c r="A58" s="82" t="s">
        <v>132</v>
      </c>
      <c r="B58" s="86" t="s">
        <v>463</v>
      </c>
      <c r="C58" s="89" t="s">
        <v>32</v>
      </c>
      <c r="D58" s="89" t="s">
        <v>32</v>
      </c>
      <c r="E58" s="1" t="s">
        <v>40</v>
      </c>
      <c r="F58" s="89">
        <v>12160098</v>
      </c>
      <c r="G58" s="90">
        <v>42524</v>
      </c>
      <c r="H58" s="80" t="s">
        <v>531</v>
      </c>
      <c r="I58" s="82" t="s">
        <v>36</v>
      </c>
      <c r="J58" s="11" t="s">
        <v>13</v>
      </c>
      <c r="K58" s="93">
        <v>140087</v>
      </c>
    </row>
    <row r="59" spans="1:11" ht="15">
      <c r="A59" s="82" t="s">
        <v>132</v>
      </c>
      <c r="B59" s="86" t="s">
        <v>463</v>
      </c>
      <c r="C59" s="89" t="s">
        <v>32</v>
      </c>
      <c r="D59" s="89" t="s">
        <v>32</v>
      </c>
      <c r="E59" s="1" t="s">
        <v>40</v>
      </c>
      <c r="F59" s="89">
        <v>12160099</v>
      </c>
      <c r="G59" s="90">
        <v>42528</v>
      </c>
      <c r="H59" s="80" t="s">
        <v>532</v>
      </c>
      <c r="I59" s="82" t="s">
        <v>36</v>
      </c>
      <c r="J59" s="11" t="s">
        <v>13</v>
      </c>
      <c r="K59" s="93">
        <v>332418</v>
      </c>
    </row>
    <row r="60" spans="1:11" ht="15">
      <c r="A60" s="82" t="s">
        <v>132</v>
      </c>
      <c r="B60" s="86" t="s">
        <v>463</v>
      </c>
      <c r="C60" s="89" t="s">
        <v>32</v>
      </c>
      <c r="D60" s="89" t="s">
        <v>32</v>
      </c>
      <c r="E60" s="1" t="s">
        <v>40</v>
      </c>
      <c r="F60" s="89">
        <v>12160100</v>
      </c>
      <c r="G60" s="90">
        <v>42529</v>
      </c>
      <c r="H60" s="80" t="s">
        <v>533</v>
      </c>
      <c r="I60" s="82" t="s">
        <v>138</v>
      </c>
      <c r="J60" s="11" t="s">
        <v>139</v>
      </c>
      <c r="K60" s="93">
        <v>6200</v>
      </c>
    </row>
    <row r="61" spans="1:11" ht="15">
      <c r="A61" s="82" t="s">
        <v>132</v>
      </c>
      <c r="B61" s="86" t="s">
        <v>463</v>
      </c>
      <c r="C61" s="89" t="s">
        <v>32</v>
      </c>
      <c r="D61" s="89" t="s">
        <v>32</v>
      </c>
      <c r="E61" s="1" t="s">
        <v>40</v>
      </c>
      <c r="F61" s="89">
        <v>12160101</v>
      </c>
      <c r="G61" s="90">
        <v>42529</v>
      </c>
      <c r="H61" s="80" t="s">
        <v>534</v>
      </c>
      <c r="I61" s="82" t="s">
        <v>138</v>
      </c>
      <c r="J61" s="11" t="s">
        <v>139</v>
      </c>
      <c r="K61" s="93">
        <v>6200</v>
      </c>
    </row>
    <row r="62" spans="1:11" ht="15">
      <c r="A62" s="82" t="s">
        <v>132</v>
      </c>
      <c r="B62" s="86" t="s">
        <v>463</v>
      </c>
      <c r="C62" s="89" t="s">
        <v>32</v>
      </c>
      <c r="D62" s="89" t="s">
        <v>32</v>
      </c>
      <c r="E62" s="1" t="s">
        <v>40</v>
      </c>
      <c r="F62" s="89">
        <v>12160102</v>
      </c>
      <c r="G62" s="90">
        <v>42529</v>
      </c>
      <c r="H62" s="80" t="s">
        <v>535</v>
      </c>
      <c r="I62" s="82" t="s">
        <v>536</v>
      </c>
      <c r="J62" s="11" t="s">
        <v>537</v>
      </c>
      <c r="K62" s="93">
        <v>12000</v>
      </c>
    </row>
    <row r="63" spans="1:11" ht="15">
      <c r="A63" s="82" t="s">
        <v>132</v>
      </c>
      <c r="B63" s="86" t="s">
        <v>463</v>
      </c>
      <c r="C63" s="89" t="s">
        <v>32</v>
      </c>
      <c r="D63" s="89" t="s">
        <v>32</v>
      </c>
      <c r="E63" s="1" t="s">
        <v>40</v>
      </c>
      <c r="F63" s="89">
        <v>12160103</v>
      </c>
      <c r="G63" s="90">
        <v>42529</v>
      </c>
      <c r="H63" s="80" t="s">
        <v>538</v>
      </c>
      <c r="I63" s="82" t="s">
        <v>36</v>
      </c>
      <c r="J63" s="11" t="s">
        <v>13</v>
      </c>
      <c r="K63" s="93">
        <v>140087</v>
      </c>
    </row>
    <row r="64" spans="1:11" ht="15">
      <c r="A64" s="82" t="s">
        <v>132</v>
      </c>
      <c r="B64" s="86" t="s">
        <v>463</v>
      </c>
      <c r="C64" s="89" t="s">
        <v>32</v>
      </c>
      <c r="D64" s="89" t="s">
        <v>32</v>
      </c>
      <c r="E64" s="1" t="s">
        <v>40</v>
      </c>
      <c r="F64" s="89">
        <v>12160104</v>
      </c>
      <c r="G64" s="90">
        <v>42530</v>
      </c>
      <c r="H64" s="80" t="s">
        <v>539</v>
      </c>
      <c r="I64" s="82" t="s">
        <v>527</v>
      </c>
      <c r="J64" s="11" t="s">
        <v>528</v>
      </c>
      <c r="K64" s="93">
        <v>113526</v>
      </c>
    </row>
    <row r="65" spans="1:11" ht="15">
      <c r="A65" s="82" t="s">
        <v>132</v>
      </c>
      <c r="B65" s="86" t="s">
        <v>463</v>
      </c>
      <c r="C65" s="89" t="s">
        <v>32</v>
      </c>
      <c r="D65" s="89" t="s">
        <v>32</v>
      </c>
      <c r="E65" s="1" t="s">
        <v>40</v>
      </c>
      <c r="F65" s="89">
        <v>12160105</v>
      </c>
      <c r="G65" s="90">
        <v>42530</v>
      </c>
      <c r="H65" s="80" t="s">
        <v>539</v>
      </c>
      <c r="I65" s="82" t="s">
        <v>529</v>
      </c>
      <c r="J65" s="11" t="s">
        <v>530</v>
      </c>
      <c r="K65" s="93">
        <v>102816</v>
      </c>
    </row>
    <row r="66" spans="1:11" ht="15">
      <c r="A66" s="82" t="s">
        <v>132</v>
      </c>
      <c r="B66" s="86" t="s">
        <v>12</v>
      </c>
      <c r="C66" s="89" t="s">
        <v>32</v>
      </c>
      <c r="D66" s="89" t="s">
        <v>32</v>
      </c>
      <c r="E66" s="1" t="s">
        <v>40</v>
      </c>
      <c r="F66" s="89">
        <v>12160107</v>
      </c>
      <c r="G66" s="90">
        <v>42531</v>
      </c>
      <c r="H66" s="80" t="s">
        <v>540</v>
      </c>
      <c r="I66" s="82" t="s">
        <v>541</v>
      </c>
      <c r="J66" s="11" t="s">
        <v>542</v>
      </c>
      <c r="K66" s="93">
        <v>192500</v>
      </c>
    </row>
    <row r="67" spans="1:11" ht="15">
      <c r="A67" s="82" t="s">
        <v>132</v>
      </c>
      <c r="B67" s="86" t="s">
        <v>21</v>
      </c>
      <c r="C67" s="89" t="s">
        <v>32</v>
      </c>
      <c r="D67" s="89" t="s">
        <v>32</v>
      </c>
      <c r="E67" s="1" t="s">
        <v>40</v>
      </c>
      <c r="F67" s="89">
        <v>12160108</v>
      </c>
      <c r="G67" s="90">
        <v>42531</v>
      </c>
      <c r="H67" s="80" t="s">
        <v>543</v>
      </c>
      <c r="I67" s="82" t="s">
        <v>101</v>
      </c>
      <c r="J67" s="11" t="s">
        <v>24</v>
      </c>
      <c r="K67" s="93">
        <v>143391</v>
      </c>
    </row>
    <row r="68" spans="1:11" ht="15">
      <c r="A68" s="82" t="s">
        <v>132</v>
      </c>
      <c r="B68" s="86" t="s">
        <v>463</v>
      </c>
      <c r="C68" s="89" t="s">
        <v>32</v>
      </c>
      <c r="D68" s="89" t="s">
        <v>32</v>
      </c>
      <c r="E68" s="1" t="s">
        <v>40</v>
      </c>
      <c r="F68" s="89">
        <v>12160109</v>
      </c>
      <c r="G68" s="90">
        <v>42534</v>
      </c>
      <c r="H68" s="80" t="s">
        <v>544</v>
      </c>
      <c r="I68" s="82" t="s">
        <v>36</v>
      </c>
      <c r="J68" s="11" t="s">
        <v>13</v>
      </c>
      <c r="K68" s="93">
        <v>162715</v>
      </c>
    </row>
    <row r="69" spans="1:11" ht="15">
      <c r="A69" s="82" t="s">
        <v>132</v>
      </c>
      <c r="B69" s="86" t="s">
        <v>463</v>
      </c>
      <c r="C69" s="89" t="s">
        <v>32</v>
      </c>
      <c r="D69" s="89" t="s">
        <v>32</v>
      </c>
      <c r="E69" s="1" t="s">
        <v>40</v>
      </c>
      <c r="F69" s="89">
        <v>12160110</v>
      </c>
      <c r="G69" s="90">
        <v>42534</v>
      </c>
      <c r="H69" s="80" t="s">
        <v>545</v>
      </c>
      <c r="I69" s="82" t="s">
        <v>36</v>
      </c>
      <c r="J69" s="11" t="s">
        <v>13</v>
      </c>
      <c r="K69" s="93">
        <v>175966</v>
      </c>
    </row>
    <row r="70" spans="1:11" ht="15">
      <c r="A70" s="82" t="s">
        <v>132</v>
      </c>
      <c r="B70" s="86" t="s">
        <v>463</v>
      </c>
      <c r="C70" s="89" t="s">
        <v>32</v>
      </c>
      <c r="D70" s="89" t="s">
        <v>32</v>
      </c>
      <c r="E70" s="1" t="s">
        <v>40</v>
      </c>
      <c r="F70" s="89">
        <v>12160111</v>
      </c>
      <c r="G70" s="90">
        <v>42534</v>
      </c>
      <c r="H70" s="80" t="s">
        <v>546</v>
      </c>
      <c r="I70" s="82" t="s">
        <v>138</v>
      </c>
      <c r="J70" s="11" t="s">
        <v>139</v>
      </c>
      <c r="K70" s="93">
        <v>39800</v>
      </c>
    </row>
    <row r="71" spans="1:11" ht="15">
      <c r="A71" s="82" t="s">
        <v>132</v>
      </c>
      <c r="B71" s="86" t="s">
        <v>463</v>
      </c>
      <c r="C71" s="89" t="s">
        <v>32</v>
      </c>
      <c r="D71" s="89" t="s">
        <v>32</v>
      </c>
      <c r="E71" s="1" t="s">
        <v>40</v>
      </c>
      <c r="F71" s="89">
        <v>12160113</v>
      </c>
      <c r="G71" s="90">
        <v>42534</v>
      </c>
      <c r="H71" s="80" t="s">
        <v>547</v>
      </c>
      <c r="I71" s="82" t="s">
        <v>138</v>
      </c>
      <c r="J71" s="11" t="s">
        <v>139</v>
      </c>
      <c r="K71" s="93">
        <v>6200</v>
      </c>
    </row>
    <row r="72" spans="1:11" ht="15">
      <c r="A72" s="82" t="s">
        <v>132</v>
      </c>
      <c r="B72" s="86" t="s">
        <v>463</v>
      </c>
      <c r="C72" s="89" t="s">
        <v>32</v>
      </c>
      <c r="D72" s="89" t="s">
        <v>32</v>
      </c>
      <c r="E72" s="1" t="s">
        <v>40</v>
      </c>
      <c r="F72" s="89">
        <v>12160114</v>
      </c>
      <c r="G72" s="90">
        <v>42534</v>
      </c>
      <c r="H72" s="80" t="s">
        <v>548</v>
      </c>
      <c r="I72" s="82" t="s">
        <v>138</v>
      </c>
      <c r="J72" s="11" t="s">
        <v>139</v>
      </c>
      <c r="K72" s="93">
        <v>6200</v>
      </c>
    </row>
    <row r="73" spans="1:11" ht="15">
      <c r="A73" s="82" t="s">
        <v>132</v>
      </c>
      <c r="B73" s="86" t="s">
        <v>463</v>
      </c>
      <c r="C73" s="89" t="s">
        <v>32</v>
      </c>
      <c r="D73" s="89" t="s">
        <v>32</v>
      </c>
      <c r="E73" s="1" t="s">
        <v>40</v>
      </c>
      <c r="F73" s="89">
        <v>12160115</v>
      </c>
      <c r="G73" s="90">
        <v>42535</v>
      </c>
      <c r="H73" s="80" t="s">
        <v>549</v>
      </c>
      <c r="I73" s="82" t="s">
        <v>138</v>
      </c>
      <c r="J73" s="11" t="s">
        <v>139</v>
      </c>
      <c r="K73" s="93">
        <v>6200</v>
      </c>
    </row>
    <row r="74" spans="1:11" ht="15">
      <c r="A74" s="82" t="s">
        <v>132</v>
      </c>
      <c r="B74" s="86" t="s">
        <v>463</v>
      </c>
      <c r="C74" s="89" t="s">
        <v>32</v>
      </c>
      <c r="D74" s="89" t="s">
        <v>32</v>
      </c>
      <c r="E74" s="1" t="s">
        <v>40</v>
      </c>
      <c r="F74" s="89">
        <v>12160116</v>
      </c>
      <c r="G74" s="90">
        <v>42535</v>
      </c>
      <c r="H74" s="80" t="s">
        <v>550</v>
      </c>
      <c r="I74" s="82" t="s">
        <v>138</v>
      </c>
      <c r="J74" s="11" t="s">
        <v>139</v>
      </c>
      <c r="K74" s="93">
        <v>6200</v>
      </c>
    </row>
    <row r="75" spans="1:11" ht="15">
      <c r="A75" s="82" t="s">
        <v>132</v>
      </c>
      <c r="B75" s="86" t="s">
        <v>463</v>
      </c>
      <c r="C75" s="89" t="s">
        <v>32</v>
      </c>
      <c r="D75" s="89" t="s">
        <v>32</v>
      </c>
      <c r="E75" s="1" t="s">
        <v>40</v>
      </c>
      <c r="F75" s="89">
        <v>12160117</v>
      </c>
      <c r="G75" s="90">
        <v>42535</v>
      </c>
      <c r="H75" s="80" t="s">
        <v>551</v>
      </c>
      <c r="I75" s="82" t="s">
        <v>36</v>
      </c>
      <c r="J75" s="11" t="s">
        <v>13</v>
      </c>
      <c r="K75" s="93">
        <v>172719</v>
      </c>
    </row>
    <row r="76" spans="1:11" ht="15">
      <c r="A76" s="82" t="s">
        <v>132</v>
      </c>
      <c r="B76" s="86" t="s">
        <v>463</v>
      </c>
      <c r="C76" s="89" t="s">
        <v>32</v>
      </c>
      <c r="D76" s="89" t="s">
        <v>32</v>
      </c>
      <c r="E76" s="1" t="s">
        <v>40</v>
      </c>
      <c r="F76" s="89">
        <v>12160118</v>
      </c>
      <c r="G76" s="90">
        <v>42542</v>
      </c>
      <c r="H76" s="80" t="s">
        <v>552</v>
      </c>
      <c r="I76" s="82" t="s">
        <v>36</v>
      </c>
      <c r="J76" s="11" t="s">
        <v>13</v>
      </c>
      <c r="K76" s="93">
        <v>147924</v>
      </c>
    </row>
    <row r="77" spans="1:11" ht="15">
      <c r="A77" s="82" t="s">
        <v>132</v>
      </c>
      <c r="B77" s="86" t="s">
        <v>463</v>
      </c>
      <c r="C77" s="89" t="s">
        <v>32</v>
      </c>
      <c r="D77" s="89" t="s">
        <v>32</v>
      </c>
      <c r="E77" s="1" t="s">
        <v>40</v>
      </c>
      <c r="F77" s="89">
        <v>12160121</v>
      </c>
      <c r="G77" s="90">
        <v>42543</v>
      </c>
      <c r="H77" s="80" t="s">
        <v>553</v>
      </c>
      <c r="I77" s="82" t="s">
        <v>138</v>
      </c>
      <c r="J77" s="11" t="s">
        <v>139</v>
      </c>
      <c r="K77" s="93">
        <v>6200</v>
      </c>
    </row>
    <row r="78" spans="1:11" ht="15">
      <c r="A78" s="82" t="s">
        <v>132</v>
      </c>
      <c r="B78" s="86" t="s">
        <v>463</v>
      </c>
      <c r="C78" s="89" t="s">
        <v>32</v>
      </c>
      <c r="D78" s="89" t="s">
        <v>32</v>
      </c>
      <c r="E78" s="1" t="s">
        <v>40</v>
      </c>
      <c r="F78" s="89">
        <v>12160122</v>
      </c>
      <c r="G78" s="90">
        <v>42543</v>
      </c>
      <c r="H78" s="80" t="s">
        <v>554</v>
      </c>
      <c r="I78" s="82" t="s">
        <v>138</v>
      </c>
      <c r="J78" s="11" t="s">
        <v>139</v>
      </c>
      <c r="K78" s="93">
        <v>52200</v>
      </c>
    </row>
    <row r="79" spans="1:11" ht="15">
      <c r="A79" s="82" t="s">
        <v>132</v>
      </c>
      <c r="B79" s="86" t="s">
        <v>463</v>
      </c>
      <c r="C79" s="89" t="s">
        <v>32</v>
      </c>
      <c r="D79" s="89" t="s">
        <v>32</v>
      </c>
      <c r="E79" s="1" t="s">
        <v>40</v>
      </c>
      <c r="F79" s="89">
        <v>12160123</v>
      </c>
      <c r="G79" s="90">
        <v>42550</v>
      </c>
      <c r="H79" s="80" t="s">
        <v>555</v>
      </c>
      <c r="I79" s="82" t="s">
        <v>36</v>
      </c>
      <c r="J79" s="11" t="s">
        <v>13</v>
      </c>
      <c r="K79" s="93">
        <v>162258</v>
      </c>
    </row>
    <row r="80" spans="1:11" ht="15">
      <c r="A80" s="82" t="s">
        <v>132</v>
      </c>
      <c r="B80" s="86" t="s">
        <v>463</v>
      </c>
      <c r="C80" s="89" t="s">
        <v>32</v>
      </c>
      <c r="D80" s="89" t="s">
        <v>32</v>
      </c>
      <c r="E80" s="1" t="s">
        <v>40</v>
      </c>
      <c r="F80" s="89">
        <v>12160124</v>
      </c>
      <c r="G80" s="90">
        <v>42551</v>
      </c>
      <c r="H80" s="80" t="s">
        <v>556</v>
      </c>
      <c r="I80" s="82" t="s">
        <v>138</v>
      </c>
      <c r="J80" s="11" t="s">
        <v>139</v>
      </c>
      <c r="K80" s="93">
        <v>15000</v>
      </c>
    </row>
    <row r="81" spans="1:11" ht="15">
      <c r="A81" s="82" t="s">
        <v>132</v>
      </c>
      <c r="B81" s="86" t="s">
        <v>463</v>
      </c>
      <c r="C81" s="89" t="s">
        <v>32</v>
      </c>
      <c r="D81" s="89" t="s">
        <v>32</v>
      </c>
      <c r="E81" s="1" t="s">
        <v>40</v>
      </c>
      <c r="F81" s="89">
        <v>12160125</v>
      </c>
      <c r="G81" s="90">
        <v>42551</v>
      </c>
      <c r="H81" s="80" t="s">
        <v>557</v>
      </c>
      <c r="I81" s="82" t="s">
        <v>138</v>
      </c>
      <c r="J81" s="11" t="s">
        <v>139</v>
      </c>
      <c r="K81" s="93">
        <v>39800</v>
      </c>
    </row>
    <row r="82" spans="1:11" ht="15">
      <c r="A82" s="82" t="s">
        <v>132</v>
      </c>
      <c r="B82" s="86" t="s">
        <v>463</v>
      </c>
      <c r="C82" s="89" t="s">
        <v>32</v>
      </c>
      <c r="D82" s="89" t="s">
        <v>32</v>
      </c>
      <c r="E82" s="1" t="s">
        <v>40</v>
      </c>
      <c r="F82" s="89">
        <v>12160126</v>
      </c>
      <c r="G82" s="90">
        <v>42551</v>
      </c>
      <c r="H82" s="80" t="s">
        <v>558</v>
      </c>
      <c r="I82" s="82" t="s">
        <v>36</v>
      </c>
      <c r="J82" s="11" t="s">
        <v>13</v>
      </c>
      <c r="K82" s="93">
        <v>172718</v>
      </c>
    </row>
    <row r="83" spans="1:11" ht="15">
      <c r="A83" s="82" t="s">
        <v>132</v>
      </c>
      <c r="B83" s="86" t="s">
        <v>458</v>
      </c>
      <c r="C83" s="89" t="s">
        <v>32</v>
      </c>
      <c r="D83" s="89" t="s">
        <v>32</v>
      </c>
      <c r="E83" s="91" t="s">
        <v>98</v>
      </c>
      <c r="F83" s="89">
        <v>3244944</v>
      </c>
      <c r="G83" s="92">
        <v>42530</v>
      </c>
      <c r="H83" s="190" t="s">
        <v>559</v>
      </c>
      <c r="I83" s="26" t="s">
        <v>140</v>
      </c>
      <c r="J83" s="27" t="s">
        <v>141</v>
      </c>
      <c r="K83" s="93">
        <v>381200</v>
      </c>
    </row>
    <row r="84" spans="1:11" ht="15">
      <c r="A84" s="82" t="s">
        <v>132</v>
      </c>
      <c r="B84" s="86" t="s">
        <v>458</v>
      </c>
      <c r="C84" s="89" t="s">
        <v>32</v>
      </c>
      <c r="D84" s="89" t="s">
        <v>32</v>
      </c>
      <c r="E84" s="91" t="s">
        <v>98</v>
      </c>
      <c r="F84" s="89">
        <v>3244751</v>
      </c>
      <c r="G84" s="92">
        <v>42530</v>
      </c>
      <c r="H84" s="190" t="s">
        <v>560</v>
      </c>
      <c r="I84" s="26" t="s">
        <v>140</v>
      </c>
      <c r="J84" s="27" t="s">
        <v>141</v>
      </c>
      <c r="K84" s="93">
        <v>543800</v>
      </c>
    </row>
    <row r="85" spans="1:11" ht="15">
      <c r="A85" s="82" t="s">
        <v>132</v>
      </c>
      <c r="B85" s="86" t="s">
        <v>458</v>
      </c>
      <c r="C85" s="89" t="s">
        <v>32</v>
      </c>
      <c r="D85" s="89" t="s">
        <v>32</v>
      </c>
      <c r="E85" s="91" t="s">
        <v>98</v>
      </c>
      <c r="F85" s="89">
        <v>3254820</v>
      </c>
      <c r="G85" s="92">
        <v>42534</v>
      </c>
      <c r="H85" s="190" t="s">
        <v>561</v>
      </c>
      <c r="I85" s="26" t="s">
        <v>140</v>
      </c>
      <c r="J85" s="27" t="s">
        <v>141</v>
      </c>
      <c r="K85" s="93">
        <v>94300</v>
      </c>
    </row>
    <row r="86" spans="1:11" ht="15">
      <c r="A86" s="82" t="s">
        <v>132</v>
      </c>
      <c r="B86" s="86" t="s">
        <v>458</v>
      </c>
      <c r="C86" s="89" t="s">
        <v>32</v>
      </c>
      <c r="D86" s="89" t="s">
        <v>32</v>
      </c>
      <c r="E86" s="91" t="s">
        <v>98</v>
      </c>
      <c r="F86" s="89">
        <v>151132</v>
      </c>
      <c r="G86" s="92">
        <v>42541</v>
      </c>
      <c r="H86" s="190" t="s">
        <v>562</v>
      </c>
      <c r="I86" s="26" t="s">
        <v>140</v>
      </c>
      <c r="J86" s="27" t="s">
        <v>141</v>
      </c>
      <c r="K86" s="93">
        <v>67800</v>
      </c>
    </row>
    <row r="87" spans="1:11" ht="15">
      <c r="A87" s="82" t="s">
        <v>132</v>
      </c>
      <c r="B87" s="86" t="s">
        <v>458</v>
      </c>
      <c r="C87" s="89" t="s">
        <v>32</v>
      </c>
      <c r="D87" s="89" t="s">
        <v>32</v>
      </c>
      <c r="E87" s="91" t="s">
        <v>96</v>
      </c>
      <c r="F87" s="89">
        <v>216568</v>
      </c>
      <c r="G87" s="92">
        <v>42534</v>
      </c>
      <c r="H87" s="190" t="s">
        <v>563</v>
      </c>
      <c r="I87" s="26" t="s">
        <v>49</v>
      </c>
      <c r="J87" s="27" t="s">
        <v>17</v>
      </c>
      <c r="K87" s="93">
        <v>156695</v>
      </c>
    </row>
    <row r="88" spans="1:11" ht="15">
      <c r="A88" s="82" t="s">
        <v>132</v>
      </c>
      <c r="B88" s="86" t="s">
        <v>458</v>
      </c>
      <c r="C88" s="89" t="s">
        <v>32</v>
      </c>
      <c r="D88" s="89" t="s">
        <v>32</v>
      </c>
      <c r="E88" s="91" t="s">
        <v>96</v>
      </c>
      <c r="F88" s="89">
        <v>220275</v>
      </c>
      <c r="G88" s="92">
        <v>42534</v>
      </c>
      <c r="H88" s="190" t="s">
        <v>564</v>
      </c>
      <c r="I88" s="26" t="s">
        <v>49</v>
      </c>
      <c r="J88" s="27" t="s">
        <v>17</v>
      </c>
      <c r="K88" s="93">
        <v>516460</v>
      </c>
    </row>
    <row r="89" spans="1:11" ht="15">
      <c r="A89" s="82" t="s">
        <v>132</v>
      </c>
      <c r="B89" s="86" t="s">
        <v>458</v>
      </c>
      <c r="C89" s="89" t="s">
        <v>32</v>
      </c>
      <c r="D89" s="89" t="s">
        <v>32</v>
      </c>
      <c r="E89" s="91" t="s">
        <v>98</v>
      </c>
      <c r="F89" s="89">
        <v>2066502</v>
      </c>
      <c r="G89" s="92">
        <v>42541</v>
      </c>
      <c r="H89" s="190" t="s">
        <v>565</v>
      </c>
      <c r="I89" s="26" t="s">
        <v>142</v>
      </c>
      <c r="J89" s="27" t="s">
        <v>143</v>
      </c>
      <c r="K89" s="93">
        <v>31000</v>
      </c>
    </row>
    <row r="90" spans="1:11" ht="15">
      <c r="A90" s="82" t="s">
        <v>132</v>
      </c>
      <c r="B90" s="86" t="s">
        <v>458</v>
      </c>
      <c r="C90" s="89" t="s">
        <v>32</v>
      </c>
      <c r="D90" s="89" t="s">
        <v>32</v>
      </c>
      <c r="E90" s="91" t="s">
        <v>98</v>
      </c>
      <c r="F90" s="89">
        <v>2072397</v>
      </c>
      <c r="G90" s="92">
        <v>42551</v>
      </c>
      <c r="H90" s="190" t="s">
        <v>566</v>
      </c>
      <c r="I90" s="26" t="s">
        <v>142</v>
      </c>
      <c r="J90" s="27" t="s">
        <v>143</v>
      </c>
      <c r="K90" s="93">
        <v>47000</v>
      </c>
    </row>
    <row r="91" spans="1:11" ht="15">
      <c r="A91" s="82" t="s">
        <v>132</v>
      </c>
      <c r="B91" s="86" t="s">
        <v>458</v>
      </c>
      <c r="C91" s="89" t="s">
        <v>32</v>
      </c>
      <c r="D91" s="89" t="s">
        <v>32</v>
      </c>
      <c r="E91" s="91" t="s">
        <v>98</v>
      </c>
      <c r="F91" s="89">
        <v>101379</v>
      </c>
      <c r="G91" s="92">
        <v>42549</v>
      </c>
      <c r="H91" s="190" t="s">
        <v>567</v>
      </c>
      <c r="I91" s="26" t="s">
        <v>142</v>
      </c>
      <c r="J91" s="27" t="s">
        <v>143</v>
      </c>
      <c r="K91" s="93">
        <v>29650</v>
      </c>
    </row>
    <row r="92" spans="1:11" ht="15">
      <c r="A92" s="82" t="s">
        <v>132</v>
      </c>
      <c r="B92" s="86" t="s">
        <v>458</v>
      </c>
      <c r="C92" s="89" t="s">
        <v>32</v>
      </c>
      <c r="D92" s="89" t="s">
        <v>32</v>
      </c>
      <c r="E92" s="91" t="s">
        <v>96</v>
      </c>
      <c r="F92" s="89">
        <v>106521</v>
      </c>
      <c r="G92" s="92">
        <v>42551</v>
      </c>
      <c r="H92" s="190" t="s">
        <v>568</v>
      </c>
      <c r="I92" s="26" t="s">
        <v>142</v>
      </c>
      <c r="J92" s="27" t="s">
        <v>144</v>
      </c>
      <c r="K92" s="93">
        <v>9721</v>
      </c>
    </row>
    <row r="93" spans="1:11" ht="15">
      <c r="A93" s="82" t="s">
        <v>132</v>
      </c>
      <c r="B93" s="86" t="s">
        <v>458</v>
      </c>
      <c r="C93" s="89" t="s">
        <v>32</v>
      </c>
      <c r="D93" s="89" t="s">
        <v>32</v>
      </c>
      <c r="E93" s="91" t="s">
        <v>96</v>
      </c>
      <c r="F93" s="89">
        <v>37831643</v>
      </c>
      <c r="G93" s="92">
        <v>42530</v>
      </c>
      <c r="H93" s="190" t="s">
        <v>145</v>
      </c>
      <c r="I93" s="26" t="s">
        <v>146</v>
      </c>
      <c r="J93" s="27" t="s">
        <v>51</v>
      </c>
      <c r="K93" s="93">
        <v>15527</v>
      </c>
    </row>
    <row r="94" spans="1:11" ht="15">
      <c r="A94" s="82" t="s">
        <v>132</v>
      </c>
      <c r="B94" s="86" t="s">
        <v>458</v>
      </c>
      <c r="C94" s="89" t="s">
        <v>32</v>
      </c>
      <c r="D94" s="89" t="s">
        <v>32</v>
      </c>
      <c r="E94" s="91" t="s">
        <v>96</v>
      </c>
      <c r="F94" s="89">
        <v>1032785</v>
      </c>
      <c r="G94" s="92">
        <v>42530</v>
      </c>
      <c r="H94" s="190" t="s">
        <v>147</v>
      </c>
      <c r="I94" s="26" t="s">
        <v>146</v>
      </c>
      <c r="J94" s="27" t="s">
        <v>51</v>
      </c>
      <c r="K94" s="93">
        <v>15850</v>
      </c>
    </row>
    <row r="95" spans="1:11" ht="15">
      <c r="A95" s="82" t="s">
        <v>132</v>
      </c>
      <c r="B95" s="86" t="s">
        <v>458</v>
      </c>
      <c r="C95" s="89" t="s">
        <v>32</v>
      </c>
      <c r="D95" s="89" t="s">
        <v>32</v>
      </c>
      <c r="E95" s="91" t="s">
        <v>98</v>
      </c>
      <c r="F95" s="89">
        <v>5041766</v>
      </c>
      <c r="G95" s="92">
        <v>42541</v>
      </c>
      <c r="H95" s="190" t="s">
        <v>569</v>
      </c>
      <c r="I95" s="26" t="s">
        <v>148</v>
      </c>
      <c r="J95" s="27" t="s">
        <v>149</v>
      </c>
      <c r="K95" s="93">
        <v>46200</v>
      </c>
    </row>
    <row r="96" spans="1:11" ht="15">
      <c r="A96" s="82" t="s">
        <v>132</v>
      </c>
      <c r="B96" s="86" t="s">
        <v>458</v>
      </c>
      <c r="C96" s="89" t="s">
        <v>32</v>
      </c>
      <c r="D96" s="89" t="s">
        <v>32</v>
      </c>
      <c r="E96" s="91" t="s">
        <v>96</v>
      </c>
      <c r="F96" s="89">
        <v>5159735</v>
      </c>
      <c r="G96" s="92">
        <v>42541</v>
      </c>
      <c r="H96" s="190" t="s">
        <v>570</v>
      </c>
      <c r="I96" s="26" t="s">
        <v>148</v>
      </c>
      <c r="J96" s="27" t="s">
        <v>149</v>
      </c>
      <c r="K96" s="93">
        <v>139242</v>
      </c>
    </row>
    <row r="97" spans="1:11" ht="15">
      <c r="A97" s="82" t="s">
        <v>132</v>
      </c>
      <c r="B97" s="86" t="s">
        <v>458</v>
      </c>
      <c r="C97" s="89" t="s">
        <v>32</v>
      </c>
      <c r="D97" s="89" t="s">
        <v>32</v>
      </c>
      <c r="E97" s="91" t="s">
        <v>98</v>
      </c>
      <c r="F97" s="89">
        <v>5981764</v>
      </c>
      <c r="G97" s="92">
        <v>42551</v>
      </c>
      <c r="H97" s="190" t="s">
        <v>571</v>
      </c>
      <c r="I97" s="26" t="s">
        <v>148</v>
      </c>
      <c r="J97" s="27" t="s">
        <v>149</v>
      </c>
      <c r="K97" s="93">
        <v>143700</v>
      </c>
    </row>
    <row r="98" spans="1:11" ht="22.5">
      <c r="A98" s="82" t="s">
        <v>132</v>
      </c>
      <c r="B98" s="86" t="s">
        <v>495</v>
      </c>
      <c r="C98" s="89" t="s">
        <v>572</v>
      </c>
      <c r="D98" s="94">
        <v>42550</v>
      </c>
      <c r="E98" s="88" t="s">
        <v>15</v>
      </c>
      <c r="F98" s="89">
        <v>354</v>
      </c>
      <c r="G98" s="92">
        <v>42550</v>
      </c>
      <c r="H98" s="190" t="s">
        <v>573</v>
      </c>
      <c r="I98" s="26" t="s">
        <v>574</v>
      </c>
      <c r="J98" s="27" t="s">
        <v>575</v>
      </c>
      <c r="K98" s="93">
        <v>2823542</v>
      </c>
    </row>
    <row r="99" spans="1:11" ht="15">
      <c r="A99" s="81" t="s">
        <v>576</v>
      </c>
      <c r="B99" s="86" t="s">
        <v>495</v>
      </c>
      <c r="C99" s="13" t="s">
        <v>18</v>
      </c>
      <c r="D99" s="14" t="s">
        <v>32</v>
      </c>
      <c r="E99" s="1" t="s">
        <v>40</v>
      </c>
      <c r="F99" s="18">
        <v>18160104</v>
      </c>
      <c r="G99" s="16">
        <v>42529</v>
      </c>
      <c r="H99" s="191" t="s">
        <v>577</v>
      </c>
      <c r="I99" s="17" t="s">
        <v>356</v>
      </c>
      <c r="J99" s="18" t="s">
        <v>357</v>
      </c>
      <c r="K99" s="19">
        <v>111496</v>
      </c>
    </row>
    <row r="100" spans="1:11" ht="15">
      <c r="A100" s="81" t="s">
        <v>576</v>
      </c>
      <c r="B100" s="86" t="s">
        <v>495</v>
      </c>
      <c r="C100" s="13" t="s">
        <v>18</v>
      </c>
      <c r="D100" s="14" t="s">
        <v>32</v>
      </c>
      <c r="E100" s="1" t="s">
        <v>40</v>
      </c>
      <c r="F100" s="18">
        <v>18160105</v>
      </c>
      <c r="G100" s="16">
        <v>42529</v>
      </c>
      <c r="H100" s="191" t="s">
        <v>578</v>
      </c>
      <c r="I100" s="17" t="s">
        <v>356</v>
      </c>
      <c r="J100" s="18" t="s">
        <v>357</v>
      </c>
      <c r="K100" s="19">
        <v>139858</v>
      </c>
    </row>
    <row r="101" spans="1:11" ht="15">
      <c r="A101" s="81" t="s">
        <v>576</v>
      </c>
      <c r="B101" s="86" t="s">
        <v>495</v>
      </c>
      <c r="C101" s="13" t="s">
        <v>18</v>
      </c>
      <c r="D101" s="14" t="s">
        <v>32</v>
      </c>
      <c r="E101" s="1" t="s">
        <v>40</v>
      </c>
      <c r="F101" s="18">
        <v>18160106</v>
      </c>
      <c r="G101" s="16">
        <v>42529</v>
      </c>
      <c r="H101" s="191" t="s">
        <v>579</v>
      </c>
      <c r="I101" s="17" t="s">
        <v>356</v>
      </c>
      <c r="J101" s="18" t="s">
        <v>357</v>
      </c>
      <c r="K101" s="19">
        <v>268524</v>
      </c>
    </row>
    <row r="102" spans="1:11" ht="15">
      <c r="A102" s="81" t="s">
        <v>576</v>
      </c>
      <c r="B102" s="86" t="s">
        <v>495</v>
      </c>
      <c r="C102" s="13" t="s">
        <v>18</v>
      </c>
      <c r="D102" s="14" t="s">
        <v>32</v>
      </c>
      <c r="E102" s="1" t="s">
        <v>40</v>
      </c>
      <c r="F102" s="18">
        <v>18160107</v>
      </c>
      <c r="G102" s="16">
        <v>42529</v>
      </c>
      <c r="H102" s="191" t="s">
        <v>580</v>
      </c>
      <c r="I102" s="17" t="s">
        <v>356</v>
      </c>
      <c r="J102" s="18" t="s">
        <v>357</v>
      </c>
      <c r="K102" s="19">
        <v>243546</v>
      </c>
    </row>
    <row r="103" spans="1:11" ht="15">
      <c r="A103" s="81" t="s">
        <v>576</v>
      </c>
      <c r="B103" s="86" t="s">
        <v>495</v>
      </c>
      <c r="C103" s="13" t="s">
        <v>18</v>
      </c>
      <c r="D103" s="13" t="s">
        <v>32</v>
      </c>
      <c r="E103" s="1" t="s">
        <v>40</v>
      </c>
      <c r="F103" s="18">
        <v>18160108</v>
      </c>
      <c r="G103" s="16">
        <v>42529</v>
      </c>
      <c r="H103" s="191" t="s">
        <v>581</v>
      </c>
      <c r="I103" s="17" t="s">
        <v>356</v>
      </c>
      <c r="J103" s="18" t="s">
        <v>357</v>
      </c>
      <c r="K103" s="19">
        <v>44989</v>
      </c>
    </row>
    <row r="104" spans="1:11" ht="15">
      <c r="A104" s="81" t="s">
        <v>576</v>
      </c>
      <c r="B104" s="86" t="s">
        <v>495</v>
      </c>
      <c r="C104" s="13" t="s">
        <v>18</v>
      </c>
      <c r="D104" s="14" t="s">
        <v>32</v>
      </c>
      <c r="E104" s="1" t="s">
        <v>40</v>
      </c>
      <c r="F104" s="18">
        <v>18160109</v>
      </c>
      <c r="G104" s="16">
        <v>42529</v>
      </c>
      <c r="H104" s="191" t="s">
        <v>582</v>
      </c>
      <c r="I104" s="17" t="s">
        <v>583</v>
      </c>
      <c r="J104" s="18" t="s">
        <v>355</v>
      </c>
      <c r="K104" s="19">
        <v>83160</v>
      </c>
    </row>
    <row r="105" spans="1:11" ht="15">
      <c r="A105" s="81" t="s">
        <v>576</v>
      </c>
      <c r="B105" s="86" t="s">
        <v>12</v>
      </c>
      <c r="C105" s="13" t="s">
        <v>18</v>
      </c>
      <c r="D105" s="14" t="s">
        <v>32</v>
      </c>
      <c r="E105" s="1" t="s">
        <v>40</v>
      </c>
      <c r="F105" s="18">
        <v>18160110</v>
      </c>
      <c r="G105" s="16">
        <v>42529</v>
      </c>
      <c r="H105" s="191" t="s">
        <v>584</v>
      </c>
      <c r="I105" s="17" t="s">
        <v>360</v>
      </c>
      <c r="J105" s="18" t="s">
        <v>361</v>
      </c>
      <c r="K105" s="19">
        <v>312158</v>
      </c>
    </row>
    <row r="106" spans="1:11" ht="15">
      <c r="A106" s="81" t="s">
        <v>576</v>
      </c>
      <c r="B106" s="86" t="s">
        <v>12</v>
      </c>
      <c r="C106" s="13" t="s">
        <v>18</v>
      </c>
      <c r="D106" s="13" t="s">
        <v>32</v>
      </c>
      <c r="E106" s="1" t="s">
        <v>40</v>
      </c>
      <c r="F106" s="18">
        <v>18160111</v>
      </c>
      <c r="G106" s="16">
        <v>42530</v>
      </c>
      <c r="H106" s="191" t="s">
        <v>585</v>
      </c>
      <c r="I106" s="17" t="s">
        <v>586</v>
      </c>
      <c r="J106" s="18" t="s">
        <v>587</v>
      </c>
      <c r="K106" s="19">
        <v>48980</v>
      </c>
    </row>
    <row r="107" spans="1:11" ht="15">
      <c r="A107" s="81" t="s">
        <v>576</v>
      </c>
      <c r="B107" s="86" t="s">
        <v>12</v>
      </c>
      <c r="C107" s="13" t="s">
        <v>18</v>
      </c>
      <c r="D107" s="14" t="s">
        <v>32</v>
      </c>
      <c r="E107" s="1" t="s">
        <v>40</v>
      </c>
      <c r="F107" s="18">
        <v>18160112</v>
      </c>
      <c r="G107" s="16">
        <v>42530</v>
      </c>
      <c r="H107" s="191" t="s">
        <v>588</v>
      </c>
      <c r="I107" s="17" t="s">
        <v>589</v>
      </c>
      <c r="J107" s="18" t="s">
        <v>590</v>
      </c>
      <c r="K107" s="19">
        <v>1000000</v>
      </c>
    </row>
    <row r="108" spans="1:11" ht="15">
      <c r="A108" s="81" t="s">
        <v>576</v>
      </c>
      <c r="B108" s="86" t="s">
        <v>495</v>
      </c>
      <c r="C108" s="13" t="s">
        <v>18</v>
      </c>
      <c r="D108" s="13" t="s">
        <v>32</v>
      </c>
      <c r="E108" s="1" t="s">
        <v>40</v>
      </c>
      <c r="F108" s="18">
        <v>18160113</v>
      </c>
      <c r="G108" s="16">
        <v>42530</v>
      </c>
      <c r="H108" s="191" t="s">
        <v>591</v>
      </c>
      <c r="I108" s="17" t="s">
        <v>362</v>
      </c>
      <c r="J108" s="18" t="s">
        <v>363</v>
      </c>
      <c r="K108" s="19">
        <v>63710</v>
      </c>
    </row>
    <row r="109" spans="1:11" ht="15">
      <c r="A109" s="81" t="s">
        <v>576</v>
      </c>
      <c r="B109" s="86" t="s">
        <v>12</v>
      </c>
      <c r="C109" s="13" t="s">
        <v>18</v>
      </c>
      <c r="D109" s="14" t="s">
        <v>32</v>
      </c>
      <c r="E109" s="1" t="s">
        <v>40</v>
      </c>
      <c r="F109" s="18">
        <v>18160114</v>
      </c>
      <c r="G109" s="16">
        <v>42534</v>
      </c>
      <c r="H109" s="191" t="s">
        <v>585</v>
      </c>
      <c r="I109" s="17" t="s">
        <v>586</v>
      </c>
      <c r="J109" s="18" t="s">
        <v>587</v>
      </c>
      <c r="K109" s="19">
        <v>48980</v>
      </c>
    </row>
    <row r="110" spans="1:11" ht="15">
      <c r="A110" s="81" t="s">
        <v>576</v>
      </c>
      <c r="B110" s="86" t="s">
        <v>495</v>
      </c>
      <c r="C110" s="13" t="s">
        <v>18</v>
      </c>
      <c r="D110" s="14" t="s">
        <v>32</v>
      </c>
      <c r="E110" s="1" t="s">
        <v>40</v>
      </c>
      <c r="F110" s="18">
        <v>18160115</v>
      </c>
      <c r="G110" s="16">
        <v>42534</v>
      </c>
      <c r="H110" s="191" t="s">
        <v>592</v>
      </c>
      <c r="I110" s="17" t="s">
        <v>356</v>
      </c>
      <c r="J110" s="18" t="s">
        <v>357</v>
      </c>
      <c r="K110" s="19">
        <v>186640</v>
      </c>
    </row>
    <row r="111" spans="1:11" ht="15">
      <c r="A111" s="81" t="s">
        <v>576</v>
      </c>
      <c r="B111" s="86" t="s">
        <v>495</v>
      </c>
      <c r="C111" s="13" t="s">
        <v>18</v>
      </c>
      <c r="D111" s="13" t="s">
        <v>32</v>
      </c>
      <c r="E111" s="1" t="s">
        <v>40</v>
      </c>
      <c r="F111" s="18">
        <v>18160116</v>
      </c>
      <c r="G111" s="16">
        <v>42534</v>
      </c>
      <c r="H111" s="191" t="s">
        <v>593</v>
      </c>
      <c r="I111" s="17" t="s">
        <v>356</v>
      </c>
      <c r="J111" s="18" t="s">
        <v>357</v>
      </c>
      <c r="K111" s="19">
        <v>210001</v>
      </c>
    </row>
    <row r="112" spans="1:11" ht="15">
      <c r="A112" s="81" t="s">
        <v>576</v>
      </c>
      <c r="B112" s="86" t="s">
        <v>495</v>
      </c>
      <c r="C112" s="13" t="s">
        <v>18</v>
      </c>
      <c r="D112" s="14" t="s">
        <v>32</v>
      </c>
      <c r="E112" s="1" t="s">
        <v>40</v>
      </c>
      <c r="F112" s="18">
        <v>18160120</v>
      </c>
      <c r="G112" s="20">
        <v>42541</v>
      </c>
      <c r="H112" s="191" t="s">
        <v>594</v>
      </c>
      <c r="I112" s="21" t="s">
        <v>356</v>
      </c>
      <c r="J112" s="18" t="s">
        <v>357</v>
      </c>
      <c r="K112" s="22">
        <v>293351</v>
      </c>
    </row>
    <row r="113" spans="1:11" ht="15">
      <c r="A113" s="81" t="s">
        <v>576</v>
      </c>
      <c r="B113" s="86" t="s">
        <v>495</v>
      </c>
      <c r="C113" s="13" t="s">
        <v>595</v>
      </c>
      <c r="D113" s="14">
        <v>42529</v>
      </c>
      <c r="E113" s="1" t="s">
        <v>40</v>
      </c>
      <c r="F113" s="13">
        <v>18160121</v>
      </c>
      <c r="G113" s="20">
        <v>42544</v>
      </c>
      <c r="H113" s="191" t="s">
        <v>2235</v>
      </c>
      <c r="I113" s="21" t="s">
        <v>596</v>
      </c>
      <c r="J113" s="18" t="s">
        <v>597</v>
      </c>
      <c r="K113" s="22">
        <v>156229</v>
      </c>
    </row>
    <row r="114" spans="1:11" ht="15">
      <c r="A114" s="81" t="s">
        <v>576</v>
      </c>
      <c r="B114" s="86" t="s">
        <v>495</v>
      </c>
      <c r="C114" s="13" t="s">
        <v>18</v>
      </c>
      <c r="D114" s="14" t="s">
        <v>32</v>
      </c>
      <c r="E114" s="1" t="s">
        <v>40</v>
      </c>
      <c r="F114" s="13">
        <v>18160123</v>
      </c>
      <c r="G114" s="20">
        <v>42545</v>
      </c>
      <c r="H114" s="191" t="s">
        <v>598</v>
      </c>
      <c r="I114" s="21" t="s">
        <v>583</v>
      </c>
      <c r="J114" s="13" t="s">
        <v>355</v>
      </c>
      <c r="K114" s="22">
        <v>345833</v>
      </c>
    </row>
    <row r="115" spans="1:11" ht="15">
      <c r="A115" s="81" t="s">
        <v>576</v>
      </c>
      <c r="B115" s="86" t="s">
        <v>12</v>
      </c>
      <c r="C115" s="13" t="s">
        <v>18</v>
      </c>
      <c r="D115" s="14" t="s">
        <v>32</v>
      </c>
      <c r="E115" s="1" t="s">
        <v>40</v>
      </c>
      <c r="F115" s="13">
        <v>18160124</v>
      </c>
      <c r="G115" s="20">
        <v>42549</v>
      </c>
      <c r="H115" s="191" t="s">
        <v>599</v>
      </c>
      <c r="I115" s="21" t="s">
        <v>358</v>
      </c>
      <c r="J115" s="13" t="s">
        <v>359</v>
      </c>
      <c r="K115" s="22">
        <v>601664</v>
      </c>
    </row>
    <row r="116" spans="1:11" ht="15">
      <c r="A116" s="81" t="s">
        <v>576</v>
      </c>
      <c r="B116" s="86" t="s">
        <v>12</v>
      </c>
      <c r="C116" s="13" t="s">
        <v>18</v>
      </c>
      <c r="D116" s="14" t="s">
        <v>32</v>
      </c>
      <c r="E116" s="86" t="s">
        <v>34</v>
      </c>
      <c r="F116" s="13">
        <v>18160033</v>
      </c>
      <c r="G116" s="20">
        <v>42534</v>
      </c>
      <c r="H116" s="191" t="s">
        <v>600</v>
      </c>
      <c r="I116" s="21" t="s">
        <v>364</v>
      </c>
      <c r="J116" s="13" t="s">
        <v>365</v>
      </c>
      <c r="K116" s="22">
        <v>1202604</v>
      </c>
    </row>
    <row r="117" spans="1:11" ht="15">
      <c r="A117" s="81" t="s">
        <v>576</v>
      </c>
      <c r="B117" s="86" t="s">
        <v>12</v>
      </c>
      <c r="C117" s="13" t="s">
        <v>18</v>
      </c>
      <c r="D117" s="14" t="s">
        <v>32</v>
      </c>
      <c r="E117" s="86" t="s">
        <v>34</v>
      </c>
      <c r="F117" s="13">
        <v>18160034</v>
      </c>
      <c r="G117" s="20">
        <v>42543</v>
      </c>
      <c r="H117" s="191" t="s">
        <v>601</v>
      </c>
      <c r="I117" s="21" t="s">
        <v>602</v>
      </c>
      <c r="J117" s="13" t="s">
        <v>603</v>
      </c>
      <c r="K117" s="22">
        <v>429592</v>
      </c>
    </row>
    <row r="118" spans="1:11" ht="15">
      <c r="A118" s="81" t="s">
        <v>576</v>
      </c>
      <c r="B118" s="86" t="s">
        <v>495</v>
      </c>
      <c r="C118" s="13" t="s">
        <v>18</v>
      </c>
      <c r="D118" s="14" t="s">
        <v>32</v>
      </c>
      <c r="E118" s="86" t="s">
        <v>34</v>
      </c>
      <c r="F118" s="13">
        <v>18160035</v>
      </c>
      <c r="G118" s="20">
        <v>42543</v>
      </c>
      <c r="H118" s="191" t="s">
        <v>604</v>
      </c>
      <c r="I118" s="21" t="s">
        <v>605</v>
      </c>
      <c r="J118" s="13" t="s">
        <v>606</v>
      </c>
      <c r="K118" s="22">
        <v>1800000</v>
      </c>
    </row>
    <row r="119" spans="1:11" ht="15">
      <c r="A119" s="81" t="s">
        <v>576</v>
      </c>
      <c r="B119" s="86" t="s">
        <v>12</v>
      </c>
      <c r="C119" s="13" t="s">
        <v>18</v>
      </c>
      <c r="D119" s="14" t="s">
        <v>32</v>
      </c>
      <c r="E119" s="86" t="s">
        <v>34</v>
      </c>
      <c r="F119" s="13">
        <v>18160036</v>
      </c>
      <c r="G119" s="20">
        <v>42544</v>
      </c>
      <c r="H119" s="191" t="s">
        <v>607</v>
      </c>
      <c r="I119" s="21" t="s">
        <v>608</v>
      </c>
      <c r="J119" s="13" t="s">
        <v>609</v>
      </c>
      <c r="K119" s="22">
        <v>600000</v>
      </c>
    </row>
    <row r="120" spans="1:11" ht="22.5">
      <c r="A120" s="95" t="s">
        <v>354</v>
      </c>
      <c r="B120" s="86" t="s">
        <v>458</v>
      </c>
      <c r="C120" s="96" t="s">
        <v>32</v>
      </c>
      <c r="D120" s="97" t="s">
        <v>32</v>
      </c>
      <c r="E120" s="95" t="s">
        <v>330</v>
      </c>
      <c r="F120" s="212">
        <v>143</v>
      </c>
      <c r="G120" s="97">
        <v>42522</v>
      </c>
      <c r="H120" s="192" t="s">
        <v>610</v>
      </c>
      <c r="I120" s="96" t="s">
        <v>331</v>
      </c>
      <c r="J120" s="96" t="s">
        <v>266</v>
      </c>
      <c r="K120" s="188">
        <v>196200</v>
      </c>
    </row>
    <row r="121" spans="1:11" ht="22.5">
      <c r="A121" s="95" t="s">
        <v>354</v>
      </c>
      <c r="B121" s="86" t="s">
        <v>458</v>
      </c>
      <c r="C121" s="96" t="s">
        <v>32</v>
      </c>
      <c r="D121" s="97" t="s">
        <v>32</v>
      </c>
      <c r="E121" s="95" t="s">
        <v>330</v>
      </c>
      <c r="F121" s="212">
        <v>144</v>
      </c>
      <c r="G121" s="97">
        <v>42527</v>
      </c>
      <c r="H121" s="192" t="s">
        <v>611</v>
      </c>
      <c r="I121" s="96" t="s">
        <v>331</v>
      </c>
      <c r="J121" s="96" t="s">
        <v>266</v>
      </c>
      <c r="K121" s="188">
        <v>761900</v>
      </c>
    </row>
    <row r="122" spans="1:11" ht="22.5">
      <c r="A122" s="95" t="s">
        <v>354</v>
      </c>
      <c r="B122" s="86" t="s">
        <v>458</v>
      </c>
      <c r="C122" s="96" t="s">
        <v>32</v>
      </c>
      <c r="D122" s="97" t="s">
        <v>32</v>
      </c>
      <c r="E122" s="95" t="s">
        <v>330</v>
      </c>
      <c r="F122" s="212">
        <v>145</v>
      </c>
      <c r="G122" s="97">
        <v>42527</v>
      </c>
      <c r="H122" s="192" t="s">
        <v>612</v>
      </c>
      <c r="I122" s="96" t="s">
        <v>331</v>
      </c>
      <c r="J122" s="96" t="s">
        <v>266</v>
      </c>
      <c r="K122" s="188">
        <v>437000</v>
      </c>
    </row>
    <row r="123" spans="1:11" ht="22.5">
      <c r="A123" s="95" t="s">
        <v>354</v>
      </c>
      <c r="B123" s="86" t="s">
        <v>458</v>
      </c>
      <c r="C123" s="96" t="s">
        <v>32</v>
      </c>
      <c r="D123" s="97" t="s">
        <v>32</v>
      </c>
      <c r="E123" s="95" t="s">
        <v>330</v>
      </c>
      <c r="F123" s="212">
        <v>146</v>
      </c>
      <c r="G123" s="97">
        <v>42527</v>
      </c>
      <c r="H123" s="192" t="s">
        <v>613</v>
      </c>
      <c r="I123" s="96" t="s">
        <v>331</v>
      </c>
      <c r="J123" s="96" t="s">
        <v>266</v>
      </c>
      <c r="K123" s="188">
        <v>99900</v>
      </c>
    </row>
    <row r="124" spans="1:11" ht="22.5">
      <c r="A124" s="95" t="s">
        <v>354</v>
      </c>
      <c r="B124" s="86" t="s">
        <v>458</v>
      </c>
      <c r="C124" s="96" t="s">
        <v>32</v>
      </c>
      <c r="D124" s="97" t="s">
        <v>32</v>
      </c>
      <c r="E124" s="95" t="s">
        <v>330</v>
      </c>
      <c r="F124" s="212">
        <v>147</v>
      </c>
      <c r="G124" s="97">
        <v>42527</v>
      </c>
      <c r="H124" s="192" t="s">
        <v>614</v>
      </c>
      <c r="I124" s="96" t="s">
        <v>331</v>
      </c>
      <c r="J124" s="96" t="s">
        <v>266</v>
      </c>
      <c r="K124" s="188">
        <v>484400</v>
      </c>
    </row>
    <row r="125" spans="1:11" ht="22.5">
      <c r="A125" s="95" t="s">
        <v>354</v>
      </c>
      <c r="B125" s="86" t="s">
        <v>458</v>
      </c>
      <c r="C125" s="96" t="s">
        <v>32</v>
      </c>
      <c r="D125" s="97" t="s">
        <v>32</v>
      </c>
      <c r="E125" s="95" t="s">
        <v>330</v>
      </c>
      <c r="F125" s="212">
        <v>148</v>
      </c>
      <c r="G125" s="97">
        <v>42527</v>
      </c>
      <c r="H125" s="192" t="s">
        <v>615</v>
      </c>
      <c r="I125" s="96" t="s">
        <v>331</v>
      </c>
      <c r="J125" s="96" t="s">
        <v>266</v>
      </c>
      <c r="K125" s="188">
        <v>794800</v>
      </c>
    </row>
    <row r="126" spans="1:11" ht="22.5">
      <c r="A126" s="95" t="s">
        <v>354</v>
      </c>
      <c r="B126" s="86" t="s">
        <v>458</v>
      </c>
      <c r="C126" s="96" t="s">
        <v>32</v>
      </c>
      <c r="D126" s="97" t="s">
        <v>32</v>
      </c>
      <c r="E126" s="95" t="s">
        <v>330</v>
      </c>
      <c r="F126" s="212">
        <v>149</v>
      </c>
      <c r="G126" s="97">
        <v>42527</v>
      </c>
      <c r="H126" s="192" t="s">
        <v>616</v>
      </c>
      <c r="I126" s="96" t="s">
        <v>331</v>
      </c>
      <c r="J126" s="96" t="s">
        <v>266</v>
      </c>
      <c r="K126" s="188">
        <v>176000</v>
      </c>
    </row>
    <row r="127" spans="1:11" ht="22.5">
      <c r="A127" s="95" t="s">
        <v>354</v>
      </c>
      <c r="B127" s="86" t="s">
        <v>458</v>
      </c>
      <c r="C127" s="96" t="s">
        <v>32</v>
      </c>
      <c r="D127" s="97" t="s">
        <v>32</v>
      </c>
      <c r="E127" s="95" t="s">
        <v>330</v>
      </c>
      <c r="F127" s="212">
        <v>150</v>
      </c>
      <c r="G127" s="97">
        <v>42527</v>
      </c>
      <c r="H127" s="192" t="s">
        <v>617</v>
      </c>
      <c r="I127" s="96" t="s">
        <v>331</v>
      </c>
      <c r="J127" s="96" t="s">
        <v>266</v>
      </c>
      <c r="K127" s="188">
        <f>30600+22200+98800</f>
        <v>151600</v>
      </c>
    </row>
    <row r="128" spans="1:11" ht="15">
      <c r="A128" s="95" t="s">
        <v>354</v>
      </c>
      <c r="B128" s="86" t="s">
        <v>458</v>
      </c>
      <c r="C128" s="96" t="s">
        <v>32</v>
      </c>
      <c r="D128" s="97" t="s">
        <v>32</v>
      </c>
      <c r="E128" s="95" t="s">
        <v>330</v>
      </c>
      <c r="F128" s="212">
        <v>151</v>
      </c>
      <c r="G128" s="97">
        <v>42527</v>
      </c>
      <c r="H128" s="192" t="s">
        <v>618</v>
      </c>
      <c r="I128" s="96" t="s">
        <v>332</v>
      </c>
      <c r="J128" s="96" t="s">
        <v>333</v>
      </c>
      <c r="K128" s="188">
        <v>12320</v>
      </c>
    </row>
    <row r="129" spans="1:11" ht="15">
      <c r="A129" s="95" t="s">
        <v>354</v>
      </c>
      <c r="B129" s="86" t="s">
        <v>458</v>
      </c>
      <c r="C129" s="96" t="s">
        <v>32</v>
      </c>
      <c r="D129" s="97" t="s">
        <v>32</v>
      </c>
      <c r="E129" s="95" t="s">
        <v>330</v>
      </c>
      <c r="F129" s="212">
        <v>152</v>
      </c>
      <c r="G129" s="97">
        <v>42537</v>
      </c>
      <c r="H129" s="192" t="s">
        <v>619</v>
      </c>
      <c r="I129" s="96" t="s">
        <v>332</v>
      </c>
      <c r="J129" s="96" t="s">
        <v>333</v>
      </c>
      <c r="K129" s="188">
        <v>45290</v>
      </c>
    </row>
    <row r="130" spans="1:11" ht="15">
      <c r="A130" s="95" t="s">
        <v>354</v>
      </c>
      <c r="B130" s="86" t="s">
        <v>458</v>
      </c>
      <c r="C130" s="96" t="s">
        <v>32</v>
      </c>
      <c r="D130" s="97" t="s">
        <v>32</v>
      </c>
      <c r="E130" s="95" t="s">
        <v>330</v>
      </c>
      <c r="F130" s="212">
        <v>153</v>
      </c>
      <c r="G130" s="97">
        <v>42527</v>
      </c>
      <c r="H130" s="192" t="s">
        <v>620</v>
      </c>
      <c r="I130" s="96" t="s">
        <v>332</v>
      </c>
      <c r="J130" s="96" t="s">
        <v>333</v>
      </c>
      <c r="K130" s="188">
        <v>48463</v>
      </c>
    </row>
    <row r="131" spans="1:11" ht="15">
      <c r="A131" s="95" t="s">
        <v>354</v>
      </c>
      <c r="B131" s="86" t="s">
        <v>458</v>
      </c>
      <c r="C131" s="96" t="s">
        <v>32</v>
      </c>
      <c r="D131" s="97" t="s">
        <v>32</v>
      </c>
      <c r="E131" s="95" t="s">
        <v>330</v>
      </c>
      <c r="F131" s="212">
        <v>154</v>
      </c>
      <c r="G131" s="97">
        <v>42527</v>
      </c>
      <c r="H131" s="192" t="s">
        <v>621</v>
      </c>
      <c r="I131" s="96" t="s">
        <v>332</v>
      </c>
      <c r="J131" s="96" t="s">
        <v>333</v>
      </c>
      <c r="K131" s="188">
        <v>135384</v>
      </c>
    </row>
    <row r="132" spans="1:11" ht="15">
      <c r="A132" s="95" t="s">
        <v>354</v>
      </c>
      <c r="B132" s="86" t="s">
        <v>458</v>
      </c>
      <c r="C132" s="96" t="s">
        <v>32</v>
      </c>
      <c r="D132" s="97" t="s">
        <v>32</v>
      </c>
      <c r="E132" s="95" t="s">
        <v>330</v>
      </c>
      <c r="F132" s="212">
        <v>155</v>
      </c>
      <c r="G132" s="97">
        <v>42529</v>
      </c>
      <c r="H132" s="192" t="s">
        <v>622</v>
      </c>
      <c r="I132" s="96" t="s">
        <v>332</v>
      </c>
      <c r="J132" s="96" t="s">
        <v>333</v>
      </c>
      <c r="K132" s="188">
        <v>13948</v>
      </c>
    </row>
    <row r="133" spans="1:11" ht="22.5">
      <c r="A133" s="95" t="s">
        <v>354</v>
      </c>
      <c r="B133" s="86" t="s">
        <v>458</v>
      </c>
      <c r="C133" s="96" t="s">
        <v>32</v>
      </c>
      <c r="D133" s="97" t="s">
        <v>32</v>
      </c>
      <c r="E133" s="95" t="s">
        <v>330</v>
      </c>
      <c r="F133" s="212">
        <v>156</v>
      </c>
      <c r="G133" s="97">
        <v>42529</v>
      </c>
      <c r="H133" s="192" t="s">
        <v>623</v>
      </c>
      <c r="I133" s="96" t="s">
        <v>331</v>
      </c>
      <c r="J133" s="96" t="s">
        <v>266</v>
      </c>
      <c r="K133" s="188">
        <v>92100</v>
      </c>
    </row>
    <row r="134" spans="1:11" ht="15">
      <c r="A134" s="95" t="s">
        <v>354</v>
      </c>
      <c r="B134" s="86" t="s">
        <v>458</v>
      </c>
      <c r="C134" s="96" t="s">
        <v>32</v>
      </c>
      <c r="D134" s="97" t="s">
        <v>32</v>
      </c>
      <c r="E134" s="95" t="s">
        <v>330</v>
      </c>
      <c r="F134" s="212">
        <v>157</v>
      </c>
      <c r="G134" s="97">
        <v>42534</v>
      </c>
      <c r="H134" s="192" t="s">
        <v>624</v>
      </c>
      <c r="I134" s="96" t="s">
        <v>332</v>
      </c>
      <c r="J134" s="96" t="s">
        <v>333</v>
      </c>
      <c r="K134" s="188">
        <v>17270</v>
      </c>
    </row>
    <row r="135" spans="1:11" ht="15">
      <c r="A135" s="95" t="s">
        <v>354</v>
      </c>
      <c r="B135" s="86" t="s">
        <v>458</v>
      </c>
      <c r="C135" s="96" t="s">
        <v>32</v>
      </c>
      <c r="D135" s="97" t="s">
        <v>32</v>
      </c>
      <c r="E135" s="95" t="s">
        <v>330</v>
      </c>
      <c r="F135" s="212">
        <v>158</v>
      </c>
      <c r="G135" s="97">
        <v>42536</v>
      </c>
      <c r="H135" s="192" t="s">
        <v>625</v>
      </c>
      <c r="I135" s="96" t="s">
        <v>332</v>
      </c>
      <c r="J135" s="96" t="s">
        <v>333</v>
      </c>
      <c r="K135" s="188">
        <v>8010</v>
      </c>
    </row>
    <row r="136" spans="1:11" ht="22.5">
      <c r="A136" s="95" t="s">
        <v>354</v>
      </c>
      <c r="B136" s="86" t="s">
        <v>458</v>
      </c>
      <c r="C136" s="96" t="s">
        <v>32</v>
      </c>
      <c r="D136" s="97" t="s">
        <v>32</v>
      </c>
      <c r="E136" s="95" t="s">
        <v>330</v>
      </c>
      <c r="F136" s="212">
        <v>159</v>
      </c>
      <c r="G136" s="97">
        <v>42536</v>
      </c>
      <c r="H136" s="192" t="s">
        <v>626</v>
      </c>
      <c r="I136" s="96" t="s">
        <v>334</v>
      </c>
      <c r="J136" s="96" t="s">
        <v>335</v>
      </c>
      <c r="K136" s="188">
        <v>44990</v>
      </c>
    </row>
    <row r="137" spans="1:11" ht="15">
      <c r="A137" s="95" t="s">
        <v>354</v>
      </c>
      <c r="B137" s="86" t="s">
        <v>458</v>
      </c>
      <c r="C137" s="96" t="s">
        <v>32</v>
      </c>
      <c r="D137" s="97" t="s">
        <v>32</v>
      </c>
      <c r="E137" s="95" t="s">
        <v>330</v>
      </c>
      <c r="F137" s="212">
        <v>160</v>
      </c>
      <c r="G137" s="97">
        <v>42538</v>
      </c>
      <c r="H137" s="192" t="s">
        <v>627</v>
      </c>
      <c r="I137" s="96" t="s">
        <v>332</v>
      </c>
      <c r="J137" s="96" t="s">
        <v>333</v>
      </c>
      <c r="K137" s="188">
        <v>6068</v>
      </c>
    </row>
    <row r="138" spans="1:11" ht="15">
      <c r="A138" s="95" t="s">
        <v>354</v>
      </c>
      <c r="B138" s="86" t="s">
        <v>458</v>
      </c>
      <c r="C138" s="96" t="s">
        <v>32</v>
      </c>
      <c r="D138" s="97" t="s">
        <v>32</v>
      </c>
      <c r="E138" s="95" t="s">
        <v>330</v>
      </c>
      <c r="F138" s="212">
        <v>161</v>
      </c>
      <c r="G138" s="97">
        <v>42544</v>
      </c>
      <c r="H138" s="192" t="s">
        <v>628</v>
      </c>
      <c r="I138" s="96" t="s">
        <v>336</v>
      </c>
      <c r="J138" s="96" t="s">
        <v>51</v>
      </c>
      <c r="K138" s="188">
        <v>20831</v>
      </c>
    </row>
    <row r="139" spans="1:11" ht="15">
      <c r="A139" s="95" t="s">
        <v>354</v>
      </c>
      <c r="B139" s="86" t="s">
        <v>458</v>
      </c>
      <c r="C139" s="96" t="s">
        <v>32</v>
      </c>
      <c r="D139" s="97" t="s">
        <v>32</v>
      </c>
      <c r="E139" s="95" t="s">
        <v>330</v>
      </c>
      <c r="F139" s="212">
        <v>162</v>
      </c>
      <c r="G139" s="97">
        <v>42544</v>
      </c>
      <c r="H139" s="192" t="s">
        <v>629</v>
      </c>
      <c r="I139" s="96" t="s">
        <v>336</v>
      </c>
      <c r="J139" s="96" t="s">
        <v>51</v>
      </c>
      <c r="K139" s="188">
        <v>6993</v>
      </c>
    </row>
    <row r="140" spans="1:11" ht="15">
      <c r="A140" s="95" t="s">
        <v>354</v>
      </c>
      <c r="B140" s="86" t="s">
        <v>458</v>
      </c>
      <c r="C140" s="96" t="s">
        <v>32</v>
      </c>
      <c r="D140" s="97" t="s">
        <v>32</v>
      </c>
      <c r="E140" s="95" t="s">
        <v>330</v>
      </c>
      <c r="F140" s="212">
        <v>163</v>
      </c>
      <c r="G140" s="97">
        <v>42544</v>
      </c>
      <c r="H140" s="192" t="s">
        <v>630</v>
      </c>
      <c r="I140" s="96" t="s">
        <v>336</v>
      </c>
      <c r="J140" s="96" t="s">
        <v>51</v>
      </c>
      <c r="K140" s="188">
        <v>23485</v>
      </c>
    </row>
    <row r="141" spans="1:11" ht="15">
      <c r="A141" s="95" t="s">
        <v>354</v>
      </c>
      <c r="B141" s="86" t="s">
        <v>458</v>
      </c>
      <c r="C141" s="96" t="s">
        <v>32</v>
      </c>
      <c r="D141" s="97" t="s">
        <v>32</v>
      </c>
      <c r="E141" s="95" t="s">
        <v>330</v>
      </c>
      <c r="F141" s="212">
        <v>164</v>
      </c>
      <c r="G141" s="97">
        <v>42544</v>
      </c>
      <c r="H141" s="192" t="s">
        <v>631</v>
      </c>
      <c r="I141" s="96" t="s">
        <v>336</v>
      </c>
      <c r="J141" s="96" t="s">
        <v>51</v>
      </c>
      <c r="K141" s="188">
        <v>16145</v>
      </c>
    </row>
    <row r="142" spans="1:11" ht="15">
      <c r="A142" s="95" t="s">
        <v>354</v>
      </c>
      <c r="B142" s="86" t="s">
        <v>458</v>
      </c>
      <c r="C142" s="96" t="s">
        <v>32</v>
      </c>
      <c r="D142" s="97" t="s">
        <v>32</v>
      </c>
      <c r="E142" s="95" t="s">
        <v>330</v>
      </c>
      <c r="F142" s="212">
        <v>165</v>
      </c>
      <c r="G142" s="97">
        <v>42544</v>
      </c>
      <c r="H142" s="192" t="s">
        <v>632</v>
      </c>
      <c r="I142" s="96" t="s">
        <v>336</v>
      </c>
      <c r="J142" s="96" t="s">
        <v>51</v>
      </c>
      <c r="K142" s="188">
        <v>16096</v>
      </c>
    </row>
    <row r="143" spans="1:11" ht="15">
      <c r="A143" s="95" t="s">
        <v>354</v>
      </c>
      <c r="B143" s="86" t="s">
        <v>458</v>
      </c>
      <c r="C143" s="96" t="s">
        <v>32</v>
      </c>
      <c r="D143" s="97" t="s">
        <v>32</v>
      </c>
      <c r="E143" s="95" t="s">
        <v>330</v>
      </c>
      <c r="F143" s="212">
        <v>166</v>
      </c>
      <c r="G143" s="97">
        <v>42544</v>
      </c>
      <c r="H143" s="192" t="s">
        <v>633</v>
      </c>
      <c r="I143" s="96" t="s">
        <v>336</v>
      </c>
      <c r="J143" s="96" t="s">
        <v>51</v>
      </c>
      <c r="K143" s="188">
        <v>16189</v>
      </c>
    </row>
    <row r="144" spans="1:11" ht="15">
      <c r="A144" s="95" t="s">
        <v>354</v>
      </c>
      <c r="B144" s="86" t="s">
        <v>458</v>
      </c>
      <c r="C144" s="96" t="s">
        <v>32</v>
      </c>
      <c r="D144" s="97" t="s">
        <v>32</v>
      </c>
      <c r="E144" s="95" t="s">
        <v>330</v>
      </c>
      <c r="F144" s="212">
        <v>167</v>
      </c>
      <c r="G144" s="97">
        <v>42544</v>
      </c>
      <c r="H144" s="192" t="s">
        <v>634</v>
      </c>
      <c r="I144" s="96" t="s">
        <v>336</v>
      </c>
      <c r="J144" s="96" t="s">
        <v>51</v>
      </c>
      <c r="K144" s="188">
        <v>15921</v>
      </c>
    </row>
    <row r="145" spans="1:11" ht="15">
      <c r="A145" s="95" t="s">
        <v>354</v>
      </c>
      <c r="B145" s="86" t="s">
        <v>458</v>
      </c>
      <c r="C145" s="96" t="s">
        <v>32</v>
      </c>
      <c r="D145" s="97" t="s">
        <v>32</v>
      </c>
      <c r="E145" s="95" t="s">
        <v>330</v>
      </c>
      <c r="F145" s="212">
        <v>168</v>
      </c>
      <c r="G145" s="97">
        <v>42544</v>
      </c>
      <c r="H145" s="192" t="s">
        <v>635</v>
      </c>
      <c r="I145" s="96" t="s">
        <v>336</v>
      </c>
      <c r="J145" s="96" t="s">
        <v>51</v>
      </c>
      <c r="K145" s="188">
        <v>16141</v>
      </c>
    </row>
    <row r="146" spans="1:11" ht="15">
      <c r="A146" s="95" t="s">
        <v>354</v>
      </c>
      <c r="B146" s="88" t="s">
        <v>151</v>
      </c>
      <c r="C146" s="96" t="s">
        <v>32</v>
      </c>
      <c r="D146" s="96" t="s">
        <v>32</v>
      </c>
      <c r="E146" s="86" t="s">
        <v>34</v>
      </c>
      <c r="F146" s="212">
        <v>4160024</v>
      </c>
      <c r="G146" s="97">
        <v>42522</v>
      </c>
      <c r="H146" s="192" t="s">
        <v>2236</v>
      </c>
      <c r="I146" s="96" t="s">
        <v>636</v>
      </c>
      <c r="J146" s="96" t="s">
        <v>637</v>
      </c>
      <c r="K146" s="188">
        <v>2439164</v>
      </c>
    </row>
    <row r="147" spans="1:11" ht="15">
      <c r="A147" s="95" t="s">
        <v>354</v>
      </c>
      <c r="B147" s="86" t="s">
        <v>463</v>
      </c>
      <c r="C147" s="96" t="s">
        <v>32</v>
      </c>
      <c r="D147" s="97" t="s">
        <v>32</v>
      </c>
      <c r="E147" s="1" t="s">
        <v>40</v>
      </c>
      <c r="F147" s="212">
        <v>4160212</v>
      </c>
      <c r="G147" s="97">
        <v>42522</v>
      </c>
      <c r="H147" s="192" t="s">
        <v>638</v>
      </c>
      <c r="I147" s="96" t="s">
        <v>95</v>
      </c>
      <c r="J147" s="96" t="s">
        <v>13</v>
      </c>
      <c r="K147" s="188">
        <v>92077</v>
      </c>
    </row>
    <row r="148" spans="1:11" ht="15">
      <c r="A148" s="95" t="s">
        <v>354</v>
      </c>
      <c r="B148" s="86" t="s">
        <v>463</v>
      </c>
      <c r="C148" s="96" t="s">
        <v>32</v>
      </c>
      <c r="D148" s="97" t="s">
        <v>32</v>
      </c>
      <c r="E148" s="1" t="s">
        <v>40</v>
      </c>
      <c r="F148" s="212">
        <v>4160213</v>
      </c>
      <c r="G148" s="97">
        <v>42522</v>
      </c>
      <c r="H148" s="192" t="s">
        <v>639</v>
      </c>
      <c r="I148" s="96" t="s">
        <v>95</v>
      </c>
      <c r="J148" s="96" t="s">
        <v>13</v>
      </c>
      <c r="K148" s="188">
        <v>108149</v>
      </c>
    </row>
    <row r="149" spans="1:11" ht="15">
      <c r="A149" s="95" t="s">
        <v>354</v>
      </c>
      <c r="B149" s="86" t="s">
        <v>463</v>
      </c>
      <c r="C149" s="96" t="s">
        <v>32</v>
      </c>
      <c r="D149" s="97" t="s">
        <v>32</v>
      </c>
      <c r="E149" s="1" t="s">
        <v>40</v>
      </c>
      <c r="F149" s="212">
        <v>4160214</v>
      </c>
      <c r="G149" s="97">
        <v>42522</v>
      </c>
      <c r="H149" s="192" t="s">
        <v>640</v>
      </c>
      <c r="I149" s="96" t="s">
        <v>95</v>
      </c>
      <c r="J149" s="96" t="s">
        <v>13</v>
      </c>
      <c r="K149" s="188">
        <v>121606</v>
      </c>
    </row>
    <row r="150" spans="1:11" ht="15">
      <c r="A150" s="95" t="s">
        <v>354</v>
      </c>
      <c r="B150" s="88" t="s">
        <v>151</v>
      </c>
      <c r="C150" s="96" t="s">
        <v>32</v>
      </c>
      <c r="D150" s="96" t="s">
        <v>32</v>
      </c>
      <c r="E150" s="1" t="s">
        <v>40</v>
      </c>
      <c r="F150" s="212">
        <v>4160215</v>
      </c>
      <c r="G150" s="97">
        <v>42523</v>
      </c>
      <c r="H150" s="193" t="s">
        <v>641</v>
      </c>
      <c r="I150" s="96" t="s">
        <v>337</v>
      </c>
      <c r="J150" s="96" t="s">
        <v>338</v>
      </c>
      <c r="K150" s="188">
        <v>186687</v>
      </c>
    </row>
    <row r="151" spans="1:11" ht="15">
      <c r="A151" s="95" t="s">
        <v>354</v>
      </c>
      <c r="B151" s="88" t="s">
        <v>151</v>
      </c>
      <c r="C151" s="96" t="s">
        <v>32</v>
      </c>
      <c r="D151" s="96" t="s">
        <v>32</v>
      </c>
      <c r="E151" s="86" t="s">
        <v>34</v>
      </c>
      <c r="F151" s="212">
        <v>4160025</v>
      </c>
      <c r="G151" s="97">
        <v>42524</v>
      </c>
      <c r="H151" s="192" t="s">
        <v>642</v>
      </c>
      <c r="I151" s="96" t="s">
        <v>57</v>
      </c>
      <c r="J151" s="96" t="s">
        <v>58</v>
      </c>
      <c r="K151" s="188">
        <v>59300</v>
      </c>
    </row>
    <row r="152" spans="1:11" ht="15">
      <c r="A152" s="95" t="s">
        <v>354</v>
      </c>
      <c r="B152" s="88" t="s">
        <v>151</v>
      </c>
      <c r="C152" s="96" t="s">
        <v>32</v>
      </c>
      <c r="D152" s="96" t="s">
        <v>32</v>
      </c>
      <c r="E152" s="86" t="s">
        <v>34</v>
      </c>
      <c r="F152" s="212">
        <v>4160026</v>
      </c>
      <c r="G152" s="97">
        <v>42527</v>
      </c>
      <c r="H152" s="192" t="s">
        <v>2237</v>
      </c>
      <c r="I152" s="96" t="s">
        <v>636</v>
      </c>
      <c r="J152" s="96" t="s">
        <v>637</v>
      </c>
      <c r="K152" s="188">
        <v>1422107</v>
      </c>
    </row>
    <row r="153" spans="1:11" ht="22.5">
      <c r="A153" s="95" t="s">
        <v>354</v>
      </c>
      <c r="B153" s="86" t="s">
        <v>458</v>
      </c>
      <c r="C153" s="96" t="s">
        <v>32</v>
      </c>
      <c r="D153" s="97" t="s">
        <v>32</v>
      </c>
      <c r="E153" s="1" t="s">
        <v>40</v>
      </c>
      <c r="F153" s="212">
        <v>4160217</v>
      </c>
      <c r="G153" s="97">
        <v>42530</v>
      </c>
      <c r="H153" s="193" t="s">
        <v>643</v>
      </c>
      <c r="I153" s="96" t="s">
        <v>348</v>
      </c>
      <c r="J153" s="96" t="s">
        <v>349</v>
      </c>
      <c r="K153" s="188">
        <v>51609</v>
      </c>
    </row>
    <row r="154" spans="1:11" ht="15">
      <c r="A154" s="95" t="s">
        <v>354</v>
      </c>
      <c r="B154" s="88" t="s">
        <v>151</v>
      </c>
      <c r="C154" s="96" t="s">
        <v>32</v>
      </c>
      <c r="D154" s="96" t="s">
        <v>32</v>
      </c>
      <c r="E154" s="1" t="s">
        <v>40</v>
      </c>
      <c r="F154" s="212">
        <v>4160218</v>
      </c>
      <c r="G154" s="97">
        <v>42531</v>
      </c>
      <c r="H154" s="193" t="s">
        <v>644</v>
      </c>
      <c r="I154" s="96" t="s">
        <v>337</v>
      </c>
      <c r="J154" s="96" t="s">
        <v>338</v>
      </c>
      <c r="K154" s="188">
        <v>186687</v>
      </c>
    </row>
    <row r="155" spans="1:11" ht="15">
      <c r="A155" s="95" t="s">
        <v>354</v>
      </c>
      <c r="B155" s="86" t="s">
        <v>463</v>
      </c>
      <c r="C155" s="96" t="s">
        <v>32</v>
      </c>
      <c r="D155" s="97" t="s">
        <v>32</v>
      </c>
      <c r="E155" s="1" t="s">
        <v>40</v>
      </c>
      <c r="F155" s="212">
        <v>4160220</v>
      </c>
      <c r="G155" s="97">
        <v>42531</v>
      </c>
      <c r="H155" s="192" t="s">
        <v>645</v>
      </c>
      <c r="I155" s="96" t="s">
        <v>95</v>
      </c>
      <c r="J155" s="96" t="s">
        <v>13</v>
      </c>
      <c r="K155" s="188">
        <v>94136</v>
      </c>
    </row>
    <row r="156" spans="1:11" ht="22.5">
      <c r="A156" s="95" t="s">
        <v>354</v>
      </c>
      <c r="B156" s="86" t="s">
        <v>12</v>
      </c>
      <c r="C156" s="96" t="s">
        <v>32</v>
      </c>
      <c r="D156" s="97" t="s">
        <v>32</v>
      </c>
      <c r="E156" s="86" t="s">
        <v>34</v>
      </c>
      <c r="F156" s="212">
        <v>4160027</v>
      </c>
      <c r="G156" s="97">
        <v>42534</v>
      </c>
      <c r="H156" s="192" t="s">
        <v>646</v>
      </c>
      <c r="I156" s="96" t="s">
        <v>647</v>
      </c>
      <c r="J156" s="96" t="s">
        <v>648</v>
      </c>
      <c r="K156" s="188">
        <v>87168</v>
      </c>
    </row>
    <row r="157" spans="1:11" ht="15">
      <c r="A157" s="95" t="s">
        <v>354</v>
      </c>
      <c r="B157" s="225" t="s">
        <v>29</v>
      </c>
      <c r="C157" s="96" t="s">
        <v>649</v>
      </c>
      <c r="D157" s="97">
        <v>41782</v>
      </c>
      <c r="E157" s="1" t="s">
        <v>40</v>
      </c>
      <c r="F157" s="212">
        <v>4160221</v>
      </c>
      <c r="G157" s="97">
        <v>42534</v>
      </c>
      <c r="H157" s="192" t="s">
        <v>650</v>
      </c>
      <c r="I157" s="96" t="s">
        <v>651</v>
      </c>
      <c r="J157" s="96" t="s">
        <v>652</v>
      </c>
      <c r="K157" s="188">
        <v>303713</v>
      </c>
    </row>
    <row r="158" spans="1:11" ht="15">
      <c r="A158" s="95" t="s">
        <v>354</v>
      </c>
      <c r="B158" s="86" t="s">
        <v>12</v>
      </c>
      <c r="C158" s="96" t="s">
        <v>653</v>
      </c>
      <c r="D158" s="97">
        <v>42521</v>
      </c>
      <c r="E158" s="1" t="s">
        <v>40</v>
      </c>
      <c r="F158" s="212">
        <v>4160222</v>
      </c>
      <c r="G158" s="97">
        <v>42534</v>
      </c>
      <c r="H158" s="192" t="s">
        <v>654</v>
      </c>
      <c r="I158" s="96" t="s">
        <v>655</v>
      </c>
      <c r="J158" s="96" t="s">
        <v>656</v>
      </c>
      <c r="K158" s="188">
        <v>66667</v>
      </c>
    </row>
    <row r="159" spans="1:11" ht="15">
      <c r="A159" s="95" t="s">
        <v>354</v>
      </c>
      <c r="B159" s="86" t="s">
        <v>495</v>
      </c>
      <c r="C159" s="98" t="s">
        <v>345</v>
      </c>
      <c r="D159" s="97">
        <v>42293</v>
      </c>
      <c r="E159" s="1" t="s">
        <v>40</v>
      </c>
      <c r="F159" s="212">
        <v>4160223</v>
      </c>
      <c r="G159" s="97">
        <v>42534</v>
      </c>
      <c r="H159" s="83" t="s">
        <v>341</v>
      </c>
      <c r="I159" s="96" t="s">
        <v>346</v>
      </c>
      <c r="J159" s="96" t="s">
        <v>347</v>
      </c>
      <c r="K159" s="188">
        <v>155973</v>
      </c>
    </row>
    <row r="160" spans="1:11" ht="15">
      <c r="A160" s="95" t="s">
        <v>354</v>
      </c>
      <c r="B160" s="86" t="s">
        <v>12</v>
      </c>
      <c r="C160" s="96" t="s">
        <v>32</v>
      </c>
      <c r="D160" s="97" t="s">
        <v>32</v>
      </c>
      <c r="E160" s="1" t="s">
        <v>40</v>
      </c>
      <c r="F160" s="212">
        <v>4160224</v>
      </c>
      <c r="G160" s="97">
        <v>42534</v>
      </c>
      <c r="H160" s="83" t="s">
        <v>657</v>
      </c>
      <c r="I160" s="96" t="s">
        <v>658</v>
      </c>
      <c r="J160" s="96" t="s">
        <v>659</v>
      </c>
      <c r="K160" s="188">
        <v>624750</v>
      </c>
    </row>
    <row r="161" spans="1:11" ht="15">
      <c r="A161" s="95" t="s">
        <v>354</v>
      </c>
      <c r="B161" s="86" t="s">
        <v>12</v>
      </c>
      <c r="C161" s="96" t="s">
        <v>32</v>
      </c>
      <c r="D161" s="97" t="s">
        <v>32</v>
      </c>
      <c r="E161" s="86" t="s">
        <v>34</v>
      </c>
      <c r="F161" s="212">
        <v>4160028</v>
      </c>
      <c r="G161" s="97">
        <v>42534</v>
      </c>
      <c r="H161" s="192" t="s">
        <v>660</v>
      </c>
      <c r="I161" s="96" t="s">
        <v>350</v>
      </c>
      <c r="J161" s="96" t="s">
        <v>351</v>
      </c>
      <c r="K161" s="188">
        <v>38675</v>
      </c>
    </row>
    <row r="162" spans="1:11" ht="15">
      <c r="A162" s="95" t="s">
        <v>354</v>
      </c>
      <c r="B162" s="86" t="s">
        <v>12</v>
      </c>
      <c r="C162" s="96" t="s">
        <v>32</v>
      </c>
      <c r="D162" s="97" t="s">
        <v>32</v>
      </c>
      <c r="E162" s="1" t="s">
        <v>40</v>
      </c>
      <c r="F162" s="212">
        <v>4160227</v>
      </c>
      <c r="G162" s="97">
        <v>42535</v>
      </c>
      <c r="H162" s="192" t="s">
        <v>661</v>
      </c>
      <c r="I162" s="96" t="s">
        <v>339</v>
      </c>
      <c r="J162" s="96" t="s">
        <v>340</v>
      </c>
      <c r="K162" s="188">
        <v>119000</v>
      </c>
    </row>
    <row r="163" spans="1:11" ht="15">
      <c r="A163" s="95" t="s">
        <v>354</v>
      </c>
      <c r="B163" s="86" t="s">
        <v>12</v>
      </c>
      <c r="C163" s="96" t="s">
        <v>32</v>
      </c>
      <c r="D163" s="97" t="s">
        <v>32</v>
      </c>
      <c r="E163" s="1" t="s">
        <v>40</v>
      </c>
      <c r="F163" s="212">
        <v>4160228</v>
      </c>
      <c r="G163" s="97">
        <v>42535</v>
      </c>
      <c r="H163" s="192" t="s">
        <v>662</v>
      </c>
      <c r="I163" s="96" t="s">
        <v>663</v>
      </c>
      <c r="J163" s="96" t="s">
        <v>421</v>
      </c>
      <c r="K163" s="188">
        <v>344775</v>
      </c>
    </row>
    <row r="164" spans="1:11" ht="22.5">
      <c r="A164" s="95" t="s">
        <v>354</v>
      </c>
      <c r="B164" s="86" t="s">
        <v>12</v>
      </c>
      <c r="C164" s="96" t="s">
        <v>32</v>
      </c>
      <c r="D164" s="97" t="s">
        <v>32</v>
      </c>
      <c r="E164" s="86" t="s">
        <v>34</v>
      </c>
      <c r="F164" s="212">
        <v>4160029</v>
      </c>
      <c r="G164" s="97">
        <v>42535</v>
      </c>
      <c r="H164" s="192" t="s">
        <v>664</v>
      </c>
      <c r="I164" s="96" t="s">
        <v>119</v>
      </c>
      <c r="J164" s="96" t="s">
        <v>28</v>
      </c>
      <c r="K164" s="188">
        <v>647348</v>
      </c>
    </row>
    <row r="165" spans="1:11" ht="15">
      <c r="A165" s="95" t="s">
        <v>354</v>
      </c>
      <c r="B165" s="86" t="s">
        <v>12</v>
      </c>
      <c r="C165" s="96" t="s">
        <v>32</v>
      </c>
      <c r="D165" s="97" t="s">
        <v>32</v>
      </c>
      <c r="E165" s="86" t="s">
        <v>34</v>
      </c>
      <c r="F165" s="212">
        <v>4160030</v>
      </c>
      <c r="G165" s="97">
        <v>42535</v>
      </c>
      <c r="H165" s="192" t="s">
        <v>664</v>
      </c>
      <c r="I165" s="96" t="s">
        <v>57</v>
      </c>
      <c r="J165" s="96" t="s">
        <v>58</v>
      </c>
      <c r="K165" s="188">
        <v>856924</v>
      </c>
    </row>
    <row r="166" spans="1:11" ht="15">
      <c r="A166" s="95" t="s">
        <v>354</v>
      </c>
      <c r="B166" s="86" t="s">
        <v>12</v>
      </c>
      <c r="C166" s="96" t="s">
        <v>32</v>
      </c>
      <c r="D166" s="97" t="s">
        <v>32</v>
      </c>
      <c r="E166" s="86" t="s">
        <v>34</v>
      </c>
      <c r="F166" s="212">
        <v>4160031</v>
      </c>
      <c r="G166" s="97">
        <v>42535</v>
      </c>
      <c r="H166" s="192" t="s">
        <v>664</v>
      </c>
      <c r="I166" s="96" t="s">
        <v>25</v>
      </c>
      <c r="J166" s="96" t="s">
        <v>26</v>
      </c>
      <c r="K166" s="188">
        <v>746671</v>
      </c>
    </row>
    <row r="167" spans="1:11" ht="15">
      <c r="A167" s="95" t="s">
        <v>354</v>
      </c>
      <c r="B167" s="86" t="s">
        <v>463</v>
      </c>
      <c r="C167" s="96" t="s">
        <v>32</v>
      </c>
      <c r="D167" s="97" t="s">
        <v>32</v>
      </c>
      <c r="E167" s="1" t="s">
        <v>40</v>
      </c>
      <c r="F167" s="212">
        <v>4160229</v>
      </c>
      <c r="G167" s="97">
        <v>42536</v>
      </c>
      <c r="H167" s="192" t="s">
        <v>665</v>
      </c>
      <c r="I167" s="96" t="s">
        <v>95</v>
      </c>
      <c r="J167" s="96" t="s">
        <v>13</v>
      </c>
      <c r="K167" s="188">
        <v>113120</v>
      </c>
    </row>
    <row r="168" spans="1:11" ht="15">
      <c r="A168" s="95" t="s">
        <v>354</v>
      </c>
      <c r="B168" s="86" t="s">
        <v>463</v>
      </c>
      <c r="C168" s="96" t="s">
        <v>32</v>
      </c>
      <c r="D168" s="97" t="s">
        <v>32</v>
      </c>
      <c r="E168" s="1" t="s">
        <v>40</v>
      </c>
      <c r="F168" s="212">
        <v>4160230</v>
      </c>
      <c r="G168" s="97">
        <v>42536</v>
      </c>
      <c r="H168" s="192" t="s">
        <v>666</v>
      </c>
      <c r="I168" s="96" t="s">
        <v>95</v>
      </c>
      <c r="J168" s="96" t="s">
        <v>13</v>
      </c>
      <c r="K168" s="188">
        <v>121606</v>
      </c>
    </row>
    <row r="169" spans="1:11" ht="15">
      <c r="A169" s="95" t="s">
        <v>354</v>
      </c>
      <c r="B169" s="86" t="s">
        <v>463</v>
      </c>
      <c r="C169" s="96" t="s">
        <v>32</v>
      </c>
      <c r="D169" s="97" t="s">
        <v>32</v>
      </c>
      <c r="E169" s="1" t="s">
        <v>40</v>
      </c>
      <c r="F169" s="212">
        <v>4160231</v>
      </c>
      <c r="G169" s="97">
        <v>42536</v>
      </c>
      <c r="H169" s="192" t="s">
        <v>639</v>
      </c>
      <c r="I169" s="96" t="s">
        <v>95</v>
      </c>
      <c r="J169" s="96" t="s">
        <v>13</v>
      </c>
      <c r="K169" s="188">
        <v>121606</v>
      </c>
    </row>
    <row r="170" spans="1:11" ht="15">
      <c r="A170" s="95" t="s">
        <v>354</v>
      </c>
      <c r="B170" s="86" t="s">
        <v>463</v>
      </c>
      <c r="C170" s="96" t="s">
        <v>32</v>
      </c>
      <c r="D170" s="97" t="s">
        <v>32</v>
      </c>
      <c r="E170" s="1" t="s">
        <v>40</v>
      </c>
      <c r="F170" s="212">
        <v>4160232</v>
      </c>
      <c r="G170" s="97">
        <v>42536</v>
      </c>
      <c r="H170" s="192" t="s">
        <v>639</v>
      </c>
      <c r="I170" s="96" t="s">
        <v>95</v>
      </c>
      <c r="J170" s="96" t="s">
        <v>13</v>
      </c>
      <c r="K170" s="188">
        <v>121606</v>
      </c>
    </row>
    <row r="171" spans="1:11" ht="15">
      <c r="A171" s="95" t="s">
        <v>354</v>
      </c>
      <c r="B171" s="86" t="s">
        <v>463</v>
      </c>
      <c r="C171" s="96" t="s">
        <v>32</v>
      </c>
      <c r="D171" s="97" t="s">
        <v>32</v>
      </c>
      <c r="E171" s="1" t="s">
        <v>40</v>
      </c>
      <c r="F171" s="212">
        <v>4160233</v>
      </c>
      <c r="G171" s="97">
        <v>42536</v>
      </c>
      <c r="H171" s="192" t="s">
        <v>667</v>
      </c>
      <c r="I171" s="96" t="s">
        <v>95</v>
      </c>
      <c r="J171" s="96" t="s">
        <v>13</v>
      </c>
      <c r="K171" s="188">
        <v>121606</v>
      </c>
    </row>
    <row r="172" spans="1:11" ht="15">
      <c r="A172" s="95" t="s">
        <v>354</v>
      </c>
      <c r="B172" s="88" t="s">
        <v>151</v>
      </c>
      <c r="C172" s="96" t="s">
        <v>32</v>
      </c>
      <c r="D172" s="96" t="s">
        <v>32</v>
      </c>
      <c r="E172" s="86" t="s">
        <v>34</v>
      </c>
      <c r="F172" s="212">
        <v>4160032</v>
      </c>
      <c r="G172" s="97">
        <v>42537</v>
      </c>
      <c r="H172" s="192" t="s">
        <v>668</v>
      </c>
      <c r="I172" s="96" t="s">
        <v>57</v>
      </c>
      <c r="J172" s="96" t="s">
        <v>58</v>
      </c>
      <c r="K172" s="188">
        <v>147946</v>
      </c>
    </row>
    <row r="173" spans="1:11" ht="22.5">
      <c r="A173" s="95" t="s">
        <v>354</v>
      </c>
      <c r="B173" s="86" t="s">
        <v>12</v>
      </c>
      <c r="C173" s="96" t="s">
        <v>669</v>
      </c>
      <c r="D173" s="97">
        <v>42536</v>
      </c>
      <c r="E173" s="1" t="s">
        <v>40</v>
      </c>
      <c r="F173" s="212">
        <v>4160235</v>
      </c>
      <c r="G173" s="97">
        <v>42541</v>
      </c>
      <c r="H173" s="192" t="s">
        <v>670</v>
      </c>
      <c r="I173" s="96" t="s">
        <v>671</v>
      </c>
      <c r="J173" s="96" t="s">
        <v>672</v>
      </c>
      <c r="K173" s="188">
        <v>960000</v>
      </c>
    </row>
    <row r="174" spans="1:11" ht="15">
      <c r="A174" s="95" t="s">
        <v>354</v>
      </c>
      <c r="B174" s="86" t="s">
        <v>458</v>
      </c>
      <c r="C174" s="96" t="s">
        <v>32</v>
      </c>
      <c r="D174" s="97" t="s">
        <v>32</v>
      </c>
      <c r="E174" s="1" t="s">
        <v>40</v>
      </c>
      <c r="F174" s="212">
        <v>4160236</v>
      </c>
      <c r="G174" s="97">
        <v>42541</v>
      </c>
      <c r="H174" s="83" t="s">
        <v>673</v>
      </c>
      <c r="I174" s="96" t="s">
        <v>277</v>
      </c>
      <c r="J174" s="96" t="s">
        <v>278</v>
      </c>
      <c r="K174" s="188">
        <v>95329</v>
      </c>
    </row>
    <row r="175" spans="1:11" ht="15">
      <c r="A175" s="95" t="s">
        <v>354</v>
      </c>
      <c r="B175" s="86" t="s">
        <v>458</v>
      </c>
      <c r="C175" s="96" t="s">
        <v>32</v>
      </c>
      <c r="D175" s="97" t="s">
        <v>32</v>
      </c>
      <c r="E175" s="1" t="s">
        <v>40</v>
      </c>
      <c r="F175" s="212">
        <v>4160237</v>
      </c>
      <c r="G175" s="97">
        <v>42542</v>
      </c>
      <c r="H175" s="192" t="s">
        <v>674</v>
      </c>
      <c r="I175" s="96" t="s">
        <v>16</v>
      </c>
      <c r="J175" s="27" t="s">
        <v>17</v>
      </c>
      <c r="K175" s="188">
        <v>1612080</v>
      </c>
    </row>
    <row r="176" spans="1:11" ht="15">
      <c r="A176" s="95" t="s">
        <v>354</v>
      </c>
      <c r="B176" s="86" t="s">
        <v>463</v>
      </c>
      <c r="C176" s="96" t="s">
        <v>32</v>
      </c>
      <c r="D176" s="97" t="s">
        <v>32</v>
      </c>
      <c r="E176" s="1" t="s">
        <v>40</v>
      </c>
      <c r="F176" s="212">
        <v>4160238</v>
      </c>
      <c r="G176" s="97">
        <v>42542</v>
      </c>
      <c r="H176" s="192" t="s">
        <v>675</v>
      </c>
      <c r="I176" s="96" t="s">
        <v>95</v>
      </c>
      <c r="J176" s="96" t="s">
        <v>13</v>
      </c>
      <c r="K176" s="188">
        <v>124830</v>
      </c>
    </row>
    <row r="177" spans="1:11" ht="15">
      <c r="A177" s="95" t="s">
        <v>354</v>
      </c>
      <c r="B177" s="86" t="s">
        <v>463</v>
      </c>
      <c r="C177" s="96" t="s">
        <v>32</v>
      </c>
      <c r="D177" s="97" t="s">
        <v>32</v>
      </c>
      <c r="E177" s="1" t="s">
        <v>40</v>
      </c>
      <c r="F177" s="212">
        <v>4160239</v>
      </c>
      <c r="G177" s="97">
        <v>42542</v>
      </c>
      <c r="H177" s="192" t="s">
        <v>675</v>
      </c>
      <c r="I177" s="96" t="s">
        <v>95</v>
      </c>
      <c r="J177" s="96" t="s">
        <v>13</v>
      </c>
      <c r="K177" s="188">
        <v>124830</v>
      </c>
    </row>
    <row r="178" spans="1:11" ht="15">
      <c r="A178" s="95" t="s">
        <v>354</v>
      </c>
      <c r="B178" s="86" t="s">
        <v>463</v>
      </c>
      <c r="C178" s="96" t="s">
        <v>32</v>
      </c>
      <c r="D178" s="97" t="s">
        <v>32</v>
      </c>
      <c r="E178" s="1" t="s">
        <v>40</v>
      </c>
      <c r="F178" s="212">
        <v>4160240</v>
      </c>
      <c r="G178" s="97">
        <v>42544</v>
      </c>
      <c r="H178" s="192" t="s">
        <v>676</v>
      </c>
      <c r="I178" s="96" t="s">
        <v>95</v>
      </c>
      <c r="J178" s="96" t="s">
        <v>13</v>
      </c>
      <c r="K178" s="188">
        <v>239828</v>
      </c>
    </row>
    <row r="179" spans="1:11" ht="15">
      <c r="A179" s="95" t="s">
        <v>354</v>
      </c>
      <c r="B179" s="86" t="s">
        <v>463</v>
      </c>
      <c r="C179" s="96" t="s">
        <v>32</v>
      </c>
      <c r="D179" s="97" t="s">
        <v>32</v>
      </c>
      <c r="E179" s="1" t="s">
        <v>40</v>
      </c>
      <c r="F179" s="212">
        <v>4160241</v>
      </c>
      <c r="G179" s="97">
        <v>42544</v>
      </c>
      <c r="H179" s="192" t="s">
        <v>676</v>
      </c>
      <c r="I179" s="96" t="s">
        <v>95</v>
      </c>
      <c r="J179" s="96" t="s">
        <v>13</v>
      </c>
      <c r="K179" s="188">
        <v>306435</v>
      </c>
    </row>
    <row r="180" spans="1:11" ht="15">
      <c r="A180" s="95" t="s">
        <v>354</v>
      </c>
      <c r="B180" s="86" t="s">
        <v>463</v>
      </c>
      <c r="C180" s="96" t="s">
        <v>32</v>
      </c>
      <c r="D180" s="97" t="s">
        <v>32</v>
      </c>
      <c r="E180" s="1" t="s">
        <v>40</v>
      </c>
      <c r="F180" s="212">
        <v>4160242</v>
      </c>
      <c r="G180" s="97">
        <v>42544</v>
      </c>
      <c r="H180" s="192" t="s">
        <v>677</v>
      </c>
      <c r="I180" s="96" t="s">
        <v>95</v>
      </c>
      <c r="J180" s="96" t="s">
        <v>13</v>
      </c>
      <c r="K180" s="188">
        <v>202623</v>
      </c>
    </row>
    <row r="181" spans="1:11" ht="15">
      <c r="A181" s="95" t="s">
        <v>354</v>
      </c>
      <c r="B181" s="86" t="s">
        <v>463</v>
      </c>
      <c r="C181" s="96" t="s">
        <v>32</v>
      </c>
      <c r="D181" s="97" t="s">
        <v>32</v>
      </c>
      <c r="E181" s="1" t="s">
        <v>40</v>
      </c>
      <c r="F181" s="212">
        <v>4160243</v>
      </c>
      <c r="G181" s="97">
        <v>42544</v>
      </c>
      <c r="H181" s="192" t="s">
        <v>678</v>
      </c>
      <c r="I181" s="96" t="s">
        <v>95</v>
      </c>
      <c r="J181" s="96" t="s">
        <v>13</v>
      </c>
      <c r="K181" s="188">
        <v>92077</v>
      </c>
    </row>
    <row r="182" spans="1:11" ht="15">
      <c r="A182" s="95" t="s">
        <v>354</v>
      </c>
      <c r="B182" s="86" t="s">
        <v>12</v>
      </c>
      <c r="C182" s="96" t="s">
        <v>32</v>
      </c>
      <c r="D182" s="97" t="s">
        <v>32</v>
      </c>
      <c r="E182" s="1" t="s">
        <v>40</v>
      </c>
      <c r="F182" s="212">
        <v>4160244</v>
      </c>
      <c r="G182" s="97">
        <v>42549</v>
      </c>
      <c r="H182" s="192" t="s">
        <v>679</v>
      </c>
      <c r="I182" s="96" t="s">
        <v>658</v>
      </c>
      <c r="J182" s="96" t="s">
        <v>659</v>
      </c>
      <c r="K182" s="188">
        <v>1071000</v>
      </c>
    </row>
    <row r="183" spans="1:11" ht="15">
      <c r="A183" s="95" t="s">
        <v>354</v>
      </c>
      <c r="B183" s="86" t="s">
        <v>463</v>
      </c>
      <c r="C183" s="96" t="s">
        <v>32</v>
      </c>
      <c r="D183" s="97" t="s">
        <v>32</v>
      </c>
      <c r="E183" s="1" t="s">
        <v>40</v>
      </c>
      <c r="F183" s="212">
        <v>4160245</v>
      </c>
      <c r="G183" s="97">
        <v>42549</v>
      </c>
      <c r="H183" s="192" t="s">
        <v>680</v>
      </c>
      <c r="I183" s="96" t="s">
        <v>95</v>
      </c>
      <c r="J183" s="96" t="s">
        <v>13</v>
      </c>
      <c r="K183" s="188">
        <v>83591</v>
      </c>
    </row>
    <row r="184" spans="1:11" ht="15">
      <c r="A184" s="95" t="s">
        <v>354</v>
      </c>
      <c r="B184" s="86" t="s">
        <v>12</v>
      </c>
      <c r="C184" s="96" t="s">
        <v>32</v>
      </c>
      <c r="D184" s="97" t="s">
        <v>32</v>
      </c>
      <c r="E184" s="1" t="s">
        <v>40</v>
      </c>
      <c r="F184" s="212">
        <v>4160246</v>
      </c>
      <c r="G184" s="97">
        <v>42549</v>
      </c>
      <c r="H184" s="192" t="s">
        <v>681</v>
      </c>
      <c r="I184" s="96" t="s">
        <v>682</v>
      </c>
      <c r="J184" s="96" t="s">
        <v>683</v>
      </c>
      <c r="K184" s="188">
        <v>300000</v>
      </c>
    </row>
    <row r="185" spans="1:11" ht="15">
      <c r="A185" s="95" t="s">
        <v>354</v>
      </c>
      <c r="B185" s="86" t="s">
        <v>463</v>
      </c>
      <c r="C185" s="96" t="s">
        <v>32</v>
      </c>
      <c r="D185" s="97" t="s">
        <v>32</v>
      </c>
      <c r="E185" s="1" t="s">
        <v>40</v>
      </c>
      <c r="F185" s="212">
        <v>4160247</v>
      </c>
      <c r="G185" s="97">
        <v>42549</v>
      </c>
      <c r="H185" s="242" t="s">
        <v>684</v>
      </c>
      <c r="I185" s="96" t="s">
        <v>95</v>
      </c>
      <c r="J185" s="96" t="s">
        <v>13</v>
      </c>
      <c r="K185" s="188">
        <v>92077</v>
      </c>
    </row>
    <row r="186" spans="1:11" ht="15">
      <c r="A186" s="95" t="s">
        <v>354</v>
      </c>
      <c r="B186" s="86" t="s">
        <v>495</v>
      </c>
      <c r="C186" s="98" t="s">
        <v>345</v>
      </c>
      <c r="D186" s="97">
        <v>42293</v>
      </c>
      <c r="E186" s="1" t="s">
        <v>40</v>
      </c>
      <c r="F186" s="212">
        <v>4160248</v>
      </c>
      <c r="G186" s="97">
        <v>42549</v>
      </c>
      <c r="H186" s="83" t="s">
        <v>352</v>
      </c>
      <c r="I186" s="96" t="s">
        <v>346</v>
      </c>
      <c r="J186" s="96" t="s">
        <v>347</v>
      </c>
      <c r="K186" s="188">
        <v>156049</v>
      </c>
    </row>
    <row r="187" spans="1:11" ht="15">
      <c r="A187" s="95" t="s">
        <v>354</v>
      </c>
      <c r="B187" s="86" t="s">
        <v>495</v>
      </c>
      <c r="C187" s="98" t="s">
        <v>345</v>
      </c>
      <c r="D187" s="97">
        <v>42293</v>
      </c>
      <c r="E187" s="1" t="s">
        <v>40</v>
      </c>
      <c r="F187" s="212">
        <v>4160249</v>
      </c>
      <c r="G187" s="97">
        <v>42549</v>
      </c>
      <c r="H187" s="83" t="s">
        <v>685</v>
      </c>
      <c r="I187" s="96" t="s">
        <v>346</v>
      </c>
      <c r="J187" s="96" t="s">
        <v>347</v>
      </c>
      <c r="K187" s="188">
        <v>156136</v>
      </c>
    </row>
    <row r="188" spans="1:11" ht="15">
      <c r="A188" s="95" t="s">
        <v>354</v>
      </c>
      <c r="B188" s="86" t="s">
        <v>495</v>
      </c>
      <c r="C188" s="98" t="s">
        <v>345</v>
      </c>
      <c r="D188" s="97">
        <v>42293</v>
      </c>
      <c r="E188" s="1" t="s">
        <v>40</v>
      </c>
      <c r="F188" s="212">
        <v>4160250</v>
      </c>
      <c r="G188" s="97">
        <v>42549</v>
      </c>
      <c r="H188" s="83" t="s">
        <v>686</v>
      </c>
      <c r="I188" s="96" t="s">
        <v>346</v>
      </c>
      <c r="J188" s="96" t="s">
        <v>347</v>
      </c>
      <c r="K188" s="188">
        <v>156219</v>
      </c>
    </row>
    <row r="189" spans="1:11" ht="15">
      <c r="A189" s="95" t="s">
        <v>354</v>
      </c>
      <c r="B189" s="86" t="s">
        <v>495</v>
      </c>
      <c r="C189" s="98" t="s">
        <v>345</v>
      </c>
      <c r="D189" s="97">
        <v>42293</v>
      </c>
      <c r="E189" s="1" t="s">
        <v>40</v>
      </c>
      <c r="F189" s="212">
        <v>4160251</v>
      </c>
      <c r="G189" s="97">
        <v>42549</v>
      </c>
      <c r="H189" s="83" t="s">
        <v>686</v>
      </c>
      <c r="I189" s="96" t="s">
        <v>346</v>
      </c>
      <c r="J189" s="96" t="s">
        <v>347</v>
      </c>
      <c r="K189" s="188">
        <v>156229</v>
      </c>
    </row>
    <row r="190" spans="1:11" ht="15">
      <c r="A190" s="95" t="s">
        <v>354</v>
      </c>
      <c r="B190" s="86" t="s">
        <v>495</v>
      </c>
      <c r="C190" s="98" t="s">
        <v>345</v>
      </c>
      <c r="D190" s="97">
        <v>42293</v>
      </c>
      <c r="E190" s="1" t="s">
        <v>40</v>
      </c>
      <c r="F190" s="212">
        <v>4160252</v>
      </c>
      <c r="G190" s="97">
        <v>42549</v>
      </c>
      <c r="H190" s="83" t="s">
        <v>687</v>
      </c>
      <c r="I190" s="96" t="s">
        <v>346</v>
      </c>
      <c r="J190" s="96" t="s">
        <v>347</v>
      </c>
      <c r="K190" s="188">
        <v>104104</v>
      </c>
    </row>
    <row r="191" spans="1:11" ht="15">
      <c r="A191" s="95" t="s">
        <v>354</v>
      </c>
      <c r="B191" s="86" t="s">
        <v>495</v>
      </c>
      <c r="C191" s="98" t="s">
        <v>345</v>
      </c>
      <c r="D191" s="97">
        <v>42293</v>
      </c>
      <c r="E191" s="1" t="s">
        <v>40</v>
      </c>
      <c r="F191" s="212">
        <v>4160253</v>
      </c>
      <c r="G191" s="97">
        <v>42549</v>
      </c>
      <c r="H191" s="83" t="s">
        <v>687</v>
      </c>
      <c r="I191" s="96" t="s">
        <v>346</v>
      </c>
      <c r="J191" s="96" t="s">
        <v>347</v>
      </c>
      <c r="K191" s="188">
        <v>104118</v>
      </c>
    </row>
    <row r="192" spans="1:11" ht="15">
      <c r="A192" s="95" t="s">
        <v>354</v>
      </c>
      <c r="B192" s="86" t="s">
        <v>495</v>
      </c>
      <c r="C192" s="98" t="s">
        <v>342</v>
      </c>
      <c r="D192" s="99">
        <v>42293</v>
      </c>
      <c r="E192" s="1" t="s">
        <v>40</v>
      </c>
      <c r="F192" s="212">
        <v>4160254</v>
      </c>
      <c r="G192" s="97">
        <v>42550</v>
      </c>
      <c r="H192" s="83" t="s">
        <v>688</v>
      </c>
      <c r="I192" s="96" t="s">
        <v>343</v>
      </c>
      <c r="J192" s="96" t="s">
        <v>344</v>
      </c>
      <c r="K192" s="188">
        <v>104153</v>
      </c>
    </row>
    <row r="193" spans="1:11" ht="15">
      <c r="A193" s="95" t="s">
        <v>354</v>
      </c>
      <c r="B193" s="86" t="s">
        <v>495</v>
      </c>
      <c r="C193" s="98" t="s">
        <v>342</v>
      </c>
      <c r="D193" s="99">
        <v>42293</v>
      </c>
      <c r="E193" s="1" t="s">
        <v>40</v>
      </c>
      <c r="F193" s="212">
        <v>4160255</v>
      </c>
      <c r="G193" s="97">
        <v>42550</v>
      </c>
      <c r="H193" s="83" t="s">
        <v>341</v>
      </c>
      <c r="I193" s="96" t="s">
        <v>343</v>
      </c>
      <c r="J193" s="96" t="s">
        <v>344</v>
      </c>
      <c r="K193" s="188">
        <v>156229</v>
      </c>
    </row>
    <row r="194" spans="1:11" ht="15">
      <c r="A194" s="95" t="s">
        <v>354</v>
      </c>
      <c r="B194" s="86" t="s">
        <v>495</v>
      </c>
      <c r="C194" s="98" t="s">
        <v>342</v>
      </c>
      <c r="D194" s="99">
        <v>42293</v>
      </c>
      <c r="E194" s="1" t="s">
        <v>40</v>
      </c>
      <c r="F194" s="212">
        <v>4160256</v>
      </c>
      <c r="G194" s="97">
        <v>42550</v>
      </c>
      <c r="H194" s="83" t="s">
        <v>352</v>
      </c>
      <c r="I194" s="96" t="s">
        <v>343</v>
      </c>
      <c r="J194" s="96" t="s">
        <v>344</v>
      </c>
      <c r="K194" s="188">
        <v>156229</v>
      </c>
    </row>
    <row r="195" spans="1:11" ht="15">
      <c r="A195" s="95" t="s">
        <v>354</v>
      </c>
      <c r="B195" s="86" t="s">
        <v>495</v>
      </c>
      <c r="C195" s="98" t="s">
        <v>342</v>
      </c>
      <c r="D195" s="99">
        <v>42293</v>
      </c>
      <c r="E195" s="1" t="s">
        <v>40</v>
      </c>
      <c r="F195" s="212">
        <v>4160257</v>
      </c>
      <c r="G195" s="97">
        <v>42550</v>
      </c>
      <c r="H195" s="83" t="s">
        <v>352</v>
      </c>
      <c r="I195" s="96" t="s">
        <v>343</v>
      </c>
      <c r="J195" s="96" t="s">
        <v>344</v>
      </c>
      <c r="K195" s="188">
        <v>156229</v>
      </c>
    </row>
    <row r="196" spans="1:11" ht="15">
      <c r="A196" s="95" t="s">
        <v>354</v>
      </c>
      <c r="B196" s="86" t="s">
        <v>495</v>
      </c>
      <c r="C196" s="98" t="s">
        <v>342</v>
      </c>
      <c r="D196" s="99">
        <v>42293</v>
      </c>
      <c r="E196" s="1" t="s">
        <v>40</v>
      </c>
      <c r="F196" s="212">
        <v>4160258</v>
      </c>
      <c r="G196" s="97">
        <v>42550</v>
      </c>
      <c r="H196" s="83" t="s">
        <v>341</v>
      </c>
      <c r="I196" s="96" t="s">
        <v>343</v>
      </c>
      <c r="J196" s="96" t="s">
        <v>344</v>
      </c>
      <c r="K196" s="188">
        <v>156229</v>
      </c>
    </row>
    <row r="197" spans="1:11" ht="15">
      <c r="A197" s="95" t="s">
        <v>354</v>
      </c>
      <c r="B197" s="86" t="s">
        <v>495</v>
      </c>
      <c r="C197" s="98" t="s">
        <v>342</v>
      </c>
      <c r="D197" s="99">
        <v>42293</v>
      </c>
      <c r="E197" s="1" t="s">
        <v>40</v>
      </c>
      <c r="F197" s="212">
        <v>4160259</v>
      </c>
      <c r="G197" s="97">
        <v>42550</v>
      </c>
      <c r="H197" s="83" t="s">
        <v>686</v>
      </c>
      <c r="I197" s="96" t="s">
        <v>343</v>
      </c>
      <c r="J197" s="96" t="s">
        <v>344</v>
      </c>
      <c r="K197" s="188">
        <v>156229</v>
      </c>
    </row>
    <row r="198" spans="1:11" ht="15">
      <c r="A198" s="95" t="s">
        <v>354</v>
      </c>
      <c r="B198" s="86" t="s">
        <v>495</v>
      </c>
      <c r="C198" s="98" t="s">
        <v>342</v>
      </c>
      <c r="D198" s="99">
        <v>42293</v>
      </c>
      <c r="E198" s="1" t="s">
        <v>40</v>
      </c>
      <c r="F198" s="212">
        <v>4160260</v>
      </c>
      <c r="G198" s="97">
        <v>42550</v>
      </c>
      <c r="H198" s="83" t="s">
        <v>352</v>
      </c>
      <c r="I198" s="96" t="s">
        <v>343</v>
      </c>
      <c r="J198" s="96" t="s">
        <v>344</v>
      </c>
      <c r="K198" s="188">
        <v>156229</v>
      </c>
    </row>
    <row r="199" spans="1:11" ht="15">
      <c r="A199" s="95" t="s">
        <v>354</v>
      </c>
      <c r="B199" s="86" t="s">
        <v>495</v>
      </c>
      <c r="C199" s="98" t="s">
        <v>342</v>
      </c>
      <c r="D199" s="99">
        <v>42293</v>
      </c>
      <c r="E199" s="1" t="s">
        <v>40</v>
      </c>
      <c r="F199" s="212">
        <v>4160261</v>
      </c>
      <c r="G199" s="97">
        <v>42550</v>
      </c>
      <c r="H199" s="83" t="s">
        <v>341</v>
      </c>
      <c r="I199" s="96" t="s">
        <v>343</v>
      </c>
      <c r="J199" s="96" t="s">
        <v>344</v>
      </c>
      <c r="K199" s="188">
        <v>156229</v>
      </c>
    </row>
    <row r="200" spans="1:11" ht="15">
      <c r="A200" s="95" t="s">
        <v>354</v>
      </c>
      <c r="B200" s="86" t="s">
        <v>495</v>
      </c>
      <c r="C200" s="98" t="s">
        <v>342</v>
      </c>
      <c r="D200" s="99">
        <v>42293</v>
      </c>
      <c r="E200" s="1" t="s">
        <v>40</v>
      </c>
      <c r="F200" s="212">
        <v>4160262</v>
      </c>
      <c r="G200" s="97">
        <v>42550</v>
      </c>
      <c r="H200" s="83" t="s">
        <v>689</v>
      </c>
      <c r="I200" s="96" t="s">
        <v>343</v>
      </c>
      <c r="J200" s="96" t="s">
        <v>344</v>
      </c>
      <c r="K200" s="188">
        <v>329164</v>
      </c>
    </row>
    <row r="201" spans="1:11" ht="15">
      <c r="A201" s="95" t="s">
        <v>354</v>
      </c>
      <c r="B201" s="86" t="s">
        <v>495</v>
      </c>
      <c r="C201" s="98" t="s">
        <v>342</v>
      </c>
      <c r="D201" s="99">
        <v>42293</v>
      </c>
      <c r="E201" s="1" t="s">
        <v>40</v>
      </c>
      <c r="F201" s="212">
        <v>4160263</v>
      </c>
      <c r="G201" s="97">
        <v>42550</v>
      </c>
      <c r="H201" s="83" t="s">
        <v>690</v>
      </c>
      <c r="I201" s="96" t="s">
        <v>343</v>
      </c>
      <c r="J201" s="96" t="s">
        <v>344</v>
      </c>
      <c r="K201" s="188">
        <v>400003</v>
      </c>
    </row>
    <row r="202" spans="1:11" ht="15">
      <c r="A202" s="95" t="s">
        <v>354</v>
      </c>
      <c r="B202" s="86" t="s">
        <v>12</v>
      </c>
      <c r="C202" s="96" t="s">
        <v>32</v>
      </c>
      <c r="D202" s="97" t="s">
        <v>32</v>
      </c>
      <c r="E202" s="86" t="s">
        <v>34</v>
      </c>
      <c r="F202" s="212">
        <v>4160033</v>
      </c>
      <c r="G202" s="97">
        <v>42550</v>
      </c>
      <c r="H202" s="83" t="s">
        <v>691</v>
      </c>
      <c r="I202" s="96" t="s">
        <v>196</v>
      </c>
      <c r="J202" s="96" t="s">
        <v>108</v>
      </c>
      <c r="K202" s="188">
        <v>29990</v>
      </c>
    </row>
    <row r="203" spans="1:11" ht="15">
      <c r="A203" s="95" t="s">
        <v>354</v>
      </c>
      <c r="B203" s="88" t="s">
        <v>151</v>
      </c>
      <c r="C203" s="96" t="s">
        <v>32</v>
      </c>
      <c r="D203" s="97" t="s">
        <v>32</v>
      </c>
      <c r="E203" s="86" t="s">
        <v>34</v>
      </c>
      <c r="F203" s="212">
        <v>4160034</v>
      </c>
      <c r="G203" s="97">
        <v>42550</v>
      </c>
      <c r="H203" s="83" t="s">
        <v>692</v>
      </c>
      <c r="I203" s="96" t="s">
        <v>693</v>
      </c>
      <c r="J203" s="96" t="s">
        <v>694</v>
      </c>
      <c r="K203" s="188">
        <v>285601</v>
      </c>
    </row>
    <row r="204" spans="1:11" ht="22.5">
      <c r="A204" s="95" t="s">
        <v>354</v>
      </c>
      <c r="B204" s="86" t="s">
        <v>12</v>
      </c>
      <c r="C204" s="98" t="s">
        <v>695</v>
      </c>
      <c r="D204" s="99">
        <v>42551</v>
      </c>
      <c r="E204" s="1" t="s">
        <v>40</v>
      </c>
      <c r="F204" s="212">
        <v>4160264</v>
      </c>
      <c r="G204" s="97">
        <v>42551</v>
      </c>
      <c r="H204" s="83" t="s">
        <v>2238</v>
      </c>
      <c r="I204" s="96" t="s">
        <v>696</v>
      </c>
      <c r="J204" s="96" t="s">
        <v>697</v>
      </c>
      <c r="K204" s="188">
        <v>395080</v>
      </c>
    </row>
    <row r="205" spans="1:11" ht="15">
      <c r="A205" s="95" t="s">
        <v>354</v>
      </c>
      <c r="B205" s="86" t="s">
        <v>12</v>
      </c>
      <c r="C205" s="98" t="s">
        <v>32</v>
      </c>
      <c r="D205" s="99" t="s">
        <v>32</v>
      </c>
      <c r="E205" s="1" t="s">
        <v>40</v>
      </c>
      <c r="F205" s="212">
        <v>4160265</v>
      </c>
      <c r="G205" s="97">
        <v>42551</v>
      </c>
      <c r="H205" s="83" t="s">
        <v>698</v>
      </c>
      <c r="I205" s="96" t="s">
        <v>699</v>
      </c>
      <c r="J205" s="96" t="s">
        <v>700</v>
      </c>
      <c r="K205" s="188">
        <v>31247</v>
      </c>
    </row>
    <row r="206" spans="1:11" ht="15">
      <c r="A206" s="95" t="s">
        <v>354</v>
      </c>
      <c r="B206" s="86" t="s">
        <v>12</v>
      </c>
      <c r="C206" s="98" t="s">
        <v>32</v>
      </c>
      <c r="D206" s="99" t="s">
        <v>32</v>
      </c>
      <c r="E206" s="1" t="s">
        <v>40</v>
      </c>
      <c r="F206" s="212">
        <v>4160266</v>
      </c>
      <c r="G206" s="97">
        <v>42551</v>
      </c>
      <c r="H206" s="83" t="s">
        <v>701</v>
      </c>
      <c r="I206" s="96" t="s">
        <v>699</v>
      </c>
      <c r="J206" s="96" t="s">
        <v>700</v>
      </c>
      <c r="K206" s="188">
        <v>31204</v>
      </c>
    </row>
    <row r="207" spans="1:11" ht="15">
      <c r="A207" s="95" t="s">
        <v>354</v>
      </c>
      <c r="B207" s="86" t="s">
        <v>12</v>
      </c>
      <c r="C207" s="98" t="s">
        <v>32</v>
      </c>
      <c r="D207" s="99" t="s">
        <v>32</v>
      </c>
      <c r="E207" s="1" t="s">
        <v>40</v>
      </c>
      <c r="F207" s="212">
        <v>4160267</v>
      </c>
      <c r="G207" s="97">
        <v>42551</v>
      </c>
      <c r="H207" s="83" t="s">
        <v>702</v>
      </c>
      <c r="I207" s="96" t="s">
        <v>699</v>
      </c>
      <c r="J207" s="96" t="s">
        <v>700</v>
      </c>
      <c r="K207" s="188">
        <v>31204</v>
      </c>
    </row>
    <row r="208" spans="1:11" ht="15">
      <c r="A208" s="95" t="s">
        <v>354</v>
      </c>
      <c r="B208" s="86" t="s">
        <v>12</v>
      </c>
      <c r="C208" s="98" t="s">
        <v>703</v>
      </c>
      <c r="D208" s="99">
        <v>42551</v>
      </c>
      <c r="E208" s="1" t="s">
        <v>40</v>
      </c>
      <c r="F208" s="212">
        <v>4160268</v>
      </c>
      <c r="G208" s="97">
        <v>42551</v>
      </c>
      <c r="H208" s="83" t="s">
        <v>704</v>
      </c>
      <c r="I208" s="96" t="s">
        <v>705</v>
      </c>
      <c r="J208" s="96" t="s">
        <v>706</v>
      </c>
      <c r="K208" s="188">
        <v>130044</v>
      </c>
    </row>
    <row r="209" spans="1:11" ht="15">
      <c r="A209" s="138" t="s">
        <v>707</v>
      </c>
      <c r="B209" s="86" t="s">
        <v>458</v>
      </c>
      <c r="C209" s="139" t="s">
        <v>18</v>
      </c>
      <c r="D209" s="139" t="s">
        <v>18</v>
      </c>
      <c r="E209" s="138" t="s">
        <v>15</v>
      </c>
      <c r="F209" s="139" t="s">
        <v>428</v>
      </c>
      <c r="G209" s="140">
        <v>42549</v>
      </c>
      <c r="H209" s="194" t="s">
        <v>708</v>
      </c>
      <c r="I209" s="141" t="s">
        <v>19</v>
      </c>
      <c r="J209" s="139" t="s">
        <v>20</v>
      </c>
      <c r="K209" s="142">
        <v>44700</v>
      </c>
    </row>
    <row r="210" spans="1:11" ht="15">
      <c r="A210" s="138" t="s">
        <v>707</v>
      </c>
      <c r="B210" s="86" t="s">
        <v>458</v>
      </c>
      <c r="C210" s="139" t="s">
        <v>18</v>
      </c>
      <c r="D210" s="139" t="s">
        <v>18</v>
      </c>
      <c r="E210" s="138" t="s">
        <v>15</v>
      </c>
      <c r="F210" s="139" t="s">
        <v>429</v>
      </c>
      <c r="G210" s="140">
        <v>42531</v>
      </c>
      <c r="H210" s="194" t="s">
        <v>709</v>
      </c>
      <c r="I210" s="141" t="s">
        <v>19</v>
      </c>
      <c r="J210" s="139" t="s">
        <v>20</v>
      </c>
      <c r="K210" s="142">
        <v>148600</v>
      </c>
    </row>
    <row r="211" spans="1:11" ht="67.5">
      <c r="A211" s="138" t="s">
        <v>707</v>
      </c>
      <c r="B211" s="86" t="s">
        <v>458</v>
      </c>
      <c r="C211" s="139" t="s">
        <v>18</v>
      </c>
      <c r="D211" s="139" t="s">
        <v>18</v>
      </c>
      <c r="E211" s="138" t="s">
        <v>15</v>
      </c>
      <c r="F211" s="139" t="s">
        <v>430</v>
      </c>
      <c r="G211" s="140">
        <v>42543</v>
      </c>
      <c r="H211" s="194" t="s">
        <v>710</v>
      </c>
      <c r="I211" s="141" t="s">
        <v>19</v>
      </c>
      <c r="J211" s="139" t="s">
        <v>20</v>
      </c>
      <c r="K211" s="142">
        <v>357900</v>
      </c>
    </row>
    <row r="212" spans="1:11" ht="22.5">
      <c r="A212" s="138" t="s">
        <v>707</v>
      </c>
      <c r="B212" s="86" t="s">
        <v>458</v>
      </c>
      <c r="C212" s="139" t="s">
        <v>18</v>
      </c>
      <c r="D212" s="139" t="s">
        <v>18</v>
      </c>
      <c r="E212" s="138" t="s">
        <v>15</v>
      </c>
      <c r="F212" s="139" t="s">
        <v>431</v>
      </c>
      <c r="G212" s="140">
        <v>42531</v>
      </c>
      <c r="H212" s="194" t="s">
        <v>711</v>
      </c>
      <c r="I212" s="141" t="s">
        <v>19</v>
      </c>
      <c r="J212" s="139" t="s">
        <v>20</v>
      </c>
      <c r="K212" s="142">
        <v>342600</v>
      </c>
    </row>
    <row r="213" spans="1:11" ht="15">
      <c r="A213" s="138" t="s">
        <v>707</v>
      </c>
      <c r="B213" s="86" t="s">
        <v>458</v>
      </c>
      <c r="C213" s="139" t="s">
        <v>18</v>
      </c>
      <c r="D213" s="139" t="s">
        <v>18</v>
      </c>
      <c r="E213" s="138" t="s">
        <v>15</v>
      </c>
      <c r="F213" s="139" t="s">
        <v>432</v>
      </c>
      <c r="G213" s="140">
        <v>42531</v>
      </c>
      <c r="H213" s="194" t="s">
        <v>712</v>
      </c>
      <c r="I213" s="141" t="s">
        <v>19</v>
      </c>
      <c r="J213" s="139" t="s">
        <v>20</v>
      </c>
      <c r="K213" s="142">
        <v>453000</v>
      </c>
    </row>
    <row r="214" spans="1:11" ht="15">
      <c r="A214" s="138" t="s">
        <v>707</v>
      </c>
      <c r="B214" s="86" t="s">
        <v>458</v>
      </c>
      <c r="C214" s="139" t="s">
        <v>18</v>
      </c>
      <c r="D214" s="139" t="s">
        <v>18</v>
      </c>
      <c r="E214" s="138" t="s">
        <v>15</v>
      </c>
      <c r="F214" s="139" t="s">
        <v>433</v>
      </c>
      <c r="G214" s="140">
        <v>42531</v>
      </c>
      <c r="H214" s="194" t="s">
        <v>713</v>
      </c>
      <c r="I214" s="141" t="s">
        <v>19</v>
      </c>
      <c r="J214" s="139" t="s">
        <v>20</v>
      </c>
      <c r="K214" s="142">
        <v>432100</v>
      </c>
    </row>
    <row r="215" spans="1:11" ht="15">
      <c r="A215" s="138" t="s">
        <v>707</v>
      </c>
      <c r="B215" s="86" t="s">
        <v>458</v>
      </c>
      <c r="C215" s="139" t="s">
        <v>18</v>
      </c>
      <c r="D215" s="139" t="s">
        <v>18</v>
      </c>
      <c r="E215" s="138" t="s">
        <v>15</v>
      </c>
      <c r="F215" s="139" t="s">
        <v>434</v>
      </c>
      <c r="G215" s="140">
        <v>42551</v>
      </c>
      <c r="H215" s="194" t="s">
        <v>714</v>
      </c>
      <c r="I215" s="141" t="s">
        <v>19</v>
      </c>
      <c r="J215" s="139" t="s">
        <v>20</v>
      </c>
      <c r="K215" s="142">
        <v>600500</v>
      </c>
    </row>
    <row r="216" spans="1:11" ht="15">
      <c r="A216" s="138" t="s">
        <v>707</v>
      </c>
      <c r="B216" s="86" t="s">
        <v>458</v>
      </c>
      <c r="C216" s="139" t="s">
        <v>18</v>
      </c>
      <c r="D216" s="139" t="s">
        <v>18</v>
      </c>
      <c r="E216" s="138" t="s">
        <v>15</v>
      </c>
      <c r="F216" s="139" t="s">
        <v>435</v>
      </c>
      <c r="G216" s="140">
        <v>42531</v>
      </c>
      <c r="H216" s="194" t="s">
        <v>715</v>
      </c>
      <c r="I216" s="141" t="s">
        <v>19</v>
      </c>
      <c r="J216" s="139" t="s">
        <v>20</v>
      </c>
      <c r="K216" s="142">
        <v>3324700</v>
      </c>
    </row>
    <row r="217" spans="1:11" ht="22.5">
      <c r="A217" s="138" t="s">
        <v>707</v>
      </c>
      <c r="B217" s="86" t="s">
        <v>458</v>
      </c>
      <c r="C217" s="143" t="s">
        <v>18</v>
      </c>
      <c r="D217" s="146" t="s">
        <v>18</v>
      </c>
      <c r="E217" s="138" t="s">
        <v>15</v>
      </c>
      <c r="F217" s="143" t="s">
        <v>436</v>
      </c>
      <c r="G217" s="140">
        <v>42531</v>
      </c>
      <c r="H217" s="195" t="s">
        <v>716</v>
      </c>
      <c r="I217" s="144" t="s">
        <v>394</v>
      </c>
      <c r="J217" s="143" t="s">
        <v>395</v>
      </c>
      <c r="K217" s="145">
        <v>9900</v>
      </c>
    </row>
    <row r="218" spans="1:11" ht="22.5">
      <c r="A218" s="138" t="s">
        <v>707</v>
      </c>
      <c r="B218" s="86" t="s">
        <v>458</v>
      </c>
      <c r="C218" s="143" t="s">
        <v>18</v>
      </c>
      <c r="D218" s="146" t="s">
        <v>18</v>
      </c>
      <c r="E218" s="138" t="s">
        <v>15</v>
      </c>
      <c r="F218" s="143" t="s">
        <v>437</v>
      </c>
      <c r="G218" s="140">
        <v>42551</v>
      </c>
      <c r="H218" s="195" t="s">
        <v>717</v>
      </c>
      <c r="I218" s="144" t="s">
        <v>394</v>
      </c>
      <c r="J218" s="143" t="s">
        <v>395</v>
      </c>
      <c r="K218" s="142">
        <v>18060</v>
      </c>
    </row>
    <row r="219" spans="1:11" ht="22.5">
      <c r="A219" s="138" t="s">
        <v>707</v>
      </c>
      <c r="B219" s="86" t="s">
        <v>458</v>
      </c>
      <c r="C219" s="143" t="s">
        <v>18</v>
      </c>
      <c r="D219" s="146" t="s">
        <v>18</v>
      </c>
      <c r="E219" s="138" t="s">
        <v>15</v>
      </c>
      <c r="F219" s="143" t="s">
        <v>438</v>
      </c>
      <c r="G219" s="140">
        <v>42549</v>
      </c>
      <c r="H219" s="195" t="s">
        <v>718</v>
      </c>
      <c r="I219" s="144" t="s">
        <v>394</v>
      </c>
      <c r="J219" s="143" t="s">
        <v>395</v>
      </c>
      <c r="K219" s="142">
        <v>21740</v>
      </c>
    </row>
    <row r="220" spans="1:11" ht="22.5">
      <c r="A220" s="138" t="s">
        <v>707</v>
      </c>
      <c r="B220" s="86" t="s">
        <v>458</v>
      </c>
      <c r="C220" s="143" t="s">
        <v>18</v>
      </c>
      <c r="D220" s="146" t="s">
        <v>18</v>
      </c>
      <c r="E220" s="138" t="s">
        <v>15</v>
      </c>
      <c r="F220" s="143" t="s">
        <v>439</v>
      </c>
      <c r="G220" s="140">
        <v>42531</v>
      </c>
      <c r="H220" s="195" t="s">
        <v>719</v>
      </c>
      <c r="I220" s="144" t="s">
        <v>394</v>
      </c>
      <c r="J220" s="143" t="s">
        <v>395</v>
      </c>
      <c r="K220" s="145">
        <v>95150</v>
      </c>
    </row>
    <row r="221" spans="1:11" ht="22.5">
      <c r="A221" s="138" t="s">
        <v>707</v>
      </c>
      <c r="B221" s="86" t="s">
        <v>458</v>
      </c>
      <c r="C221" s="143" t="s">
        <v>18</v>
      </c>
      <c r="D221" s="146" t="s">
        <v>18</v>
      </c>
      <c r="E221" s="138" t="s">
        <v>15</v>
      </c>
      <c r="F221" s="143" t="s">
        <v>440</v>
      </c>
      <c r="G221" s="140">
        <v>42542</v>
      </c>
      <c r="H221" s="195" t="s">
        <v>720</v>
      </c>
      <c r="I221" s="144" t="s">
        <v>394</v>
      </c>
      <c r="J221" s="143" t="s">
        <v>395</v>
      </c>
      <c r="K221" s="145">
        <v>52630</v>
      </c>
    </row>
    <row r="222" spans="1:11" ht="22.5">
      <c r="A222" s="138" t="s">
        <v>707</v>
      </c>
      <c r="B222" s="86" t="s">
        <v>458</v>
      </c>
      <c r="C222" s="143" t="s">
        <v>18</v>
      </c>
      <c r="D222" s="146" t="s">
        <v>18</v>
      </c>
      <c r="E222" s="138" t="s">
        <v>15</v>
      </c>
      <c r="F222" s="143" t="s">
        <v>441</v>
      </c>
      <c r="G222" s="140">
        <v>42549</v>
      </c>
      <c r="H222" s="195" t="s">
        <v>721</v>
      </c>
      <c r="I222" s="144" t="s">
        <v>394</v>
      </c>
      <c r="J222" s="143" t="s">
        <v>395</v>
      </c>
      <c r="K222" s="142">
        <v>20170</v>
      </c>
    </row>
    <row r="223" spans="1:11" ht="22.5">
      <c r="A223" s="138" t="s">
        <v>707</v>
      </c>
      <c r="B223" s="86" t="s">
        <v>458</v>
      </c>
      <c r="C223" s="143" t="s">
        <v>18</v>
      </c>
      <c r="D223" s="146" t="s">
        <v>18</v>
      </c>
      <c r="E223" s="138" t="s">
        <v>15</v>
      </c>
      <c r="F223" s="143" t="s">
        <v>442</v>
      </c>
      <c r="G223" s="140">
        <v>42531</v>
      </c>
      <c r="H223" s="195" t="s">
        <v>722</v>
      </c>
      <c r="I223" s="144" t="s">
        <v>394</v>
      </c>
      <c r="J223" s="143" t="s">
        <v>395</v>
      </c>
      <c r="K223" s="142">
        <v>19700</v>
      </c>
    </row>
    <row r="224" spans="1:11" ht="22.5">
      <c r="A224" s="138" t="s">
        <v>707</v>
      </c>
      <c r="B224" s="86" t="s">
        <v>458</v>
      </c>
      <c r="C224" s="143" t="s">
        <v>18</v>
      </c>
      <c r="D224" s="146" t="s">
        <v>18</v>
      </c>
      <c r="E224" s="138" t="s">
        <v>15</v>
      </c>
      <c r="F224" s="143" t="s">
        <v>443</v>
      </c>
      <c r="G224" s="140">
        <v>42542</v>
      </c>
      <c r="H224" s="195" t="s">
        <v>723</v>
      </c>
      <c r="I224" s="144" t="s">
        <v>394</v>
      </c>
      <c r="J224" s="143" t="s">
        <v>395</v>
      </c>
      <c r="K224" s="145">
        <v>86900</v>
      </c>
    </row>
    <row r="225" spans="1:11" ht="22.5">
      <c r="A225" s="138" t="s">
        <v>707</v>
      </c>
      <c r="B225" s="86" t="s">
        <v>495</v>
      </c>
      <c r="C225" s="143" t="s">
        <v>724</v>
      </c>
      <c r="D225" s="146">
        <v>42545</v>
      </c>
      <c r="E225" s="138" t="s">
        <v>15</v>
      </c>
      <c r="F225" s="143" t="s">
        <v>18</v>
      </c>
      <c r="G225" s="140">
        <v>42545</v>
      </c>
      <c r="H225" s="195" t="s">
        <v>725</v>
      </c>
      <c r="I225" s="144" t="s">
        <v>334</v>
      </c>
      <c r="J225" s="143" t="s">
        <v>335</v>
      </c>
      <c r="K225" s="145">
        <v>56000</v>
      </c>
    </row>
    <row r="226" spans="1:11" ht="22.5">
      <c r="A226" s="138" t="s">
        <v>707</v>
      </c>
      <c r="B226" s="86" t="s">
        <v>12</v>
      </c>
      <c r="C226" s="143" t="s">
        <v>18</v>
      </c>
      <c r="D226" s="146" t="s">
        <v>18</v>
      </c>
      <c r="E226" s="1" t="s">
        <v>40</v>
      </c>
      <c r="F226" s="143">
        <v>6160065</v>
      </c>
      <c r="G226" s="140">
        <v>42529</v>
      </c>
      <c r="H226" s="195" t="s">
        <v>726</v>
      </c>
      <c r="I226" s="144" t="s">
        <v>444</v>
      </c>
      <c r="J226" s="143" t="s">
        <v>445</v>
      </c>
      <c r="K226" s="145">
        <v>142800</v>
      </c>
    </row>
    <row r="227" spans="1:11" ht="22.5">
      <c r="A227" s="138" t="s">
        <v>707</v>
      </c>
      <c r="B227" s="86" t="s">
        <v>463</v>
      </c>
      <c r="C227" s="143" t="s">
        <v>18</v>
      </c>
      <c r="D227" s="146" t="s">
        <v>18</v>
      </c>
      <c r="E227" s="1" t="s">
        <v>40</v>
      </c>
      <c r="F227" s="143">
        <v>6160171</v>
      </c>
      <c r="G227" s="140">
        <v>42530</v>
      </c>
      <c r="H227" s="195" t="s">
        <v>727</v>
      </c>
      <c r="I227" s="144" t="s">
        <v>728</v>
      </c>
      <c r="J227" s="143" t="s">
        <v>729</v>
      </c>
      <c r="K227" s="145">
        <v>62100</v>
      </c>
    </row>
    <row r="228" spans="1:11" ht="22.5">
      <c r="A228" s="138" t="s">
        <v>707</v>
      </c>
      <c r="B228" s="86" t="s">
        <v>12</v>
      </c>
      <c r="C228" s="143" t="s">
        <v>18</v>
      </c>
      <c r="D228" s="146" t="s">
        <v>18</v>
      </c>
      <c r="E228" s="86" t="s">
        <v>34</v>
      </c>
      <c r="F228" s="143">
        <v>6160066</v>
      </c>
      <c r="G228" s="140">
        <v>42530</v>
      </c>
      <c r="H228" s="195" t="s">
        <v>730</v>
      </c>
      <c r="I228" s="144" t="s">
        <v>731</v>
      </c>
      <c r="J228" s="143" t="s">
        <v>732</v>
      </c>
      <c r="K228" s="145">
        <v>452200</v>
      </c>
    </row>
    <row r="229" spans="1:11" ht="22.5">
      <c r="A229" s="138" t="s">
        <v>707</v>
      </c>
      <c r="B229" s="86" t="s">
        <v>12</v>
      </c>
      <c r="C229" s="143" t="s">
        <v>18</v>
      </c>
      <c r="D229" s="146" t="s">
        <v>18</v>
      </c>
      <c r="E229" s="1" t="s">
        <v>40</v>
      </c>
      <c r="F229" s="143">
        <v>6160172</v>
      </c>
      <c r="G229" s="140">
        <v>42530</v>
      </c>
      <c r="H229" s="195" t="s">
        <v>733</v>
      </c>
      <c r="I229" s="144" t="s">
        <v>734</v>
      </c>
      <c r="J229" s="143" t="s">
        <v>735</v>
      </c>
      <c r="K229" s="145">
        <v>190400</v>
      </c>
    </row>
    <row r="230" spans="1:11" ht="22.5">
      <c r="A230" s="138" t="s">
        <v>707</v>
      </c>
      <c r="B230" s="86" t="s">
        <v>151</v>
      </c>
      <c r="C230" s="143" t="s">
        <v>18</v>
      </c>
      <c r="D230" s="146" t="s">
        <v>18</v>
      </c>
      <c r="E230" s="86" t="s">
        <v>34</v>
      </c>
      <c r="F230" s="143">
        <v>6160067</v>
      </c>
      <c r="G230" s="140">
        <v>42530</v>
      </c>
      <c r="H230" s="195" t="s">
        <v>736</v>
      </c>
      <c r="I230" s="144" t="s">
        <v>25</v>
      </c>
      <c r="J230" s="143" t="s">
        <v>26</v>
      </c>
      <c r="K230" s="145">
        <v>1372767</v>
      </c>
    </row>
    <row r="231" spans="1:11" ht="22.5">
      <c r="A231" s="138" t="s">
        <v>707</v>
      </c>
      <c r="B231" s="86" t="s">
        <v>151</v>
      </c>
      <c r="C231" s="143" t="s">
        <v>18</v>
      </c>
      <c r="D231" s="146" t="s">
        <v>18</v>
      </c>
      <c r="E231" s="86" t="s">
        <v>34</v>
      </c>
      <c r="F231" s="143">
        <v>6160068</v>
      </c>
      <c r="G231" s="140">
        <v>42530</v>
      </c>
      <c r="H231" s="243" t="s">
        <v>2239</v>
      </c>
      <c r="I231" s="144" t="s">
        <v>737</v>
      </c>
      <c r="J231" s="143" t="s">
        <v>738</v>
      </c>
      <c r="K231" s="145">
        <v>517972</v>
      </c>
    </row>
    <row r="232" spans="1:11" ht="22.5">
      <c r="A232" s="138" t="s">
        <v>707</v>
      </c>
      <c r="B232" s="86" t="s">
        <v>151</v>
      </c>
      <c r="C232" s="143" t="s">
        <v>18</v>
      </c>
      <c r="D232" s="146" t="s">
        <v>18</v>
      </c>
      <c r="E232" s="86" t="s">
        <v>34</v>
      </c>
      <c r="F232" s="143">
        <v>6160069</v>
      </c>
      <c r="G232" s="140">
        <v>42530</v>
      </c>
      <c r="H232" s="195" t="s">
        <v>739</v>
      </c>
      <c r="I232" s="144" t="s">
        <v>740</v>
      </c>
      <c r="J232" s="143" t="s">
        <v>402</v>
      </c>
      <c r="K232" s="145">
        <v>440766</v>
      </c>
    </row>
    <row r="233" spans="1:11" ht="22.5">
      <c r="A233" s="138" t="s">
        <v>707</v>
      </c>
      <c r="B233" s="86" t="s">
        <v>151</v>
      </c>
      <c r="C233" s="143" t="s">
        <v>18</v>
      </c>
      <c r="D233" s="146" t="s">
        <v>18</v>
      </c>
      <c r="E233" s="86" t="s">
        <v>34</v>
      </c>
      <c r="F233" s="143">
        <v>6160070</v>
      </c>
      <c r="G233" s="140">
        <v>42530</v>
      </c>
      <c r="H233" s="195" t="s">
        <v>741</v>
      </c>
      <c r="I233" s="144" t="s">
        <v>27</v>
      </c>
      <c r="J233" s="143" t="s">
        <v>28</v>
      </c>
      <c r="K233" s="145">
        <v>1297700</v>
      </c>
    </row>
    <row r="234" spans="1:11" ht="22.5">
      <c r="A234" s="138" t="s">
        <v>707</v>
      </c>
      <c r="B234" s="86" t="s">
        <v>151</v>
      </c>
      <c r="C234" s="143" t="s">
        <v>18</v>
      </c>
      <c r="D234" s="146" t="s">
        <v>18</v>
      </c>
      <c r="E234" s="86" t="s">
        <v>34</v>
      </c>
      <c r="F234" s="143">
        <v>6160071</v>
      </c>
      <c r="G234" s="140">
        <v>42530</v>
      </c>
      <c r="H234" s="195" t="s">
        <v>742</v>
      </c>
      <c r="I234" s="144" t="s">
        <v>456</v>
      </c>
      <c r="J234" s="143" t="s">
        <v>457</v>
      </c>
      <c r="K234" s="145">
        <v>367772</v>
      </c>
    </row>
    <row r="235" spans="1:11" ht="22.5">
      <c r="A235" s="138" t="s">
        <v>707</v>
      </c>
      <c r="B235" s="86" t="s">
        <v>151</v>
      </c>
      <c r="C235" s="143" t="s">
        <v>18</v>
      </c>
      <c r="D235" s="146" t="s">
        <v>18</v>
      </c>
      <c r="E235" s="86" t="s">
        <v>34</v>
      </c>
      <c r="F235" s="143">
        <v>6160072</v>
      </c>
      <c r="G235" s="140">
        <v>42530</v>
      </c>
      <c r="H235" s="195" t="s">
        <v>743</v>
      </c>
      <c r="I235" s="144" t="s">
        <v>267</v>
      </c>
      <c r="J235" s="143" t="s">
        <v>268</v>
      </c>
      <c r="K235" s="145">
        <v>328666</v>
      </c>
    </row>
    <row r="236" spans="1:11" ht="22.5">
      <c r="A236" s="138" t="s">
        <v>707</v>
      </c>
      <c r="B236" s="86" t="s">
        <v>12</v>
      </c>
      <c r="C236" s="143" t="s">
        <v>18</v>
      </c>
      <c r="D236" s="146" t="s">
        <v>18</v>
      </c>
      <c r="E236" s="1" t="s">
        <v>40</v>
      </c>
      <c r="F236" s="143">
        <v>6160173</v>
      </c>
      <c r="G236" s="140">
        <v>42531</v>
      </c>
      <c r="H236" s="195" t="s">
        <v>744</v>
      </c>
      <c r="I236" s="144" t="s">
        <v>446</v>
      </c>
      <c r="J236" s="143" t="s">
        <v>447</v>
      </c>
      <c r="K236" s="145">
        <v>55682</v>
      </c>
    </row>
    <row r="237" spans="1:11" ht="22.5">
      <c r="A237" s="138" t="s">
        <v>707</v>
      </c>
      <c r="B237" s="86" t="s">
        <v>12</v>
      </c>
      <c r="C237" s="143" t="s">
        <v>18</v>
      </c>
      <c r="D237" s="146" t="s">
        <v>18</v>
      </c>
      <c r="E237" s="1" t="s">
        <v>40</v>
      </c>
      <c r="F237" s="143">
        <v>6160174</v>
      </c>
      <c r="G237" s="140">
        <v>42531</v>
      </c>
      <c r="H237" s="195" t="s">
        <v>745</v>
      </c>
      <c r="I237" s="144" t="s">
        <v>746</v>
      </c>
      <c r="J237" s="143" t="s">
        <v>747</v>
      </c>
      <c r="K237" s="145">
        <v>171000</v>
      </c>
    </row>
    <row r="238" spans="1:11" ht="22.5">
      <c r="A238" s="138" t="s">
        <v>707</v>
      </c>
      <c r="B238" s="86" t="s">
        <v>12</v>
      </c>
      <c r="C238" s="143" t="s">
        <v>18</v>
      </c>
      <c r="D238" s="146" t="s">
        <v>18</v>
      </c>
      <c r="E238" s="1" t="s">
        <v>40</v>
      </c>
      <c r="F238" s="143">
        <v>6160176</v>
      </c>
      <c r="G238" s="140">
        <v>42531</v>
      </c>
      <c r="H238" s="195" t="s">
        <v>748</v>
      </c>
      <c r="I238" s="144" t="s">
        <v>746</v>
      </c>
      <c r="J238" s="143" t="s">
        <v>747</v>
      </c>
      <c r="K238" s="145">
        <v>248900</v>
      </c>
    </row>
    <row r="239" spans="1:11" ht="15">
      <c r="A239" s="138" t="s">
        <v>707</v>
      </c>
      <c r="B239" s="86" t="s">
        <v>12</v>
      </c>
      <c r="C239" s="143" t="s">
        <v>18</v>
      </c>
      <c r="D239" s="146" t="s">
        <v>18</v>
      </c>
      <c r="E239" s="1" t="s">
        <v>40</v>
      </c>
      <c r="F239" s="143">
        <v>6160177</v>
      </c>
      <c r="G239" s="140">
        <v>42531</v>
      </c>
      <c r="H239" s="195" t="s">
        <v>749</v>
      </c>
      <c r="I239" s="144" t="s">
        <v>750</v>
      </c>
      <c r="J239" s="143" t="s">
        <v>751</v>
      </c>
      <c r="K239" s="145">
        <v>107100</v>
      </c>
    </row>
    <row r="240" spans="1:11" ht="25.5" customHeight="1">
      <c r="A240" s="138" t="s">
        <v>707</v>
      </c>
      <c r="B240" s="86" t="s">
        <v>151</v>
      </c>
      <c r="C240" s="143" t="s">
        <v>18</v>
      </c>
      <c r="D240" s="146" t="s">
        <v>18</v>
      </c>
      <c r="E240" s="86" t="s">
        <v>34</v>
      </c>
      <c r="F240" s="143">
        <v>6160073</v>
      </c>
      <c r="G240" s="140">
        <v>42534</v>
      </c>
      <c r="H240" s="195" t="s">
        <v>752</v>
      </c>
      <c r="I240" s="144" t="s">
        <v>753</v>
      </c>
      <c r="J240" s="143" t="s">
        <v>754</v>
      </c>
      <c r="K240" s="145">
        <v>218073</v>
      </c>
    </row>
    <row r="241" spans="1:11" ht="22.5">
      <c r="A241" s="138" t="s">
        <v>707</v>
      </c>
      <c r="B241" s="86" t="s">
        <v>151</v>
      </c>
      <c r="C241" s="143" t="s">
        <v>18</v>
      </c>
      <c r="D241" s="146" t="s">
        <v>18</v>
      </c>
      <c r="E241" s="86" t="s">
        <v>34</v>
      </c>
      <c r="F241" s="143">
        <v>6160074</v>
      </c>
      <c r="G241" s="140">
        <v>42534</v>
      </c>
      <c r="H241" s="195" t="s">
        <v>755</v>
      </c>
      <c r="I241" s="144" t="s">
        <v>756</v>
      </c>
      <c r="J241" s="143" t="s">
        <v>757</v>
      </c>
      <c r="K241" s="145">
        <v>98699</v>
      </c>
    </row>
    <row r="242" spans="1:11" ht="22.5">
      <c r="A242" s="138" t="s">
        <v>707</v>
      </c>
      <c r="B242" s="86" t="s">
        <v>12</v>
      </c>
      <c r="C242" s="143" t="s">
        <v>18</v>
      </c>
      <c r="D242" s="146" t="s">
        <v>18</v>
      </c>
      <c r="E242" s="86" t="s">
        <v>34</v>
      </c>
      <c r="F242" s="143">
        <v>6160075</v>
      </c>
      <c r="G242" s="140">
        <v>42534</v>
      </c>
      <c r="H242" s="195" t="s">
        <v>758</v>
      </c>
      <c r="I242" s="144" t="s">
        <v>759</v>
      </c>
      <c r="J242" s="143" t="s">
        <v>760</v>
      </c>
      <c r="K242" s="145">
        <v>119000</v>
      </c>
    </row>
    <row r="243" spans="1:11" ht="22.5">
      <c r="A243" s="138" t="s">
        <v>707</v>
      </c>
      <c r="B243" s="86" t="s">
        <v>12</v>
      </c>
      <c r="C243" s="143" t="s">
        <v>18</v>
      </c>
      <c r="D243" s="146" t="s">
        <v>18</v>
      </c>
      <c r="E243" s="1" t="s">
        <v>40</v>
      </c>
      <c r="F243" s="143">
        <v>6160178</v>
      </c>
      <c r="G243" s="140">
        <v>42534</v>
      </c>
      <c r="H243" s="195" t="s">
        <v>761</v>
      </c>
      <c r="I243" s="144" t="s">
        <v>762</v>
      </c>
      <c r="J243" s="143" t="s">
        <v>763</v>
      </c>
      <c r="K243" s="145">
        <v>36000</v>
      </c>
    </row>
    <row r="244" spans="1:11" ht="15">
      <c r="A244" s="138" t="s">
        <v>707</v>
      </c>
      <c r="B244" s="86" t="s">
        <v>12</v>
      </c>
      <c r="C244" s="143" t="s">
        <v>18</v>
      </c>
      <c r="D244" s="146" t="s">
        <v>18</v>
      </c>
      <c r="E244" s="1" t="s">
        <v>40</v>
      </c>
      <c r="F244" s="143">
        <v>6160076</v>
      </c>
      <c r="G244" s="140">
        <v>42534</v>
      </c>
      <c r="H244" s="195" t="s">
        <v>764</v>
      </c>
      <c r="I244" s="144" t="s">
        <v>765</v>
      </c>
      <c r="J244" s="143" t="s">
        <v>766</v>
      </c>
      <c r="K244" s="145">
        <v>186956</v>
      </c>
    </row>
    <row r="245" spans="1:11" ht="22.5">
      <c r="A245" s="138" t="s">
        <v>707</v>
      </c>
      <c r="B245" s="86" t="s">
        <v>12</v>
      </c>
      <c r="C245" s="143" t="s">
        <v>18</v>
      </c>
      <c r="D245" s="146" t="s">
        <v>18</v>
      </c>
      <c r="E245" s="86" t="s">
        <v>34</v>
      </c>
      <c r="F245" s="143">
        <v>6160077</v>
      </c>
      <c r="G245" s="140">
        <v>42534</v>
      </c>
      <c r="H245" s="195" t="s">
        <v>767</v>
      </c>
      <c r="I245" s="144" t="s">
        <v>768</v>
      </c>
      <c r="J245" s="143" t="s">
        <v>769</v>
      </c>
      <c r="K245" s="145">
        <v>242522</v>
      </c>
    </row>
    <row r="246" spans="1:11" ht="22.5">
      <c r="A246" s="138" t="s">
        <v>707</v>
      </c>
      <c r="B246" s="86" t="s">
        <v>151</v>
      </c>
      <c r="C246" s="143" t="s">
        <v>18</v>
      </c>
      <c r="D246" s="146" t="s">
        <v>18</v>
      </c>
      <c r="E246" s="86" t="s">
        <v>34</v>
      </c>
      <c r="F246" s="143">
        <v>6160078</v>
      </c>
      <c r="G246" s="140">
        <v>42535</v>
      </c>
      <c r="H246" s="195" t="s">
        <v>770</v>
      </c>
      <c r="I246" s="144" t="s">
        <v>771</v>
      </c>
      <c r="J246" s="143" t="s">
        <v>772</v>
      </c>
      <c r="K246" s="145">
        <v>41549</v>
      </c>
    </row>
    <row r="247" spans="1:11" ht="22.5">
      <c r="A247" s="138" t="s">
        <v>707</v>
      </c>
      <c r="B247" s="86" t="s">
        <v>151</v>
      </c>
      <c r="C247" s="143" t="s">
        <v>18</v>
      </c>
      <c r="D247" s="146" t="s">
        <v>18</v>
      </c>
      <c r="E247" s="86" t="s">
        <v>34</v>
      </c>
      <c r="F247" s="143">
        <v>6160080</v>
      </c>
      <c r="G247" s="140">
        <v>42535</v>
      </c>
      <c r="H247" s="195" t="s">
        <v>773</v>
      </c>
      <c r="I247" s="144" t="s">
        <v>774</v>
      </c>
      <c r="J247" s="143" t="s">
        <v>30</v>
      </c>
      <c r="K247" s="145">
        <v>227528</v>
      </c>
    </row>
    <row r="248" spans="1:11" ht="15">
      <c r="A248" s="138" t="s">
        <v>707</v>
      </c>
      <c r="B248" s="86" t="s">
        <v>12</v>
      </c>
      <c r="C248" s="143" t="s">
        <v>18</v>
      </c>
      <c r="D248" s="146" t="s">
        <v>18</v>
      </c>
      <c r="E248" s="86" t="s">
        <v>34</v>
      </c>
      <c r="F248" s="143">
        <v>6160081</v>
      </c>
      <c r="G248" s="140">
        <v>42536</v>
      </c>
      <c r="H248" s="195" t="s">
        <v>775</v>
      </c>
      <c r="I248" s="144" t="s">
        <v>450</v>
      </c>
      <c r="J248" s="143" t="s">
        <v>451</v>
      </c>
      <c r="K248" s="145">
        <v>554849</v>
      </c>
    </row>
    <row r="249" spans="1:11" ht="15">
      <c r="A249" s="138" t="s">
        <v>707</v>
      </c>
      <c r="B249" s="86" t="s">
        <v>12</v>
      </c>
      <c r="C249" s="143" t="s">
        <v>18</v>
      </c>
      <c r="D249" s="146" t="s">
        <v>18</v>
      </c>
      <c r="E249" s="1" t="s">
        <v>40</v>
      </c>
      <c r="F249" s="143">
        <v>6160180</v>
      </c>
      <c r="G249" s="140">
        <v>42536</v>
      </c>
      <c r="H249" s="195" t="s">
        <v>776</v>
      </c>
      <c r="I249" s="144" t="s">
        <v>450</v>
      </c>
      <c r="J249" s="143" t="s">
        <v>451</v>
      </c>
      <c r="K249" s="145">
        <v>14990</v>
      </c>
    </row>
    <row r="250" spans="1:11" ht="22.5">
      <c r="A250" s="138" t="s">
        <v>707</v>
      </c>
      <c r="B250" s="86" t="s">
        <v>12</v>
      </c>
      <c r="C250" s="143" t="s">
        <v>18</v>
      </c>
      <c r="D250" s="146" t="s">
        <v>18</v>
      </c>
      <c r="E250" s="1" t="s">
        <v>40</v>
      </c>
      <c r="F250" s="143">
        <v>6160186</v>
      </c>
      <c r="G250" s="140">
        <v>42537</v>
      </c>
      <c r="H250" s="195" t="s">
        <v>777</v>
      </c>
      <c r="I250" s="144" t="s">
        <v>759</v>
      </c>
      <c r="J250" s="143" t="s">
        <v>760</v>
      </c>
      <c r="K250" s="145">
        <v>55335</v>
      </c>
    </row>
    <row r="251" spans="1:11" ht="22.5">
      <c r="A251" s="138" t="s">
        <v>707</v>
      </c>
      <c r="B251" s="86" t="s">
        <v>151</v>
      </c>
      <c r="C251" s="143" t="s">
        <v>18</v>
      </c>
      <c r="D251" s="146" t="s">
        <v>18</v>
      </c>
      <c r="E251" s="86" t="s">
        <v>34</v>
      </c>
      <c r="F251" s="143">
        <v>6160082</v>
      </c>
      <c r="G251" s="140">
        <v>42541</v>
      </c>
      <c r="H251" s="195" t="s">
        <v>778</v>
      </c>
      <c r="I251" s="144" t="s">
        <v>779</v>
      </c>
      <c r="J251" s="143" t="s">
        <v>780</v>
      </c>
      <c r="K251" s="145">
        <v>80608</v>
      </c>
    </row>
    <row r="252" spans="1:11" ht="22.5">
      <c r="A252" s="138" t="s">
        <v>707</v>
      </c>
      <c r="B252" s="86" t="s">
        <v>151</v>
      </c>
      <c r="C252" s="143" t="s">
        <v>18</v>
      </c>
      <c r="D252" s="146" t="s">
        <v>18</v>
      </c>
      <c r="E252" s="86" t="s">
        <v>34</v>
      </c>
      <c r="F252" s="143">
        <v>6160083</v>
      </c>
      <c r="G252" s="140">
        <v>42541</v>
      </c>
      <c r="H252" s="195" t="s">
        <v>781</v>
      </c>
      <c r="I252" s="144" t="s">
        <v>782</v>
      </c>
      <c r="J252" s="143" t="s">
        <v>783</v>
      </c>
      <c r="K252" s="145">
        <v>956053</v>
      </c>
    </row>
    <row r="253" spans="1:11" ht="22.5">
      <c r="A253" s="138" t="s">
        <v>707</v>
      </c>
      <c r="B253" s="86" t="s">
        <v>151</v>
      </c>
      <c r="C253" s="143" t="s">
        <v>18</v>
      </c>
      <c r="D253" s="146" t="s">
        <v>18</v>
      </c>
      <c r="E253" s="86" t="s">
        <v>34</v>
      </c>
      <c r="F253" s="143">
        <v>6160084</v>
      </c>
      <c r="G253" s="140">
        <v>42541</v>
      </c>
      <c r="H253" s="195" t="s">
        <v>784</v>
      </c>
      <c r="I253" s="144" t="s">
        <v>756</v>
      </c>
      <c r="J253" s="143" t="s">
        <v>757</v>
      </c>
      <c r="K253" s="145">
        <v>98699</v>
      </c>
    </row>
    <row r="254" spans="1:11" ht="15">
      <c r="A254" s="138" t="s">
        <v>707</v>
      </c>
      <c r="B254" s="86" t="s">
        <v>12</v>
      </c>
      <c r="C254" s="143" t="s">
        <v>18</v>
      </c>
      <c r="D254" s="146" t="s">
        <v>18</v>
      </c>
      <c r="E254" s="86" t="s">
        <v>34</v>
      </c>
      <c r="F254" s="143">
        <v>6160085</v>
      </c>
      <c r="G254" s="140">
        <v>42541</v>
      </c>
      <c r="H254" s="195" t="s">
        <v>785</v>
      </c>
      <c r="I254" s="144" t="s">
        <v>786</v>
      </c>
      <c r="J254" s="143" t="s">
        <v>397</v>
      </c>
      <c r="K254" s="145">
        <v>333490</v>
      </c>
    </row>
    <row r="255" spans="1:11" ht="22.5">
      <c r="A255" s="138" t="s">
        <v>707</v>
      </c>
      <c r="B255" s="86" t="s">
        <v>12</v>
      </c>
      <c r="C255" s="143" t="s">
        <v>18</v>
      </c>
      <c r="D255" s="146" t="s">
        <v>18</v>
      </c>
      <c r="E255" s="1" t="s">
        <v>40</v>
      </c>
      <c r="F255" s="143">
        <v>6160188</v>
      </c>
      <c r="G255" s="140">
        <v>42541</v>
      </c>
      <c r="H255" s="195" t="s">
        <v>787</v>
      </c>
      <c r="I255" s="144" t="s">
        <v>454</v>
      </c>
      <c r="J255" s="143" t="s">
        <v>455</v>
      </c>
      <c r="K255" s="145">
        <v>279650</v>
      </c>
    </row>
    <row r="256" spans="1:11" ht="15">
      <c r="A256" s="138" t="s">
        <v>707</v>
      </c>
      <c r="B256" s="86" t="s">
        <v>463</v>
      </c>
      <c r="C256" s="143" t="s">
        <v>18</v>
      </c>
      <c r="D256" s="146" t="s">
        <v>18</v>
      </c>
      <c r="E256" s="1" t="s">
        <v>40</v>
      </c>
      <c r="F256" s="143">
        <v>6160189</v>
      </c>
      <c r="G256" s="140">
        <v>42541</v>
      </c>
      <c r="H256" s="195" t="s">
        <v>788</v>
      </c>
      <c r="I256" s="144" t="s">
        <v>789</v>
      </c>
      <c r="J256" s="143" t="s">
        <v>790</v>
      </c>
      <c r="K256" s="145" t="s">
        <v>791</v>
      </c>
    </row>
    <row r="257" spans="1:11" ht="22.5">
      <c r="A257" s="138" t="s">
        <v>707</v>
      </c>
      <c r="B257" s="86" t="s">
        <v>151</v>
      </c>
      <c r="C257" s="143" t="s">
        <v>18</v>
      </c>
      <c r="D257" s="146" t="s">
        <v>18</v>
      </c>
      <c r="E257" s="86" t="s">
        <v>34</v>
      </c>
      <c r="F257" s="143">
        <v>6160086</v>
      </c>
      <c r="G257" s="140">
        <v>42541</v>
      </c>
      <c r="H257" s="195" t="s">
        <v>792</v>
      </c>
      <c r="I257" s="144" t="s">
        <v>448</v>
      </c>
      <c r="J257" s="143" t="s">
        <v>449</v>
      </c>
      <c r="K257" s="145">
        <v>618592</v>
      </c>
    </row>
    <row r="258" spans="1:11" ht="22.5">
      <c r="A258" s="138" t="s">
        <v>707</v>
      </c>
      <c r="B258" s="86" t="s">
        <v>151</v>
      </c>
      <c r="C258" s="143" t="s">
        <v>18</v>
      </c>
      <c r="D258" s="146" t="s">
        <v>18</v>
      </c>
      <c r="E258" s="86" t="s">
        <v>34</v>
      </c>
      <c r="F258" s="143">
        <v>6160087</v>
      </c>
      <c r="G258" s="140">
        <v>42541</v>
      </c>
      <c r="H258" s="195" t="s">
        <v>793</v>
      </c>
      <c r="I258" s="144" t="s">
        <v>794</v>
      </c>
      <c r="J258" s="143" t="s">
        <v>795</v>
      </c>
      <c r="K258" s="145">
        <v>97910</v>
      </c>
    </row>
    <row r="259" spans="1:11" ht="22.5">
      <c r="A259" s="138" t="s">
        <v>707</v>
      </c>
      <c r="B259" s="86" t="s">
        <v>12</v>
      </c>
      <c r="C259" s="143" t="s">
        <v>18</v>
      </c>
      <c r="D259" s="146" t="s">
        <v>18</v>
      </c>
      <c r="E259" s="1" t="s">
        <v>40</v>
      </c>
      <c r="F259" s="143">
        <v>6160190</v>
      </c>
      <c r="G259" s="140">
        <v>42541</v>
      </c>
      <c r="H259" s="195" t="s">
        <v>796</v>
      </c>
      <c r="I259" s="144" t="s">
        <v>797</v>
      </c>
      <c r="J259" s="143" t="s">
        <v>798</v>
      </c>
      <c r="K259" s="145">
        <v>353906</v>
      </c>
    </row>
    <row r="260" spans="1:11" ht="15">
      <c r="A260" s="138" t="s">
        <v>707</v>
      </c>
      <c r="B260" s="86" t="s">
        <v>12</v>
      </c>
      <c r="C260" s="143" t="s">
        <v>18</v>
      </c>
      <c r="D260" s="146" t="s">
        <v>18</v>
      </c>
      <c r="E260" s="1" t="s">
        <v>40</v>
      </c>
      <c r="F260" s="143">
        <v>6160196</v>
      </c>
      <c r="G260" s="140">
        <v>42543</v>
      </c>
      <c r="H260" s="195" t="s">
        <v>799</v>
      </c>
      <c r="I260" s="144" t="s">
        <v>452</v>
      </c>
      <c r="J260" s="143" t="s">
        <v>453</v>
      </c>
      <c r="K260" s="145">
        <v>2201500</v>
      </c>
    </row>
    <row r="261" spans="1:11" ht="22.5">
      <c r="A261" s="138" t="s">
        <v>707</v>
      </c>
      <c r="B261" s="86" t="s">
        <v>12</v>
      </c>
      <c r="C261" s="143" t="s">
        <v>18</v>
      </c>
      <c r="D261" s="146" t="s">
        <v>18</v>
      </c>
      <c r="E261" s="1" t="s">
        <v>40</v>
      </c>
      <c r="F261" s="143">
        <v>6160197</v>
      </c>
      <c r="G261" s="140">
        <v>42543</v>
      </c>
      <c r="H261" s="195" t="s">
        <v>800</v>
      </c>
      <c r="I261" s="144" t="s">
        <v>452</v>
      </c>
      <c r="J261" s="143" t="s">
        <v>453</v>
      </c>
      <c r="K261" s="145">
        <v>2201500</v>
      </c>
    </row>
    <row r="262" spans="1:11" ht="15">
      <c r="A262" s="138" t="s">
        <v>707</v>
      </c>
      <c r="B262" s="86" t="s">
        <v>12</v>
      </c>
      <c r="C262" s="143" t="s">
        <v>18</v>
      </c>
      <c r="D262" s="146" t="s">
        <v>18</v>
      </c>
      <c r="E262" s="86" t="s">
        <v>34</v>
      </c>
      <c r="F262" s="143">
        <v>6160089</v>
      </c>
      <c r="G262" s="140">
        <v>42543</v>
      </c>
      <c r="H262" s="195" t="s">
        <v>801</v>
      </c>
      <c r="I262" s="144" t="s">
        <v>450</v>
      </c>
      <c r="J262" s="143" t="s">
        <v>451</v>
      </c>
      <c r="K262" s="145">
        <v>153990</v>
      </c>
    </row>
    <row r="263" spans="1:11" ht="15">
      <c r="A263" s="138" t="s">
        <v>707</v>
      </c>
      <c r="B263" s="86" t="s">
        <v>12</v>
      </c>
      <c r="C263" s="143" t="s">
        <v>18</v>
      </c>
      <c r="D263" s="146" t="s">
        <v>18</v>
      </c>
      <c r="E263" s="1" t="s">
        <v>40</v>
      </c>
      <c r="F263" s="143">
        <v>6160198</v>
      </c>
      <c r="G263" s="140">
        <v>42543</v>
      </c>
      <c r="H263" s="195" t="s">
        <v>802</v>
      </c>
      <c r="I263" s="144" t="s">
        <v>450</v>
      </c>
      <c r="J263" s="143" t="s">
        <v>451</v>
      </c>
      <c r="K263" s="145">
        <v>3990</v>
      </c>
    </row>
    <row r="264" spans="1:11" ht="15">
      <c r="A264" s="138" t="s">
        <v>707</v>
      </c>
      <c r="B264" s="86" t="s">
        <v>12</v>
      </c>
      <c r="C264" s="143" t="s">
        <v>18</v>
      </c>
      <c r="D264" s="146" t="s">
        <v>18</v>
      </c>
      <c r="E264" s="86" t="s">
        <v>34</v>
      </c>
      <c r="F264" s="143">
        <v>6160090</v>
      </c>
      <c r="G264" s="140">
        <v>42543</v>
      </c>
      <c r="H264" s="195" t="s">
        <v>803</v>
      </c>
      <c r="I264" s="144" t="s">
        <v>804</v>
      </c>
      <c r="J264" s="143" t="s">
        <v>805</v>
      </c>
      <c r="K264" s="145">
        <v>70000</v>
      </c>
    </row>
    <row r="265" spans="1:11" ht="15">
      <c r="A265" s="138" t="s">
        <v>707</v>
      </c>
      <c r="B265" s="86" t="s">
        <v>21</v>
      </c>
      <c r="C265" s="143" t="s">
        <v>18</v>
      </c>
      <c r="D265" s="146" t="s">
        <v>18</v>
      </c>
      <c r="E265" s="1" t="s">
        <v>40</v>
      </c>
      <c r="F265" s="143">
        <v>6160200</v>
      </c>
      <c r="G265" s="140">
        <v>42543</v>
      </c>
      <c r="H265" s="195" t="s">
        <v>806</v>
      </c>
      <c r="I265" s="144" t="s">
        <v>23</v>
      </c>
      <c r="J265" s="181" t="s">
        <v>24</v>
      </c>
      <c r="K265" s="145">
        <v>123420</v>
      </c>
    </row>
    <row r="266" spans="1:11" ht="22.5">
      <c r="A266" s="138" t="s">
        <v>707</v>
      </c>
      <c r="B266" s="86" t="s">
        <v>12</v>
      </c>
      <c r="C266" s="143" t="s">
        <v>18</v>
      </c>
      <c r="D266" s="146" t="s">
        <v>18</v>
      </c>
      <c r="E266" s="86" t="s">
        <v>34</v>
      </c>
      <c r="F266" s="143">
        <v>6160091</v>
      </c>
      <c r="G266" s="140">
        <v>42544</v>
      </c>
      <c r="H266" s="195" t="s">
        <v>807</v>
      </c>
      <c r="I266" s="144" t="s">
        <v>808</v>
      </c>
      <c r="J266" s="143" t="s">
        <v>809</v>
      </c>
      <c r="K266" s="145">
        <v>92582</v>
      </c>
    </row>
    <row r="267" spans="1:11" ht="22.5">
      <c r="A267" s="138" t="s">
        <v>707</v>
      </c>
      <c r="B267" s="86" t="s">
        <v>151</v>
      </c>
      <c r="C267" s="143" t="s">
        <v>18</v>
      </c>
      <c r="D267" s="146" t="s">
        <v>18</v>
      </c>
      <c r="E267" s="86" t="s">
        <v>34</v>
      </c>
      <c r="F267" s="143">
        <v>6160093</v>
      </c>
      <c r="G267" s="140">
        <v>42544</v>
      </c>
      <c r="H267" s="195" t="s">
        <v>810</v>
      </c>
      <c r="I267" s="144" t="s">
        <v>456</v>
      </c>
      <c r="J267" s="143" t="s">
        <v>457</v>
      </c>
      <c r="K267" s="145">
        <v>117454</v>
      </c>
    </row>
    <row r="268" spans="1:11" ht="15">
      <c r="A268" s="138" t="s">
        <v>707</v>
      </c>
      <c r="B268" s="86" t="s">
        <v>12</v>
      </c>
      <c r="C268" s="143" t="s">
        <v>18</v>
      </c>
      <c r="D268" s="146" t="s">
        <v>18</v>
      </c>
      <c r="E268" s="1" t="s">
        <v>40</v>
      </c>
      <c r="F268" s="143">
        <v>6160201</v>
      </c>
      <c r="G268" s="140">
        <v>42549</v>
      </c>
      <c r="H268" s="195" t="s">
        <v>811</v>
      </c>
      <c r="I268" s="144" t="s">
        <v>812</v>
      </c>
      <c r="J268" s="143" t="s">
        <v>813</v>
      </c>
      <c r="K268" s="145">
        <v>191000</v>
      </c>
    </row>
    <row r="269" spans="1:11" ht="22.5">
      <c r="A269" s="138" t="s">
        <v>707</v>
      </c>
      <c r="B269" s="86" t="s">
        <v>12</v>
      </c>
      <c r="C269" s="143" t="s">
        <v>18</v>
      </c>
      <c r="D269" s="146" t="s">
        <v>18</v>
      </c>
      <c r="E269" s="1" t="s">
        <v>40</v>
      </c>
      <c r="F269" s="143">
        <v>6160202</v>
      </c>
      <c r="G269" s="140">
        <v>42549</v>
      </c>
      <c r="H269" s="195" t="s">
        <v>814</v>
      </c>
      <c r="I269" s="144" t="s">
        <v>815</v>
      </c>
      <c r="J269" s="143" t="s">
        <v>816</v>
      </c>
      <c r="K269" s="145">
        <v>226100</v>
      </c>
    </row>
    <row r="270" spans="1:11" ht="15">
      <c r="A270" s="138" t="s">
        <v>707</v>
      </c>
      <c r="B270" s="86" t="s">
        <v>12</v>
      </c>
      <c r="C270" s="143" t="s">
        <v>18</v>
      </c>
      <c r="D270" s="146" t="s">
        <v>18</v>
      </c>
      <c r="E270" s="86" t="s">
        <v>34</v>
      </c>
      <c r="F270" s="143">
        <v>6160094</v>
      </c>
      <c r="G270" s="140">
        <v>42550</v>
      </c>
      <c r="H270" s="195" t="s">
        <v>817</v>
      </c>
      <c r="I270" s="144" t="s">
        <v>818</v>
      </c>
      <c r="J270" s="143" t="s">
        <v>819</v>
      </c>
      <c r="K270" s="145">
        <v>440859</v>
      </c>
    </row>
    <row r="271" spans="1:11" ht="15">
      <c r="A271" s="138" t="s">
        <v>707</v>
      </c>
      <c r="B271" s="86" t="s">
        <v>12</v>
      </c>
      <c r="C271" s="143" t="s">
        <v>18</v>
      </c>
      <c r="D271" s="146" t="s">
        <v>18</v>
      </c>
      <c r="E271" s="86" t="s">
        <v>34</v>
      </c>
      <c r="F271" s="143">
        <v>6160095</v>
      </c>
      <c r="G271" s="140">
        <v>42550</v>
      </c>
      <c r="H271" s="195" t="s">
        <v>820</v>
      </c>
      <c r="I271" s="144" t="s">
        <v>229</v>
      </c>
      <c r="J271" s="143" t="s">
        <v>821</v>
      </c>
      <c r="K271" s="145">
        <v>49990</v>
      </c>
    </row>
    <row r="272" spans="1:11" ht="15">
      <c r="A272" s="138" t="s">
        <v>707</v>
      </c>
      <c r="B272" s="86" t="s">
        <v>12</v>
      </c>
      <c r="C272" s="143" t="s">
        <v>18</v>
      </c>
      <c r="D272" s="146" t="s">
        <v>18</v>
      </c>
      <c r="E272" s="1" t="s">
        <v>40</v>
      </c>
      <c r="F272" s="143">
        <v>6160204</v>
      </c>
      <c r="G272" s="140">
        <v>42550</v>
      </c>
      <c r="H272" s="195" t="s">
        <v>822</v>
      </c>
      <c r="I272" s="144" t="s">
        <v>229</v>
      </c>
      <c r="J272" s="143" t="s">
        <v>821</v>
      </c>
      <c r="K272" s="145">
        <v>3990</v>
      </c>
    </row>
    <row r="273" spans="1:11" ht="22.5">
      <c r="A273" s="138" t="s">
        <v>707</v>
      </c>
      <c r="B273" s="86" t="s">
        <v>151</v>
      </c>
      <c r="C273" s="143" t="s">
        <v>18</v>
      </c>
      <c r="D273" s="146" t="s">
        <v>18</v>
      </c>
      <c r="E273" s="86" t="s">
        <v>34</v>
      </c>
      <c r="F273" s="143">
        <v>6160096</v>
      </c>
      <c r="G273" s="140">
        <v>42550</v>
      </c>
      <c r="H273" s="195" t="s">
        <v>823</v>
      </c>
      <c r="I273" s="144" t="s">
        <v>824</v>
      </c>
      <c r="J273" s="143" t="s">
        <v>825</v>
      </c>
      <c r="K273" s="145">
        <v>129291</v>
      </c>
    </row>
    <row r="274" spans="1:11" ht="15">
      <c r="A274" s="138" t="s">
        <v>707</v>
      </c>
      <c r="B274" s="86" t="s">
        <v>12</v>
      </c>
      <c r="C274" s="143" t="s">
        <v>18</v>
      </c>
      <c r="D274" s="146" t="s">
        <v>18</v>
      </c>
      <c r="E274" s="1" t="s">
        <v>40</v>
      </c>
      <c r="F274" s="143">
        <v>6160205</v>
      </c>
      <c r="G274" s="140">
        <v>42550</v>
      </c>
      <c r="H274" s="195" t="s">
        <v>826</v>
      </c>
      <c r="I274" s="144" t="s">
        <v>827</v>
      </c>
      <c r="J274" s="143" t="s">
        <v>828</v>
      </c>
      <c r="K274" s="145">
        <v>1884903</v>
      </c>
    </row>
    <row r="275" spans="1:11" ht="22.5">
      <c r="A275" s="138" t="s">
        <v>707</v>
      </c>
      <c r="B275" s="86" t="s">
        <v>151</v>
      </c>
      <c r="C275" s="143" t="s">
        <v>18</v>
      </c>
      <c r="D275" s="146" t="s">
        <v>18</v>
      </c>
      <c r="E275" s="86" t="s">
        <v>34</v>
      </c>
      <c r="F275" s="143">
        <v>6160097</v>
      </c>
      <c r="G275" s="140">
        <v>42550</v>
      </c>
      <c r="H275" s="195" t="s">
        <v>829</v>
      </c>
      <c r="I275" s="144" t="s">
        <v>830</v>
      </c>
      <c r="J275" s="143" t="s">
        <v>831</v>
      </c>
      <c r="K275" s="145">
        <v>740259</v>
      </c>
    </row>
    <row r="276" spans="1:11" ht="22.5">
      <c r="A276" s="138" t="s">
        <v>707</v>
      </c>
      <c r="B276" s="86" t="s">
        <v>151</v>
      </c>
      <c r="C276" s="143" t="s">
        <v>18</v>
      </c>
      <c r="D276" s="146" t="s">
        <v>18</v>
      </c>
      <c r="E276" s="86" t="s">
        <v>34</v>
      </c>
      <c r="F276" s="143">
        <v>6160098</v>
      </c>
      <c r="G276" s="140">
        <v>42550</v>
      </c>
      <c r="H276" s="195" t="s">
        <v>832</v>
      </c>
      <c r="I276" s="144" t="s">
        <v>216</v>
      </c>
      <c r="J276" s="143" t="s">
        <v>217</v>
      </c>
      <c r="K276" s="145">
        <v>206782</v>
      </c>
    </row>
    <row r="277" spans="1:11" ht="22.5">
      <c r="A277" s="138" t="s">
        <v>707</v>
      </c>
      <c r="B277" s="138" t="s">
        <v>29</v>
      </c>
      <c r="C277" s="143" t="s">
        <v>833</v>
      </c>
      <c r="D277" s="146">
        <v>42530</v>
      </c>
      <c r="E277" s="138" t="s">
        <v>32</v>
      </c>
      <c r="F277" s="143" t="s">
        <v>32</v>
      </c>
      <c r="G277" s="140">
        <v>42530</v>
      </c>
      <c r="H277" s="195" t="s">
        <v>834</v>
      </c>
      <c r="I277" s="144" t="s">
        <v>32</v>
      </c>
      <c r="J277" s="143" t="s">
        <v>32</v>
      </c>
      <c r="K277" s="145" t="s">
        <v>32</v>
      </c>
    </row>
    <row r="278" spans="1:11" ht="15">
      <c r="A278" s="81" t="s">
        <v>835</v>
      </c>
      <c r="B278" s="86" t="s">
        <v>12</v>
      </c>
      <c r="C278" s="91" t="s">
        <v>32</v>
      </c>
      <c r="D278" s="91" t="s">
        <v>32</v>
      </c>
      <c r="E278" s="1" t="s">
        <v>40</v>
      </c>
      <c r="F278" s="214">
        <v>2160178</v>
      </c>
      <c r="G278" s="149">
        <v>42543</v>
      </c>
      <c r="H278" s="196" t="s">
        <v>2240</v>
      </c>
      <c r="I278" s="148" t="s">
        <v>836</v>
      </c>
      <c r="J278" s="150" t="s">
        <v>837</v>
      </c>
      <c r="K278" s="151">
        <v>149940</v>
      </c>
    </row>
    <row r="279" spans="1:11" ht="15">
      <c r="A279" s="81" t="s">
        <v>835</v>
      </c>
      <c r="B279" s="86" t="s">
        <v>12</v>
      </c>
      <c r="C279" s="91" t="s">
        <v>32</v>
      </c>
      <c r="D279" s="91" t="s">
        <v>32</v>
      </c>
      <c r="E279" s="86" t="s">
        <v>34</v>
      </c>
      <c r="F279" s="214">
        <v>2160029</v>
      </c>
      <c r="G279" s="149">
        <v>42534</v>
      </c>
      <c r="H279" s="196" t="s">
        <v>838</v>
      </c>
      <c r="I279" s="148" t="s">
        <v>839</v>
      </c>
      <c r="J279" s="152" t="s">
        <v>840</v>
      </c>
      <c r="K279" s="151">
        <v>170732</v>
      </c>
    </row>
    <row r="280" spans="1:11" ht="15">
      <c r="A280" s="81" t="s">
        <v>835</v>
      </c>
      <c r="B280" s="86" t="s">
        <v>12</v>
      </c>
      <c r="C280" s="91" t="s">
        <v>32</v>
      </c>
      <c r="D280" s="91" t="s">
        <v>32</v>
      </c>
      <c r="E280" s="86" t="s">
        <v>34</v>
      </c>
      <c r="F280" s="214">
        <v>2160031</v>
      </c>
      <c r="G280" s="149">
        <v>42534</v>
      </c>
      <c r="H280" s="196" t="s">
        <v>838</v>
      </c>
      <c r="I280" s="148" t="s">
        <v>839</v>
      </c>
      <c r="J280" s="152" t="s">
        <v>840</v>
      </c>
      <c r="K280" s="151">
        <v>24151</v>
      </c>
    </row>
    <row r="281" spans="1:11" ht="15">
      <c r="A281" s="81" t="s">
        <v>835</v>
      </c>
      <c r="B281" s="86" t="s">
        <v>12</v>
      </c>
      <c r="C281" s="91" t="s">
        <v>32</v>
      </c>
      <c r="D281" s="91" t="s">
        <v>32</v>
      </c>
      <c r="E281" s="86" t="s">
        <v>34</v>
      </c>
      <c r="F281" s="214">
        <v>2160041</v>
      </c>
      <c r="G281" s="149">
        <v>42551</v>
      </c>
      <c r="H281" s="196" t="s">
        <v>841</v>
      </c>
      <c r="I281" s="148" t="s">
        <v>842</v>
      </c>
      <c r="J281" s="150" t="s">
        <v>843</v>
      </c>
      <c r="K281" s="151">
        <v>1007216</v>
      </c>
    </row>
    <row r="282" spans="1:11" ht="15">
      <c r="A282" s="81" t="s">
        <v>835</v>
      </c>
      <c r="B282" s="86" t="s">
        <v>12</v>
      </c>
      <c r="C282" s="91" t="s">
        <v>32</v>
      </c>
      <c r="D282" s="91" t="s">
        <v>32</v>
      </c>
      <c r="E282" s="86" t="s">
        <v>34</v>
      </c>
      <c r="F282" s="214">
        <v>2160027</v>
      </c>
      <c r="G282" s="149">
        <v>42534</v>
      </c>
      <c r="H282" s="196" t="s">
        <v>844</v>
      </c>
      <c r="I282" s="148" t="s">
        <v>27</v>
      </c>
      <c r="J282" s="152" t="s">
        <v>28</v>
      </c>
      <c r="K282" s="151">
        <v>243100</v>
      </c>
    </row>
    <row r="283" spans="1:11" ht="15">
      <c r="A283" s="81" t="s">
        <v>835</v>
      </c>
      <c r="B283" s="86" t="s">
        <v>12</v>
      </c>
      <c r="C283" s="91" t="s">
        <v>32</v>
      </c>
      <c r="D283" s="91" t="s">
        <v>32</v>
      </c>
      <c r="E283" s="86" t="s">
        <v>34</v>
      </c>
      <c r="F283" s="214">
        <v>2160030</v>
      </c>
      <c r="G283" s="149">
        <v>42534</v>
      </c>
      <c r="H283" s="196" t="s">
        <v>838</v>
      </c>
      <c r="I283" s="148" t="s">
        <v>27</v>
      </c>
      <c r="J283" s="152" t="s">
        <v>28</v>
      </c>
      <c r="K283" s="151">
        <v>102233</v>
      </c>
    </row>
    <row r="284" spans="1:11" ht="15">
      <c r="A284" s="81" t="s">
        <v>835</v>
      </c>
      <c r="B284" s="86" t="s">
        <v>12</v>
      </c>
      <c r="C284" s="91" t="s">
        <v>32</v>
      </c>
      <c r="D284" s="91" t="s">
        <v>32</v>
      </c>
      <c r="E284" s="86" t="s">
        <v>34</v>
      </c>
      <c r="F284" s="214">
        <v>2160034</v>
      </c>
      <c r="G284" s="149">
        <v>42534</v>
      </c>
      <c r="H284" s="196" t="s">
        <v>845</v>
      </c>
      <c r="I284" s="148" t="s">
        <v>27</v>
      </c>
      <c r="J284" s="152" t="s">
        <v>28</v>
      </c>
      <c r="K284" s="151">
        <v>2138169</v>
      </c>
    </row>
    <row r="285" spans="1:11" ht="15">
      <c r="A285" s="81" t="s">
        <v>835</v>
      </c>
      <c r="B285" s="86" t="s">
        <v>12</v>
      </c>
      <c r="C285" s="91" t="s">
        <v>32</v>
      </c>
      <c r="D285" s="91" t="s">
        <v>32</v>
      </c>
      <c r="E285" s="86" t="s">
        <v>34</v>
      </c>
      <c r="F285" s="214">
        <v>2160042</v>
      </c>
      <c r="G285" s="149">
        <v>42551</v>
      </c>
      <c r="H285" s="196" t="s">
        <v>846</v>
      </c>
      <c r="I285" s="148" t="s">
        <v>27</v>
      </c>
      <c r="J285" s="152" t="s">
        <v>28</v>
      </c>
      <c r="K285" s="151">
        <v>374341</v>
      </c>
    </row>
    <row r="286" spans="1:11" ht="15">
      <c r="A286" s="81" t="s">
        <v>835</v>
      </c>
      <c r="B286" s="86" t="s">
        <v>12</v>
      </c>
      <c r="C286" s="91" t="s">
        <v>32</v>
      </c>
      <c r="D286" s="91" t="s">
        <v>32</v>
      </c>
      <c r="E286" s="86" t="s">
        <v>34</v>
      </c>
      <c r="F286" s="214">
        <v>2160028</v>
      </c>
      <c r="G286" s="149">
        <v>42534</v>
      </c>
      <c r="H286" s="196" t="s">
        <v>838</v>
      </c>
      <c r="I286" s="148" t="s">
        <v>25</v>
      </c>
      <c r="J286" s="150" t="s">
        <v>26</v>
      </c>
      <c r="K286" s="151">
        <v>81699</v>
      </c>
    </row>
    <row r="287" spans="1:11" ht="15">
      <c r="A287" s="81" t="s">
        <v>835</v>
      </c>
      <c r="B287" s="86" t="s">
        <v>12</v>
      </c>
      <c r="C287" s="91" t="s">
        <v>32</v>
      </c>
      <c r="D287" s="91" t="s">
        <v>32</v>
      </c>
      <c r="E287" s="210" t="s">
        <v>96</v>
      </c>
      <c r="F287" s="116">
        <v>4314333</v>
      </c>
      <c r="G287" s="231">
        <v>42551</v>
      </c>
      <c r="H287" s="185" t="s">
        <v>847</v>
      </c>
      <c r="I287" s="115" t="s">
        <v>72</v>
      </c>
      <c r="J287" s="150" t="s">
        <v>107</v>
      </c>
      <c r="K287" s="153">
        <v>676638</v>
      </c>
    </row>
    <row r="288" spans="1:11" ht="15">
      <c r="A288" s="81" t="s">
        <v>835</v>
      </c>
      <c r="B288" s="86" t="s">
        <v>12</v>
      </c>
      <c r="C288" s="91" t="s">
        <v>32</v>
      </c>
      <c r="D288" s="91" t="s">
        <v>32</v>
      </c>
      <c r="E288" s="86" t="s">
        <v>34</v>
      </c>
      <c r="F288" s="214">
        <v>2160026</v>
      </c>
      <c r="G288" s="149">
        <v>42534</v>
      </c>
      <c r="H288" s="196" t="s">
        <v>848</v>
      </c>
      <c r="I288" s="148" t="s">
        <v>27</v>
      </c>
      <c r="J288" s="152" t="s">
        <v>28</v>
      </c>
      <c r="K288" s="151">
        <v>84246</v>
      </c>
    </row>
    <row r="289" spans="1:11" ht="15">
      <c r="A289" s="81" t="s">
        <v>835</v>
      </c>
      <c r="B289" s="86" t="s">
        <v>12</v>
      </c>
      <c r="C289" s="91" t="s">
        <v>32</v>
      </c>
      <c r="D289" s="91" t="s">
        <v>32</v>
      </c>
      <c r="E289" s="86" t="s">
        <v>34</v>
      </c>
      <c r="F289" s="214">
        <v>2160036</v>
      </c>
      <c r="G289" s="149">
        <v>42534</v>
      </c>
      <c r="H289" s="196" t="s">
        <v>849</v>
      </c>
      <c r="I289" s="148" t="s">
        <v>27</v>
      </c>
      <c r="J289" s="152" t="s">
        <v>28</v>
      </c>
      <c r="K289" s="151">
        <v>286657</v>
      </c>
    </row>
    <row r="290" spans="1:11" ht="15">
      <c r="A290" s="81" t="s">
        <v>835</v>
      </c>
      <c r="B290" s="86" t="s">
        <v>12</v>
      </c>
      <c r="C290" s="91" t="s">
        <v>32</v>
      </c>
      <c r="D290" s="91" t="s">
        <v>32</v>
      </c>
      <c r="E290" s="86" t="s">
        <v>34</v>
      </c>
      <c r="F290" s="214">
        <v>2160024</v>
      </c>
      <c r="G290" s="149">
        <v>42528</v>
      </c>
      <c r="H290" s="196" t="s">
        <v>850</v>
      </c>
      <c r="I290" s="148" t="s">
        <v>25</v>
      </c>
      <c r="J290" s="150" t="s">
        <v>26</v>
      </c>
      <c r="K290" s="151">
        <v>76327</v>
      </c>
    </row>
    <row r="291" spans="1:11" ht="15">
      <c r="A291" s="81" t="s">
        <v>835</v>
      </c>
      <c r="B291" s="86" t="s">
        <v>12</v>
      </c>
      <c r="C291" s="91" t="s">
        <v>32</v>
      </c>
      <c r="D291" s="91" t="s">
        <v>32</v>
      </c>
      <c r="E291" s="86" t="s">
        <v>34</v>
      </c>
      <c r="F291" s="214">
        <v>2160035</v>
      </c>
      <c r="G291" s="149">
        <v>42534</v>
      </c>
      <c r="H291" s="196" t="s">
        <v>851</v>
      </c>
      <c r="I291" s="148" t="s">
        <v>25</v>
      </c>
      <c r="J291" s="150" t="s">
        <v>26</v>
      </c>
      <c r="K291" s="151">
        <v>727378</v>
      </c>
    </row>
    <row r="292" spans="1:11" ht="15">
      <c r="A292" s="81" t="s">
        <v>835</v>
      </c>
      <c r="B292" s="86" t="s">
        <v>12</v>
      </c>
      <c r="C292" s="91" t="s">
        <v>32</v>
      </c>
      <c r="D292" s="91" t="s">
        <v>32</v>
      </c>
      <c r="E292" s="86" t="s">
        <v>34</v>
      </c>
      <c r="F292" s="214">
        <v>2160043</v>
      </c>
      <c r="G292" s="149">
        <v>42551</v>
      </c>
      <c r="H292" s="196" t="s">
        <v>852</v>
      </c>
      <c r="I292" s="148" t="s">
        <v>853</v>
      </c>
      <c r="J292" s="150" t="s">
        <v>854</v>
      </c>
      <c r="K292" s="151">
        <v>116317</v>
      </c>
    </row>
    <row r="293" spans="1:11" ht="15">
      <c r="A293" s="81" t="s">
        <v>835</v>
      </c>
      <c r="B293" s="86" t="s">
        <v>12</v>
      </c>
      <c r="C293" s="91" t="s">
        <v>32</v>
      </c>
      <c r="D293" s="91" t="s">
        <v>32</v>
      </c>
      <c r="E293" s="207" t="s">
        <v>15</v>
      </c>
      <c r="F293" s="214">
        <v>31</v>
      </c>
      <c r="G293" s="149">
        <v>42542</v>
      </c>
      <c r="H293" s="196" t="s">
        <v>855</v>
      </c>
      <c r="I293" s="148" t="s">
        <v>856</v>
      </c>
      <c r="J293" s="150" t="s">
        <v>857</v>
      </c>
      <c r="K293" s="151">
        <v>265600</v>
      </c>
    </row>
    <row r="294" spans="1:11" ht="15">
      <c r="A294" s="81" t="s">
        <v>835</v>
      </c>
      <c r="B294" s="86" t="s">
        <v>12</v>
      </c>
      <c r="C294" s="91" t="s">
        <v>32</v>
      </c>
      <c r="D294" s="91" t="s">
        <v>32</v>
      </c>
      <c r="E294" s="1" t="s">
        <v>40</v>
      </c>
      <c r="F294" s="215">
        <v>2160166</v>
      </c>
      <c r="G294" s="154">
        <v>42530</v>
      </c>
      <c r="H294" s="197" t="s">
        <v>858</v>
      </c>
      <c r="I294" s="147" t="s">
        <v>859</v>
      </c>
      <c r="J294" s="152" t="s">
        <v>860</v>
      </c>
      <c r="K294" s="155">
        <f>247149+312188</f>
        <v>559337</v>
      </c>
    </row>
    <row r="295" spans="1:11" ht="15">
      <c r="A295" s="81" t="s">
        <v>835</v>
      </c>
      <c r="B295" s="86" t="s">
        <v>12</v>
      </c>
      <c r="C295" s="91" t="s">
        <v>32</v>
      </c>
      <c r="D295" s="91" t="s">
        <v>32</v>
      </c>
      <c r="E295" s="1" t="s">
        <v>40</v>
      </c>
      <c r="F295" s="215">
        <v>2160186</v>
      </c>
      <c r="G295" s="154">
        <v>42545</v>
      </c>
      <c r="H295" s="197" t="s">
        <v>861</v>
      </c>
      <c r="I295" s="147" t="s">
        <v>862</v>
      </c>
      <c r="J295" s="152" t="s">
        <v>863</v>
      </c>
      <c r="K295" s="155">
        <v>573234</v>
      </c>
    </row>
    <row r="296" spans="1:11" ht="15">
      <c r="A296" s="81" t="s">
        <v>835</v>
      </c>
      <c r="B296" s="86" t="s">
        <v>12</v>
      </c>
      <c r="C296" s="91" t="s">
        <v>32</v>
      </c>
      <c r="D296" s="91" t="s">
        <v>32</v>
      </c>
      <c r="E296" s="1" t="s">
        <v>40</v>
      </c>
      <c r="F296" s="215">
        <v>2160167</v>
      </c>
      <c r="G296" s="154">
        <v>42530</v>
      </c>
      <c r="H296" s="197" t="s">
        <v>864</v>
      </c>
      <c r="I296" s="147" t="s">
        <v>865</v>
      </c>
      <c r="J296" s="152" t="s">
        <v>866</v>
      </c>
      <c r="K296" s="155">
        <f>580149+176906</f>
        <v>757055</v>
      </c>
    </row>
    <row r="297" spans="1:11" ht="15">
      <c r="A297" s="81" t="s">
        <v>835</v>
      </c>
      <c r="B297" s="86" t="s">
        <v>463</v>
      </c>
      <c r="C297" s="91" t="s">
        <v>32</v>
      </c>
      <c r="D297" s="91" t="s">
        <v>32</v>
      </c>
      <c r="E297" s="1" t="s">
        <v>40</v>
      </c>
      <c r="F297" s="214">
        <v>2160161</v>
      </c>
      <c r="G297" s="149">
        <v>42528</v>
      </c>
      <c r="H297" s="196" t="s">
        <v>867</v>
      </c>
      <c r="I297" s="148" t="s">
        <v>868</v>
      </c>
      <c r="J297" s="152" t="s">
        <v>14</v>
      </c>
      <c r="K297" s="151">
        <v>324125</v>
      </c>
    </row>
    <row r="298" spans="1:11" ht="15">
      <c r="A298" s="81" t="s">
        <v>835</v>
      </c>
      <c r="B298" s="86" t="s">
        <v>463</v>
      </c>
      <c r="C298" s="91" t="s">
        <v>32</v>
      </c>
      <c r="D298" s="91" t="s">
        <v>32</v>
      </c>
      <c r="E298" s="1" t="s">
        <v>40</v>
      </c>
      <c r="F298" s="214">
        <v>2160183</v>
      </c>
      <c r="G298" s="149">
        <v>42544</v>
      </c>
      <c r="H298" s="196" t="s">
        <v>869</v>
      </c>
      <c r="I298" s="148" t="s">
        <v>868</v>
      </c>
      <c r="J298" s="152" t="s">
        <v>14</v>
      </c>
      <c r="K298" s="151">
        <v>324124</v>
      </c>
    </row>
    <row r="299" spans="1:11" ht="15">
      <c r="A299" s="81" t="s">
        <v>835</v>
      </c>
      <c r="B299" s="86" t="s">
        <v>463</v>
      </c>
      <c r="C299" s="91" t="s">
        <v>32</v>
      </c>
      <c r="D299" s="91" t="s">
        <v>32</v>
      </c>
      <c r="E299" s="1" t="s">
        <v>40</v>
      </c>
      <c r="F299" s="214">
        <v>2160195</v>
      </c>
      <c r="G299" s="149">
        <v>42551</v>
      </c>
      <c r="H299" s="196" t="s">
        <v>870</v>
      </c>
      <c r="I299" s="148" t="s">
        <v>868</v>
      </c>
      <c r="J299" s="152" t="s">
        <v>14</v>
      </c>
      <c r="K299" s="151">
        <v>185863</v>
      </c>
    </row>
    <row r="300" spans="1:11" ht="15">
      <c r="A300" s="81" t="s">
        <v>835</v>
      </c>
      <c r="B300" s="86" t="s">
        <v>12</v>
      </c>
      <c r="C300" s="91" t="s">
        <v>32</v>
      </c>
      <c r="D300" s="91" t="s">
        <v>32</v>
      </c>
      <c r="E300" s="1" t="s">
        <v>40</v>
      </c>
      <c r="F300" s="214">
        <v>2160177</v>
      </c>
      <c r="G300" s="149">
        <v>42542</v>
      </c>
      <c r="H300" s="196" t="s">
        <v>871</v>
      </c>
      <c r="I300" s="148" t="s">
        <v>872</v>
      </c>
      <c r="J300" s="150" t="s">
        <v>873</v>
      </c>
      <c r="K300" s="151">
        <v>1666000</v>
      </c>
    </row>
    <row r="301" spans="1:11" ht="15">
      <c r="A301" s="81" t="s">
        <v>835</v>
      </c>
      <c r="B301" s="86" t="s">
        <v>12</v>
      </c>
      <c r="C301" s="91" t="s">
        <v>32</v>
      </c>
      <c r="D301" s="91" t="s">
        <v>32</v>
      </c>
      <c r="E301" s="1" t="s">
        <v>40</v>
      </c>
      <c r="F301" s="214">
        <v>2160163</v>
      </c>
      <c r="G301" s="149">
        <v>42528</v>
      </c>
      <c r="H301" s="196" t="s">
        <v>874</v>
      </c>
      <c r="I301" s="148" t="s">
        <v>875</v>
      </c>
      <c r="J301" s="152" t="s">
        <v>876</v>
      </c>
      <c r="K301" s="151">
        <v>214200</v>
      </c>
    </row>
    <row r="302" spans="1:11" ht="15">
      <c r="A302" s="81" t="s">
        <v>835</v>
      </c>
      <c r="B302" s="86" t="s">
        <v>12</v>
      </c>
      <c r="C302" s="91" t="s">
        <v>32</v>
      </c>
      <c r="D302" s="91" t="s">
        <v>32</v>
      </c>
      <c r="E302" s="1" t="s">
        <v>40</v>
      </c>
      <c r="F302" s="214">
        <v>2160040</v>
      </c>
      <c r="G302" s="149">
        <v>42545</v>
      </c>
      <c r="H302" s="197" t="s">
        <v>877</v>
      </c>
      <c r="I302" s="148" t="s">
        <v>109</v>
      </c>
      <c r="J302" s="152" t="s">
        <v>13</v>
      </c>
      <c r="K302" s="151">
        <v>126954</v>
      </c>
    </row>
    <row r="303" spans="1:11" ht="15">
      <c r="A303" s="81" t="s">
        <v>835</v>
      </c>
      <c r="B303" s="86" t="s">
        <v>12</v>
      </c>
      <c r="C303" s="91" t="s">
        <v>32</v>
      </c>
      <c r="D303" s="91" t="s">
        <v>32</v>
      </c>
      <c r="E303" s="1" t="s">
        <v>40</v>
      </c>
      <c r="F303" s="214">
        <v>2160158</v>
      </c>
      <c r="G303" s="149">
        <v>42528</v>
      </c>
      <c r="H303" s="197" t="s">
        <v>877</v>
      </c>
      <c r="I303" s="148" t="s">
        <v>109</v>
      </c>
      <c r="J303" s="152" t="s">
        <v>13</v>
      </c>
      <c r="K303" s="151">
        <v>120549</v>
      </c>
    </row>
    <row r="304" spans="1:11" ht="15">
      <c r="A304" s="81" t="s">
        <v>835</v>
      </c>
      <c r="B304" s="86" t="s">
        <v>12</v>
      </c>
      <c r="C304" s="91" t="s">
        <v>32</v>
      </c>
      <c r="D304" s="91" t="s">
        <v>32</v>
      </c>
      <c r="E304" s="1" t="s">
        <v>40</v>
      </c>
      <c r="F304" s="214">
        <v>2160159</v>
      </c>
      <c r="G304" s="149">
        <v>42528</v>
      </c>
      <c r="H304" s="197" t="s">
        <v>877</v>
      </c>
      <c r="I304" s="148" t="s">
        <v>109</v>
      </c>
      <c r="J304" s="152" t="s">
        <v>13</v>
      </c>
      <c r="K304" s="151">
        <v>120549</v>
      </c>
    </row>
    <row r="305" spans="1:11" ht="15">
      <c r="A305" s="81" t="s">
        <v>835</v>
      </c>
      <c r="B305" s="86" t="s">
        <v>12</v>
      </c>
      <c r="C305" s="91" t="s">
        <v>32</v>
      </c>
      <c r="D305" s="91" t="s">
        <v>32</v>
      </c>
      <c r="E305" s="1" t="s">
        <v>40</v>
      </c>
      <c r="F305" s="214">
        <v>2160160</v>
      </c>
      <c r="G305" s="149">
        <v>42528</v>
      </c>
      <c r="H305" s="197" t="s">
        <v>877</v>
      </c>
      <c r="I305" s="148" t="s">
        <v>109</v>
      </c>
      <c r="J305" s="152" t="s">
        <v>13</v>
      </c>
      <c r="K305" s="151">
        <v>120549</v>
      </c>
    </row>
    <row r="306" spans="1:11" ht="15">
      <c r="A306" s="81" t="s">
        <v>835</v>
      </c>
      <c r="B306" s="86" t="s">
        <v>12</v>
      </c>
      <c r="C306" s="91" t="s">
        <v>32</v>
      </c>
      <c r="D306" s="91" t="s">
        <v>32</v>
      </c>
      <c r="E306" s="1" t="s">
        <v>40</v>
      </c>
      <c r="F306" s="214">
        <v>2160164</v>
      </c>
      <c r="G306" s="149">
        <v>42528</v>
      </c>
      <c r="H306" s="197" t="s">
        <v>877</v>
      </c>
      <c r="I306" s="148" t="s">
        <v>109</v>
      </c>
      <c r="J306" s="152" t="s">
        <v>13</v>
      </c>
      <c r="K306" s="151">
        <v>120549</v>
      </c>
    </row>
    <row r="307" spans="1:11" ht="15">
      <c r="A307" s="81" t="s">
        <v>835</v>
      </c>
      <c r="B307" s="86" t="s">
        <v>12</v>
      </c>
      <c r="C307" s="91" t="s">
        <v>32</v>
      </c>
      <c r="D307" s="91" t="s">
        <v>32</v>
      </c>
      <c r="E307" s="1" t="s">
        <v>40</v>
      </c>
      <c r="F307" s="214">
        <v>2160169</v>
      </c>
      <c r="G307" s="149">
        <v>42534</v>
      </c>
      <c r="H307" s="197" t="s">
        <v>877</v>
      </c>
      <c r="I307" s="148" t="s">
        <v>109</v>
      </c>
      <c r="J307" s="152" t="s">
        <v>13</v>
      </c>
      <c r="K307" s="151">
        <v>120549</v>
      </c>
    </row>
    <row r="308" spans="1:11" ht="15">
      <c r="A308" s="81" t="s">
        <v>835</v>
      </c>
      <c r="B308" s="86" t="s">
        <v>12</v>
      </c>
      <c r="C308" s="91" t="s">
        <v>32</v>
      </c>
      <c r="D308" s="91" t="s">
        <v>32</v>
      </c>
      <c r="E308" s="1" t="s">
        <v>40</v>
      </c>
      <c r="F308" s="214">
        <v>2160170</v>
      </c>
      <c r="G308" s="149">
        <v>42534</v>
      </c>
      <c r="H308" s="197" t="s">
        <v>877</v>
      </c>
      <c r="I308" s="148" t="s">
        <v>109</v>
      </c>
      <c r="J308" s="152" t="s">
        <v>13</v>
      </c>
      <c r="K308" s="151">
        <v>126954</v>
      </c>
    </row>
    <row r="309" spans="1:11" ht="15">
      <c r="A309" s="81" t="s">
        <v>835</v>
      </c>
      <c r="B309" s="86" t="s">
        <v>12</v>
      </c>
      <c r="C309" s="91" t="s">
        <v>32</v>
      </c>
      <c r="D309" s="91" t="s">
        <v>32</v>
      </c>
      <c r="E309" s="1" t="s">
        <v>40</v>
      </c>
      <c r="F309" s="214">
        <v>2160182</v>
      </c>
      <c r="G309" s="149">
        <v>42543</v>
      </c>
      <c r="H309" s="197" t="s">
        <v>877</v>
      </c>
      <c r="I309" s="148" t="s">
        <v>109</v>
      </c>
      <c r="J309" s="152" t="s">
        <v>13</v>
      </c>
      <c r="K309" s="151">
        <v>221885</v>
      </c>
    </row>
    <row r="310" spans="1:11" ht="15">
      <c r="A310" s="81" t="s">
        <v>835</v>
      </c>
      <c r="B310" s="86" t="s">
        <v>12</v>
      </c>
      <c r="C310" s="91" t="s">
        <v>32</v>
      </c>
      <c r="D310" s="91" t="s">
        <v>32</v>
      </c>
      <c r="E310" s="1" t="s">
        <v>40</v>
      </c>
      <c r="F310" s="214">
        <v>2160184</v>
      </c>
      <c r="G310" s="149">
        <v>42544</v>
      </c>
      <c r="H310" s="197" t="s">
        <v>877</v>
      </c>
      <c r="I310" s="148" t="s">
        <v>109</v>
      </c>
      <c r="J310" s="152" t="s">
        <v>13</v>
      </c>
      <c r="K310" s="151">
        <v>133358</v>
      </c>
    </row>
    <row r="311" spans="1:11" ht="15">
      <c r="A311" s="81" t="s">
        <v>835</v>
      </c>
      <c r="B311" s="86" t="s">
        <v>12</v>
      </c>
      <c r="C311" s="91" t="s">
        <v>32</v>
      </c>
      <c r="D311" s="91" t="s">
        <v>32</v>
      </c>
      <c r="E311" s="1" t="s">
        <v>40</v>
      </c>
      <c r="F311" s="214">
        <v>2160193</v>
      </c>
      <c r="G311" s="149">
        <v>42550</v>
      </c>
      <c r="H311" s="197" t="s">
        <v>877</v>
      </c>
      <c r="I311" s="148" t="s">
        <v>109</v>
      </c>
      <c r="J311" s="152" t="s">
        <v>13</v>
      </c>
      <c r="K311" s="151">
        <v>15000</v>
      </c>
    </row>
    <row r="312" spans="1:11" ht="15">
      <c r="A312" s="81" t="s">
        <v>835</v>
      </c>
      <c r="B312" s="86" t="s">
        <v>12</v>
      </c>
      <c r="C312" s="91" t="s">
        <v>32</v>
      </c>
      <c r="D312" s="91" t="s">
        <v>32</v>
      </c>
      <c r="E312" s="1" t="s">
        <v>40</v>
      </c>
      <c r="F312" s="214">
        <v>2160194</v>
      </c>
      <c r="G312" s="149">
        <v>42551</v>
      </c>
      <c r="H312" s="197" t="s">
        <v>877</v>
      </c>
      <c r="I312" s="148" t="s">
        <v>109</v>
      </c>
      <c r="J312" s="152" t="s">
        <v>13</v>
      </c>
      <c r="K312" s="151">
        <v>133358</v>
      </c>
    </row>
    <row r="313" spans="1:11" ht="15">
      <c r="A313" s="81" t="s">
        <v>835</v>
      </c>
      <c r="B313" s="86" t="s">
        <v>463</v>
      </c>
      <c r="C313" s="91" t="s">
        <v>222</v>
      </c>
      <c r="D313" s="156">
        <v>42279</v>
      </c>
      <c r="E313" s="1" t="s">
        <v>40</v>
      </c>
      <c r="F313" s="214">
        <v>2160174</v>
      </c>
      <c r="G313" s="149">
        <v>42536</v>
      </c>
      <c r="H313" s="197" t="s">
        <v>878</v>
      </c>
      <c r="I313" s="148" t="s">
        <v>879</v>
      </c>
      <c r="J313" s="152" t="s">
        <v>880</v>
      </c>
      <c r="K313" s="151">
        <v>312272</v>
      </c>
    </row>
    <row r="314" spans="1:11" ht="15">
      <c r="A314" s="81" t="s">
        <v>835</v>
      </c>
      <c r="B314" s="86" t="s">
        <v>463</v>
      </c>
      <c r="C314" s="91" t="s">
        <v>222</v>
      </c>
      <c r="D314" s="156">
        <v>42279</v>
      </c>
      <c r="E314" s="1" t="s">
        <v>40</v>
      </c>
      <c r="F314" s="214">
        <v>2160192</v>
      </c>
      <c r="G314" s="149">
        <v>42550</v>
      </c>
      <c r="H314" s="197" t="s">
        <v>878</v>
      </c>
      <c r="I314" s="148" t="s">
        <v>881</v>
      </c>
      <c r="J314" s="152" t="s">
        <v>347</v>
      </c>
      <c r="K314" s="151">
        <v>312500</v>
      </c>
    </row>
    <row r="315" spans="1:11" ht="15">
      <c r="A315" s="81" t="s">
        <v>835</v>
      </c>
      <c r="B315" s="86" t="s">
        <v>463</v>
      </c>
      <c r="C315" s="91" t="s">
        <v>222</v>
      </c>
      <c r="D315" s="156">
        <v>42279</v>
      </c>
      <c r="E315" s="81" t="s">
        <v>882</v>
      </c>
      <c r="F315" s="214">
        <v>1771</v>
      </c>
      <c r="G315" s="149">
        <v>42549</v>
      </c>
      <c r="H315" s="197" t="s">
        <v>878</v>
      </c>
      <c r="I315" s="148" t="s">
        <v>883</v>
      </c>
      <c r="J315" s="152" t="s">
        <v>884</v>
      </c>
      <c r="K315" s="151">
        <v>104192</v>
      </c>
    </row>
    <row r="316" spans="1:11" ht="15">
      <c r="A316" s="81" t="s">
        <v>835</v>
      </c>
      <c r="B316" s="86" t="s">
        <v>463</v>
      </c>
      <c r="C316" s="91" t="s">
        <v>222</v>
      </c>
      <c r="D316" s="156">
        <v>42279</v>
      </c>
      <c r="E316" s="81" t="s">
        <v>882</v>
      </c>
      <c r="F316" s="214">
        <v>1772</v>
      </c>
      <c r="G316" s="149">
        <v>42549</v>
      </c>
      <c r="H316" s="197" t="s">
        <v>878</v>
      </c>
      <c r="I316" s="148" t="s">
        <v>883</v>
      </c>
      <c r="J316" s="152" t="s">
        <v>884</v>
      </c>
      <c r="K316" s="151">
        <v>104192</v>
      </c>
    </row>
    <row r="317" spans="1:11" ht="15">
      <c r="A317" s="81" t="s">
        <v>835</v>
      </c>
      <c r="B317" s="86" t="s">
        <v>463</v>
      </c>
      <c r="C317" s="91" t="s">
        <v>222</v>
      </c>
      <c r="D317" s="156">
        <v>42279</v>
      </c>
      <c r="E317" s="81" t="s">
        <v>882</v>
      </c>
      <c r="F317" s="214">
        <v>1773</v>
      </c>
      <c r="G317" s="149">
        <v>42549</v>
      </c>
      <c r="H317" s="197" t="s">
        <v>878</v>
      </c>
      <c r="I317" s="148" t="s">
        <v>883</v>
      </c>
      <c r="J317" s="152" t="s">
        <v>884</v>
      </c>
      <c r="K317" s="151">
        <v>104192</v>
      </c>
    </row>
    <row r="318" spans="1:11" ht="15">
      <c r="A318" s="81" t="s">
        <v>835</v>
      </c>
      <c r="B318" s="86" t="s">
        <v>463</v>
      </c>
      <c r="C318" s="91" t="s">
        <v>222</v>
      </c>
      <c r="D318" s="156">
        <v>42279</v>
      </c>
      <c r="E318" s="81" t="s">
        <v>882</v>
      </c>
      <c r="F318" s="214">
        <v>1774</v>
      </c>
      <c r="G318" s="149">
        <v>42549</v>
      </c>
      <c r="H318" s="197" t="s">
        <v>878</v>
      </c>
      <c r="I318" s="148" t="s">
        <v>883</v>
      </c>
      <c r="J318" s="152" t="s">
        <v>884</v>
      </c>
      <c r="K318" s="151">
        <v>60000</v>
      </c>
    </row>
    <row r="319" spans="1:11" ht="15">
      <c r="A319" s="81" t="s">
        <v>835</v>
      </c>
      <c r="B319" s="86" t="s">
        <v>463</v>
      </c>
      <c r="C319" s="91" t="s">
        <v>222</v>
      </c>
      <c r="D319" s="156">
        <v>42279</v>
      </c>
      <c r="E319" s="1" t="s">
        <v>40</v>
      </c>
      <c r="F319" s="214">
        <v>2160175</v>
      </c>
      <c r="G319" s="149">
        <v>42536</v>
      </c>
      <c r="H319" s="197" t="s">
        <v>878</v>
      </c>
      <c r="I319" s="148" t="s">
        <v>883</v>
      </c>
      <c r="J319" s="152" t="s">
        <v>884</v>
      </c>
      <c r="K319" s="151">
        <v>156136</v>
      </c>
    </row>
    <row r="320" spans="1:11" ht="15">
      <c r="A320" s="81" t="s">
        <v>835</v>
      </c>
      <c r="B320" s="86" t="s">
        <v>463</v>
      </c>
      <c r="C320" s="91" t="s">
        <v>222</v>
      </c>
      <c r="D320" s="156">
        <v>42279</v>
      </c>
      <c r="E320" s="1" t="s">
        <v>40</v>
      </c>
      <c r="F320" s="214">
        <v>2160176</v>
      </c>
      <c r="G320" s="149">
        <v>42536</v>
      </c>
      <c r="H320" s="197" t="s">
        <v>878</v>
      </c>
      <c r="I320" s="148" t="s">
        <v>883</v>
      </c>
      <c r="J320" s="152" t="s">
        <v>884</v>
      </c>
      <c r="K320" s="151">
        <v>156136</v>
      </c>
    </row>
    <row r="321" spans="1:11" ht="15">
      <c r="A321" s="81" t="s">
        <v>835</v>
      </c>
      <c r="B321" s="86" t="s">
        <v>463</v>
      </c>
      <c r="C321" s="91" t="s">
        <v>222</v>
      </c>
      <c r="D321" s="156">
        <v>42279</v>
      </c>
      <c r="E321" s="1" t="s">
        <v>40</v>
      </c>
      <c r="F321" s="214">
        <v>2160179</v>
      </c>
      <c r="G321" s="149">
        <v>42543</v>
      </c>
      <c r="H321" s="197" t="s">
        <v>878</v>
      </c>
      <c r="I321" s="148" t="s">
        <v>883</v>
      </c>
      <c r="J321" s="152" t="s">
        <v>884</v>
      </c>
      <c r="K321" s="151">
        <v>156219</v>
      </c>
    </row>
    <row r="322" spans="1:11" ht="15">
      <c r="A322" s="81" t="s">
        <v>835</v>
      </c>
      <c r="B322" s="86" t="s">
        <v>463</v>
      </c>
      <c r="C322" s="91" t="s">
        <v>222</v>
      </c>
      <c r="D322" s="156">
        <v>42279</v>
      </c>
      <c r="E322" s="1" t="s">
        <v>40</v>
      </c>
      <c r="F322" s="214">
        <v>2160180</v>
      </c>
      <c r="G322" s="149">
        <v>42543</v>
      </c>
      <c r="H322" s="197" t="s">
        <v>878</v>
      </c>
      <c r="I322" s="148" t="s">
        <v>883</v>
      </c>
      <c r="J322" s="152" t="s">
        <v>884</v>
      </c>
      <c r="K322" s="151">
        <v>156219</v>
      </c>
    </row>
    <row r="323" spans="1:11" ht="15">
      <c r="A323" s="81" t="s">
        <v>835</v>
      </c>
      <c r="B323" s="86" t="s">
        <v>463</v>
      </c>
      <c r="C323" s="91" t="s">
        <v>222</v>
      </c>
      <c r="D323" s="156">
        <v>42279</v>
      </c>
      <c r="E323" s="1" t="s">
        <v>40</v>
      </c>
      <c r="F323" s="214">
        <v>2160181</v>
      </c>
      <c r="G323" s="149">
        <v>42543</v>
      </c>
      <c r="H323" s="197" t="s">
        <v>878</v>
      </c>
      <c r="I323" s="148" t="s">
        <v>883</v>
      </c>
      <c r="J323" s="152" t="s">
        <v>884</v>
      </c>
      <c r="K323" s="151">
        <v>156219</v>
      </c>
    </row>
    <row r="324" spans="1:11" ht="15">
      <c r="A324" s="81" t="s">
        <v>835</v>
      </c>
      <c r="B324" s="86" t="s">
        <v>463</v>
      </c>
      <c r="C324" s="91" t="s">
        <v>222</v>
      </c>
      <c r="D324" s="156">
        <v>42279</v>
      </c>
      <c r="E324" s="1" t="s">
        <v>40</v>
      </c>
      <c r="F324" s="214">
        <v>2160191</v>
      </c>
      <c r="G324" s="149">
        <v>42550</v>
      </c>
      <c r="H324" s="197" t="s">
        <v>878</v>
      </c>
      <c r="I324" s="148" t="s">
        <v>883</v>
      </c>
      <c r="J324" s="152" t="s">
        <v>884</v>
      </c>
      <c r="K324" s="151">
        <v>156250</v>
      </c>
    </row>
    <row r="325" spans="1:11" ht="15">
      <c r="A325" s="81" t="s">
        <v>835</v>
      </c>
      <c r="B325" s="86" t="s">
        <v>463</v>
      </c>
      <c r="C325" s="91" t="s">
        <v>222</v>
      </c>
      <c r="D325" s="156">
        <v>42279</v>
      </c>
      <c r="E325" s="1" t="s">
        <v>40</v>
      </c>
      <c r="F325" s="214">
        <v>2160162</v>
      </c>
      <c r="G325" s="149">
        <v>42528</v>
      </c>
      <c r="H325" s="197" t="s">
        <v>878</v>
      </c>
      <c r="I325" s="148" t="s">
        <v>885</v>
      </c>
      <c r="J325" s="150" t="s">
        <v>886</v>
      </c>
      <c r="K325" s="151">
        <v>182004</v>
      </c>
    </row>
    <row r="326" spans="1:11" ht="15">
      <c r="A326" s="81" t="s">
        <v>835</v>
      </c>
      <c r="B326" s="86" t="s">
        <v>12</v>
      </c>
      <c r="C326" s="91" t="s">
        <v>32</v>
      </c>
      <c r="D326" s="91" t="s">
        <v>32</v>
      </c>
      <c r="E326" s="86" t="s">
        <v>34</v>
      </c>
      <c r="F326" s="214">
        <v>2160023</v>
      </c>
      <c r="G326" s="149">
        <v>42549</v>
      </c>
      <c r="H326" s="196" t="s">
        <v>887</v>
      </c>
      <c r="I326" s="148" t="s">
        <v>888</v>
      </c>
      <c r="J326" s="150" t="s">
        <v>889</v>
      </c>
      <c r="K326" s="151">
        <v>489090</v>
      </c>
    </row>
    <row r="327" spans="1:11" ht="15">
      <c r="A327" s="81" t="s">
        <v>835</v>
      </c>
      <c r="B327" s="86" t="s">
        <v>12</v>
      </c>
      <c r="C327" s="91" t="s">
        <v>32</v>
      </c>
      <c r="D327" s="91" t="s">
        <v>32</v>
      </c>
      <c r="E327" s="86" t="s">
        <v>34</v>
      </c>
      <c r="F327" s="214">
        <v>2160025</v>
      </c>
      <c r="G327" s="149">
        <v>42530</v>
      </c>
      <c r="H327" s="196" t="s">
        <v>890</v>
      </c>
      <c r="I327" s="148" t="s">
        <v>891</v>
      </c>
      <c r="J327" s="150" t="s">
        <v>892</v>
      </c>
      <c r="K327" s="151">
        <v>1684383</v>
      </c>
    </row>
    <row r="328" spans="1:11" ht="15">
      <c r="A328" s="81" t="s">
        <v>835</v>
      </c>
      <c r="B328" s="86" t="s">
        <v>12</v>
      </c>
      <c r="C328" s="91" t="s">
        <v>32</v>
      </c>
      <c r="D328" s="91" t="s">
        <v>32</v>
      </c>
      <c r="E328" s="86" t="s">
        <v>34</v>
      </c>
      <c r="F328" s="214">
        <v>2160033</v>
      </c>
      <c r="G328" s="149">
        <v>42534</v>
      </c>
      <c r="H328" s="196" t="s">
        <v>893</v>
      </c>
      <c r="I328" s="148" t="s">
        <v>894</v>
      </c>
      <c r="J328" s="150" t="s">
        <v>895</v>
      </c>
      <c r="K328" s="151">
        <v>1371066</v>
      </c>
    </row>
    <row r="329" spans="1:11" ht="15">
      <c r="A329" s="81" t="s">
        <v>835</v>
      </c>
      <c r="B329" s="86" t="s">
        <v>12</v>
      </c>
      <c r="C329" s="91" t="s">
        <v>32</v>
      </c>
      <c r="D329" s="91" t="s">
        <v>32</v>
      </c>
      <c r="E329" s="86" t="s">
        <v>34</v>
      </c>
      <c r="F329" s="214">
        <v>2160038</v>
      </c>
      <c r="G329" s="149">
        <v>42537</v>
      </c>
      <c r="H329" s="196" t="s">
        <v>896</v>
      </c>
      <c r="I329" s="148" t="s">
        <v>894</v>
      </c>
      <c r="J329" s="150" t="s">
        <v>895</v>
      </c>
      <c r="K329" s="151">
        <v>648179</v>
      </c>
    </row>
    <row r="330" spans="1:11" ht="15">
      <c r="A330" s="81" t="s">
        <v>835</v>
      </c>
      <c r="B330" s="86" t="s">
        <v>458</v>
      </c>
      <c r="C330" s="81" t="s">
        <v>32</v>
      </c>
      <c r="D330" s="81" t="s">
        <v>32</v>
      </c>
      <c r="E330" s="81" t="s">
        <v>96</v>
      </c>
      <c r="F330" s="215">
        <v>34551673</v>
      </c>
      <c r="G330" s="154">
        <v>42551</v>
      </c>
      <c r="H330" s="183" t="s">
        <v>897</v>
      </c>
      <c r="I330" s="12" t="s">
        <v>898</v>
      </c>
      <c r="J330" s="23" t="s">
        <v>899</v>
      </c>
      <c r="K330" s="155">
        <v>670700</v>
      </c>
    </row>
    <row r="331" spans="1:11" ht="15">
      <c r="A331" s="81" t="s">
        <v>835</v>
      </c>
      <c r="B331" s="86" t="s">
        <v>458</v>
      </c>
      <c r="C331" s="81" t="s">
        <v>32</v>
      </c>
      <c r="D331" s="81" t="s">
        <v>32</v>
      </c>
      <c r="E331" s="81" t="s">
        <v>96</v>
      </c>
      <c r="F331" s="215">
        <v>3375635</v>
      </c>
      <c r="G331" s="154">
        <v>42551</v>
      </c>
      <c r="H331" s="183" t="s">
        <v>900</v>
      </c>
      <c r="I331" s="12" t="s">
        <v>898</v>
      </c>
      <c r="J331" s="23" t="s">
        <v>899</v>
      </c>
      <c r="K331" s="155">
        <f>820000+756100</f>
        <v>1576100</v>
      </c>
    </row>
    <row r="332" spans="1:11" ht="15">
      <c r="A332" s="81" t="s">
        <v>835</v>
      </c>
      <c r="B332" s="86" t="s">
        <v>458</v>
      </c>
      <c r="C332" s="81" t="s">
        <v>32</v>
      </c>
      <c r="D332" s="81" t="s">
        <v>32</v>
      </c>
      <c r="E332" s="81" t="s">
        <v>96</v>
      </c>
      <c r="F332" s="215">
        <v>3368198</v>
      </c>
      <c r="G332" s="154">
        <v>42551</v>
      </c>
      <c r="H332" s="183" t="s">
        <v>901</v>
      </c>
      <c r="I332" s="12" t="s">
        <v>898</v>
      </c>
      <c r="J332" s="23" t="s">
        <v>899</v>
      </c>
      <c r="K332" s="155">
        <v>486800</v>
      </c>
    </row>
    <row r="333" spans="1:11" ht="15">
      <c r="A333" s="81" t="s">
        <v>835</v>
      </c>
      <c r="B333" s="86" t="s">
        <v>458</v>
      </c>
      <c r="C333" s="81" t="s">
        <v>32</v>
      </c>
      <c r="D333" s="81" t="s">
        <v>32</v>
      </c>
      <c r="E333" s="81" t="s">
        <v>96</v>
      </c>
      <c r="F333" s="13">
        <v>34542183</v>
      </c>
      <c r="G333" s="154">
        <v>42551</v>
      </c>
      <c r="H333" s="183" t="s">
        <v>902</v>
      </c>
      <c r="I333" s="12" t="s">
        <v>898</v>
      </c>
      <c r="J333" s="23" t="s">
        <v>899</v>
      </c>
      <c r="K333" s="155">
        <v>184600</v>
      </c>
    </row>
    <row r="334" spans="1:11" ht="15">
      <c r="A334" s="81" t="s">
        <v>835</v>
      </c>
      <c r="B334" s="86" t="s">
        <v>458</v>
      </c>
      <c r="C334" s="81" t="s">
        <v>32</v>
      </c>
      <c r="D334" s="81" t="s">
        <v>32</v>
      </c>
      <c r="E334" s="81" t="s">
        <v>882</v>
      </c>
      <c r="F334" s="215">
        <v>20858516</v>
      </c>
      <c r="G334" s="154">
        <v>42551</v>
      </c>
      <c r="H334" s="183" t="s">
        <v>903</v>
      </c>
      <c r="I334" s="12" t="s">
        <v>904</v>
      </c>
      <c r="J334" s="157" t="s">
        <v>905</v>
      </c>
      <c r="K334" s="155">
        <v>68907</v>
      </c>
    </row>
    <row r="335" spans="1:11" ht="15">
      <c r="A335" s="81" t="s">
        <v>835</v>
      </c>
      <c r="B335" s="86" t="s">
        <v>458</v>
      </c>
      <c r="C335" s="81" t="s">
        <v>32</v>
      </c>
      <c r="D335" s="81" t="s">
        <v>32</v>
      </c>
      <c r="E335" s="81" t="s">
        <v>96</v>
      </c>
      <c r="F335" s="215">
        <v>636754</v>
      </c>
      <c r="G335" s="154">
        <v>42551</v>
      </c>
      <c r="H335" s="183" t="s">
        <v>906</v>
      </c>
      <c r="I335" s="12" t="s">
        <v>904</v>
      </c>
      <c r="J335" s="157" t="s">
        <v>905</v>
      </c>
      <c r="K335" s="155">
        <v>196634</v>
      </c>
    </row>
    <row r="336" spans="1:11" ht="15">
      <c r="A336" s="81" t="s">
        <v>835</v>
      </c>
      <c r="B336" s="86" t="s">
        <v>458</v>
      </c>
      <c r="C336" s="81" t="s">
        <v>32</v>
      </c>
      <c r="D336" s="81" t="s">
        <v>32</v>
      </c>
      <c r="E336" s="81" t="s">
        <v>882</v>
      </c>
      <c r="F336" s="215">
        <v>20864056</v>
      </c>
      <c r="G336" s="154">
        <v>42551</v>
      </c>
      <c r="H336" s="183" t="s">
        <v>907</v>
      </c>
      <c r="I336" s="12" t="s">
        <v>904</v>
      </c>
      <c r="J336" s="157" t="s">
        <v>905</v>
      </c>
      <c r="K336" s="155">
        <v>66909</v>
      </c>
    </row>
    <row r="337" spans="1:11" ht="15">
      <c r="A337" s="81" t="s">
        <v>835</v>
      </c>
      <c r="B337" s="86" t="s">
        <v>458</v>
      </c>
      <c r="C337" s="81" t="s">
        <v>32</v>
      </c>
      <c r="D337" s="81" t="s">
        <v>32</v>
      </c>
      <c r="E337" s="81" t="s">
        <v>882</v>
      </c>
      <c r="F337" s="215">
        <v>20880061</v>
      </c>
      <c r="G337" s="154">
        <v>42551</v>
      </c>
      <c r="H337" s="183" t="s">
        <v>908</v>
      </c>
      <c r="I337" s="12" t="s">
        <v>904</v>
      </c>
      <c r="J337" s="157" t="s">
        <v>905</v>
      </c>
      <c r="K337" s="155">
        <v>6366</v>
      </c>
    </row>
    <row r="338" spans="1:11" ht="15">
      <c r="A338" s="32" t="s">
        <v>401</v>
      </c>
      <c r="B338" s="86" t="s">
        <v>12</v>
      </c>
      <c r="C338" s="158" t="s">
        <v>32</v>
      </c>
      <c r="D338" s="159" t="s">
        <v>32</v>
      </c>
      <c r="E338" s="1" t="s">
        <v>40</v>
      </c>
      <c r="F338" s="216">
        <v>8160103</v>
      </c>
      <c r="G338" s="160">
        <v>42551</v>
      </c>
      <c r="H338" s="184" t="s">
        <v>909</v>
      </c>
      <c r="I338" s="161" t="s">
        <v>910</v>
      </c>
      <c r="J338" s="36" t="s">
        <v>911</v>
      </c>
      <c r="K338" s="162">
        <v>550000</v>
      </c>
    </row>
    <row r="339" spans="1:11" ht="15">
      <c r="A339" s="32" t="s">
        <v>401</v>
      </c>
      <c r="B339" s="86" t="s">
        <v>12</v>
      </c>
      <c r="C339" s="158" t="s">
        <v>32</v>
      </c>
      <c r="D339" s="159" t="s">
        <v>32</v>
      </c>
      <c r="E339" s="1" t="s">
        <v>40</v>
      </c>
      <c r="F339" s="216">
        <v>8160092</v>
      </c>
      <c r="G339" s="160">
        <v>42530</v>
      </c>
      <c r="H339" s="184" t="s">
        <v>912</v>
      </c>
      <c r="I339" s="161" t="s">
        <v>388</v>
      </c>
      <c r="J339" s="36" t="s">
        <v>389</v>
      </c>
      <c r="K339" s="162">
        <v>38000</v>
      </c>
    </row>
    <row r="340" spans="1:11" ht="15">
      <c r="A340" s="32" t="s">
        <v>401</v>
      </c>
      <c r="B340" s="86" t="s">
        <v>12</v>
      </c>
      <c r="C340" s="158" t="s">
        <v>32</v>
      </c>
      <c r="D340" s="159" t="s">
        <v>32</v>
      </c>
      <c r="E340" s="1" t="s">
        <v>40</v>
      </c>
      <c r="F340" s="216">
        <v>8160098</v>
      </c>
      <c r="G340" s="160">
        <v>42551</v>
      </c>
      <c r="H340" s="184" t="s">
        <v>913</v>
      </c>
      <c r="I340" s="161" t="s">
        <v>388</v>
      </c>
      <c r="J340" s="36" t="s">
        <v>389</v>
      </c>
      <c r="K340" s="162">
        <v>105000</v>
      </c>
    </row>
    <row r="341" spans="1:11" ht="15">
      <c r="A341" s="32" t="s">
        <v>401</v>
      </c>
      <c r="B341" s="86" t="s">
        <v>12</v>
      </c>
      <c r="C341" s="158" t="s">
        <v>32</v>
      </c>
      <c r="D341" s="159" t="s">
        <v>32</v>
      </c>
      <c r="E341" s="1" t="s">
        <v>40</v>
      </c>
      <c r="F341" s="216">
        <v>8160094</v>
      </c>
      <c r="G341" s="160">
        <v>42551</v>
      </c>
      <c r="H341" s="184" t="s">
        <v>2241</v>
      </c>
      <c r="I341" s="161" t="s">
        <v>914</v>
      </c>
      <c r="J341" s="36" t="s">
        <v>915</v>
      </c>
      <c r="K341" s="162">
        <v>89250</v>
      </c>
    </row>
    <row r="342" spans="1:11" ht="15">
      <c r="A342" s="32" t="s">
        <v>401</v>
      </c>
      <c r="B342" s="86" t="s">
        <v>12</v>
      </c>
      <c r="C342" s="158" t="s">
        <v>32</v>
      </c>
      <c r="D342" s="159" t="s">
        <v>32</v>
      </c>
      <c r="E342" s="86" t="s">
        <v>34</v>
      </c>
      <c r="F342" s="216">
        <v>8160070</v>
      </c>
      <c r="G342" s="160">
        <v>42551</v>
      </c>
      <c r="H342" s="184" t="s">
        <v>916</v>
      </c>
      <c r="I342" s="161" t="s">
        <v>917</v>
      </c>
      <c r="J342" s="36" t="s">
        <v>918</v>
      </c>
      <c r="K342" s="162">
        <v>507500</v>
      </c>
    </row>
    <row r="343" spans="1:11" ht="15">
      <c r="A343" s="32" t="s">
        <v>401</v>
      </c>
      <c r="B343" s="86" t="s">
        <v>12</v>
      </c>
      <c r="C343" s="158" t="s">
        <v>32</v>
      </c>
      <c r="D343" s="159" t="s">
        <v>32</v>
      </c>
      <c r="E343" s="1" t="s">
        <v>40</v>
      </c>
      <c r="F343" s="216">
        <v>8160100</v>
      </c>
      <c r="G343" s="160">
        <v>42551</v>
      </c>
      <c r="H343" s="184" t="s">
        <v>919</v>
      </c>
      <c r="I343" s="161" t="s">
        <v>920</v>
      </c>
      <c r="J343" s="36" t="s">
        <v>921</v>
      </c>
      <c r="K343" s="162">
        <v>240000</v>
      </c>
    </row>
    <row r="344" spans="1:11" ht="15">
      <c r="A344" s="32" t="s">
        <v>401</v>
      </c>
      <c r="B344" s="86" t="s">
        <v>12</v>
      </c>
      <c r="C344" s="158" t="s">
        <v>32</v>
      </c>
      <c r="D344" s="159" t="s">
        <v>32</v>
      </c>
      <c r="E344" s="1" t="s">
        <v>40</v>
      </c>
      <c r="F344" s="216">
        <v>8160099</v>
      </c>
      <c r="G344" s="160">
        <v>42551</v>
      </c>
      <c r="H344" s="184" t="s">
        <v>922</v>
      </c>
      <c r="I344" s="161" t="s">
        <v>923</v>
      </c>
      <c r="J344" s="36" t="s">
        <v>924</v>
      </c>
      <c r="K344" s="162">
        <v>240000</v>
      </c>
    </row>
    <row r="345" spans="1:11" ht="15">
      <c r="A345" s="32" t="s">
        <v>401</v>
      </c>
      <c r="B345" s="86" t="s">
        <v>12</v>
      </c>
      <c r="C345" s="158" t="s">
        <v>32</v>
      </c>
      <c r="D345" s="159" t="s">
        <v>32</v>
      </c>
      <c r="E345" s="1" t="s">
        <v>40</v>
      </c>
      <c r="F345" s="216">
        <v>8160101</v>
      </c>
      <c r="G345" s="160">
        <v>42551</v>
      </c>
      <c r="H345" s="184" t="s">
        <v>925</v>
      </c>
      <c r="I345" s="161" t="s">
        <v>926</v>
      </c>
      <c r="J345" s="36" t="s">
        <v>927</v>
      </c>
      <c r="K345" s="162">
        <v>240000</v>
      </c>
    </row>
    <row r="346" spans="1:11" ht="15">
      <c r="A346" s="32" t="s">
        <v>401</v>
      </c>
      <c r="B346" s="86" t="s">
        <v>12</v>
      </c>
      <c r="C346" s="158" t="s">
        <v>32</v>
      </c>
      <c r="D346" s="159" t="s">
        <v>32</v>
      </c>
      <c r="E346" s="86" t="s">
        <v>34</v>
      </c>
      <c r="F346" s="216">
        <v>8160060</v>
      </c>
      <c r="G346" s="160">
        <v>42529</v>
      </c>
      <c r="H346" s="184" t="s">
        <v>928</v>
      </c>
      <c r="I346" s="161" t="s">
        <v>929</v>
      </c>
      <c r="J346" s="36" t="s">
        <v>930</v>
      </c>
      <c r="K346" s="162">
        <v>120002</v>
      </c>
    </row>
    <row r="347" spans="1:11" ht="15">
      <c r="A347" s="163" t="s">
        <v>401</v>
      </c>
      <c r="B347" s="86" t="s">
        <v>458</v>
      </c>
      <c r="C347" s="164" t="s">
        <v>32</v>
      </c>
      <c r="D347" s="165" t="s">
        <v>32</v>
      </c>
      <c r="E347" s="163" t="s">
        <v>96</v>
      </c>
      <c r="F347" s="216" t="s">
        <v>931</v>
      </c>
      <c r="G347" s="160">
        <v>42528</v>
      </c>
      <c r="H347" s="198" t="s">
        <v>932</v>
      </c>
      <c r="I347" s="161" t="s">
        <v>390</v>
      </c>
      <c r="J347" s="36" t="s">
        <v>47</v>
      </c>
      <c r="K347" s="162">
        <v>1530722</v>
      </c>
    </row>
    <row r="348" spans="1:11" ht="15">
      <c r="A348" s="163" t="s">
        <v>401</v>
      </c>
      <c r="B348" s="88" t="s">
        <v>151</v>
      </c>
      <c r="C348" s="164" t="s">
        <v>32</v>
      </c>
      <c r="D348" s="165" t="s">
        <v>32</v>
      </c>
      <c r="E348" s="86" t="s">
        <v>34</v>
      </c>
      <c r="F348" s="216">
        <v>8160067</v>
      </c>
      <c r="G348" s="160">
        <v>42551</v>
      </c>
      <c r="H348" s="184" t="s">
        <v>933</v>
      </c>
      <c r="I348" s="161" t="s">
        <v>934</v>
      </c>
      <c r="J348" s="36" t="s">
        <v>935</v>
      </c>
      <c r="K348" s="162">
        <v>6832509</v>
      </c>
    </row>
    <row r="349" spans="1:11" ht="15">
      <c r="A349" s="163" t="s">
        <v>401</v>
      </c>
      <c r="B349" s="88" t="s">
        <v>151</v>
      </c>
      <c r="C349" s="164" t="s">
        <v>32</v>
      </c>
      <c r="D349" s="165" t="s">
        <v>32</v>
      </c>
      <c r="E349" s="86" t="s">
        <v>34</v>
      </c>
      <c r="F349" s="216">
        <v>8160069</v>
      </c>
      <c r="G349" s="160">
        <v>42551</v>
      </c>
      <c r="H349" s="184" t="s">
        <v>936</v>
      </c>
      <c r="I349" s="161" t="s">
        <v>937</v>
      </c>
      <c r="J349" s="36" t="s">
        <v>938</v>
      </c>
      <c r="K349" s="162">
        <v>335985</v>
      </c>
    </row>
    <row r="350" spans="1:11" ht="15">
      <c r="A350" s="32" t="s">
        <v>401</v>
      </c>
      <c r="B350" s="86" t="s">
        <v>12</v>
      </c>
      <c r="C350" s="158" t="s">
        <v>32</v>
      </c>
      <c r="D350" s="159" t="s">
        <v>32</v>
      </c>
      <c r="E350" s="86" t="s">
        <v>34</v>
      </c>
      <c r="F350" s="216">
        <v>8160057</v>
      </c>
      <c r="G350" s="160">
        <v>42529</v>
      </c>
      <c r="H350" s="184" t="s">
        <v>939</v>
      </c>
      <c r="I350" s="161" t="s">
        <v>940</v>
      </c>
      <c r="J350" s="36" t="s">
        <v>941</v>
      </c>
      <c r="K350" s="162">
        <v>820500</v>
      </c>
    </row>
    <row r="351" spans="1:11" ht="15">
      <c r="A351" s="163" t="s">
        <v>401</v>
      </c>
      <c r="B351" s="88" t="s">
        <v>151</v>
      </c>
      <c r="C351" s="164" t="s">
        <v>32</v>
      </c>
      <c r="D351" s="165" t="s">
        <v>32</v>
      </c>
      <c r="E351" s="86" t="s">
        <v>34</v>
      </c>
      <c r="F351" s="216">
        <v>8160064</v>
      </c>
      <c r="G351" s="160">
        <v>42536</v>
      </c>
      <c r="H351" s="184" t="s">
        <v>942</v>
      </c>
      <c r="I351" s="161" t="s">
        <v>943</v>
      </c>
      <c r="J351" s="36" t="s">
        <v>944</v>
      </c>
      <c r="K351" s="162">
        <v>929228</v>
      </c>
    </row>
    <row r="352" spans="1:11" ht="15">
      <c r="A352" s="32" t="s">
        <v>401</v>
      </c>
      <c r="B352" s="86" t="s">
        <v>12</v>
      </c>
      <c r="C352" s="158" t="s">
        <v>32</v>
      </c>
      <c r="D352" s="159" t="s">
        <v>32</v>
      </c>
      <c r="E352" s="1" t="s">
        <v>40</v>
      </c>
      <c r="F352" s="216">
        <v>8160088</v>
      </c>
      <c r="G352" s="160">
        <v>42530</v>
      </c>
      <c r="H352" s="184" t="s">
        <v>945</v>
      </c>
      <c r="I352" s="161" t="s">
        <v>946</v>
      </c>
      <c r="J352" s="36" t="s">
        <v>947</v>
      </c>
      <c r="K352" s="162">
        <v>1743112</v>
      </c>
    </row>
    <row r="353" spans="1:11" ht="15">
      <c r="A353" s="32" t="s">
        <v>401</v>
      </c>
      <c r="B353" s="86" t="s">
        <v>12</v>
      </c>
      <c r="C353" s="158" t="s">
        <v>32</v>
      </c>
      <c r="D353" s="159" t="s">
        <v>32</v>
      </c>
      <c r="E353" s="1" t="s">
        <v>40</v>
      </c>
      <c r="F353" s="216">
        <v>8160102</v>
      </c>
      <c r="G353" s="160">
        <v>42551</v>
      </c>
      <c r="H353" s="184" t="s">
        <v>948</v>
      </c>
      <c r="I353" s="161" t="s">
        <v>949</v>
      </c>
      <c r="J353" s="36" t="s">
        <v>950</v>
      </c>
      <c r="K353" s="162">
        <v>238000</v>
      </c>
    </row>
    <row r="354" spans="1:11" ht="15">
      <c r="A354" s="32" t="s">
        <v>401</v>
      </c>
      <c r="B354" s="86" t="s">
        <v>12</v>
      </c>
      <c r="C354" s="158" t="s">
        <v>32</v>
      </c>
      <c r="D354" s="159" t="s">
        <v>32</v>
      </c>
      <c r="E354" s="1" t="s">
        <v>40</v>
      </c>
      <c r="F354" s="216">
        <v>8160102</v>
      </c>
      <c r="G354" s="160">
        <v>42551</v>
      </c>
      <c r="H354" s="184" t="s">
        <v>951</v>
      </c>
      <c r="I354" s="161" t="s">
        <v>949</v>
      </c>
      <c r="J354" s="36" t="s">
        <v>950</v>
      </c>
      <c r="K354" s="162">
        <v>321300</v>
      </c>
    </row>
    <row r="355" spans="1:11" ht="15">
      <c r="A355" s="32" t="s">
        <v>401</v>
      </c>
      <c r="B355" s="86" t="s">
        <v>12</v>
      </c>
      <c r="C355" s="158" t="s">
        <v>32</v>
      </c>
      <c r="D355" s="159" t="s">
        <v>32</v>
      </c>
      <c r="E355" s="86" t="s">
        <v>34</v>
      </c>
      <c r="F355" s="216">
        <v>8160058</v>
      </c>
      <c r="G355" s="160">
        <v>42529</v>
      </c>
      <c r="H355" s="184" t="s">
        <v>952</v>
      </c>
      <c r="I355" s="161" t="s">
        <v>953</v>
      </c>
      <c r="J355" s="36" t="s">
        <v>954</v>
      </c>
      <c r="K355" s="162">
        <v>300000</v>
      </c>
    </row>
    <row r="356" spans="1:11" ht="15">
      <c r="A356" s="32" t="s">
        <v>401</v>
      </c>
      <c r="B356" s="86" t="s">
        <v>12</v>
      </c>
      <c r="C356" s="158" t="s">
        <v>32</v>
      </c>
      <c r="D356" s="159" t="s">
        <v>32</v>
      </c>
      <c r="E356" s="86" t="s">
        <v>34</v>
      </c>
      <c r="F356" s="216">
        <v>8160059</v>
      </c>
      <c r="G356" s="160">
        <v>42529</v>
      </c>
      <c r="H356" s="184" t="s">
        <v>955</v>
      </c>
      <c r="I356" s="161" t="s">
        <v>953</v>
      </c>
      <c r="J356" s="36" t="s">
        <v>954</v>
      </c>
      <c r="K356" s="162">
        <v>450000</v>
      </c>
    </row>
    <row r="357" spans="1:11" ht="15">
      <c r="A357" s="32" t="s">
        <v>401</v>
      </c>
      <c r="B357" s="86" t="s">
        <v>463</v>
      </c>
      <c r="C357" s="158" t="s">
        <v>32</v>
      </c>
      <c r="D357" s="159" t="s">
        <v>32</v>
      </c>
      <c r="E357" s="1" t="s">
        <v>40</v>
      </c>
      <c r="F357" s="216">
        <v>8160087</v>
      </c>
      <c r="G357" s="160">
        <v>42530</v>
      </c>
      <c r="H357" s="184" t="s">
        <v>956</v>
      </c>
      <c r="I357" s="161" t="s">
        <v>392</v>
      </c>
      <c r="J357" s="36" t="s">
        <v>393</v>
      </c>
      <c r="K357" s="162">
        <v>206075</v>
      </c>
    </row>
    <row r="358" spans="1:11" ht="15">
      <c r="A358" s="32" t="s">
        <v>401</v>
      </c>
      <c r="B358" s="86" t="s">
        <v>463</v>
      </c>
      <c r="C358" s="158" t="s">
        <v>32</v>
      </c>
      <c r="D358" s="159" t="s">
        <v>32</v>
      </c>
      <c r="E358" s="1" t="s">
        <v>40</v>
      </c>
      <c r="F358" s="216">
        <v>8160095</v>
      </c>
      <c r="G358" s="160">
        <v>42536</v>
      </c>
      <c r="H358" s="184" t="s">
        <v>957</v>
      </c>
      <c r="I358" s="161" t="s">
        <v>392</v>
      </c>
      <c r="J358" s="36" t="s">
        <v>393</v>
      </c>
      <c r="K358" s="162">
        <v>206075</v>
      </c>
    </row>
    <row r="359" spans="1:11" ht="15">
      <c r="A359" s="32" t="s">
        <v>401</v>
      </c>
      <c r="B359" s="86" t="s">
        <v>463</v>
      </c>
      <c r="C359" s="158" t="s">
        <v>32</v>
      </c>
      <c r="D359" s="159" t="s">
        <v>32</v>
      </c>
      <c r="E359" s="1" t="s">
        <v>40</v>
      </c>
      <c r="F359" s="216">
        <v>8160105</v>
      </c>
      <c r="G359" s="160">
        <v>42551</v>
      </c>
      <c r="H359" s="184" t="s">
        <v>958</v>
      </c>
      <c r="I359" s="161" t="s">
        <v>392</v>
      </c>
      <c r="J359" s="36" t="s">
        <v>393</v>
      </c>
      <c r="K359" s="162">
        <v>214318</v>
      </c>
    </row>
    <row r="360" spans="1:11" ht="15">
      <c r="A360" s="163" t="s">
        <v>401</v>
      </c>
      <c r="B360" s="86" t="s">
        <v>458</v>
      </c>
      <c r="C360" s="164" t="s">
        <v>32</v>
      </c>
      <c r="D360" s="165" t="s">
        <v>32</v>
      </c>
      <c r="E360" s="163" t="s">
        <v>96</v>
      </c>
      <c r="F360" s="216" t="s">
        <v>959</v>
      </c>
      <c r="G360" s="160">
        <v>42522</v>
      </c>
      <c r="H360" s="199" t="s">
        <v>960</v>
      </c>
      <c r="I360" s="161" t="s">
        <v>394</v>
      </c>
      <c r="J360" s="36" t="s">
        <v>395</v>
      </c>
      <c r="K360" s="162">
        <v>794490</v>
      </c>
    </row>
    <row r="361" spans="1:11" ht="15">
      <c r="A361" s="32" t="s">
        <v>401</v>
      </c>
      <c r="B361" s="86" t="s">
        <v>12</v>
      </c>
      <c r="C361" s="158" t="s">
        <v>32</v>
      </c>
      <c r="D361" s="159" t="s">
        <v>32</v>
      </c>
      <c r="E361" s="86" t="s">
        <v>34</v>
      </c>
      <c r="F361" s="216">
        <v>8160062</v>
      </c>
      <c r="G361" s="160">
        <v>42530</v>
      </c>
      <c r="H361" s="184" t="s">
        <v>961</v>
      </c>
      <c r="I361" s="161" t="s">
        <v>396</v>
      </c>
      <c r="J361" s="36" t="s">
        <v>397</v>
      </c>
      <c r="K361" s="162">
        <v>667021</v>
      </c>
    </row>
    <row r="362" spans="1:11" ht="15">
      <c r="A362" s="32" t="s">
        <v>401</v>
      </c>
      <c r="B362" s="86" t="s">
        <v>12</v>
      </c>
      <c r="C362" s="158" t="s">
        <v>32</v>
      </c>
      <c r="D362" s="159" t="s">
        <v>32</v>
      </c>
      <c r="E362" s="86" t="s">
        <v>34</v>
      </c>
      <c r="F362" s="216">
        <v>8160068</v>
      </c>
      <c r="G362" s="160">
        <v>42551</v>
      </c>
      <c r="H362" s="184" t="s">
        <v>962</v>
      </c>
      <c r="I362" s="161" t="s">
        <v>963</v>
      </c>
      <c r="J362" s="36" t="s">
        <v>964</v>
      </c>
      <c r="K362" s="162">
        <v>339834</v>
      </c>
    </row>
    <row r="363" spans="1:11" ht="15">
      <c r="A363" s="163" t="s">
        <v>401</v>
      </c>
      <c r="B363" s="86" t="s">
        <v>458</v>
      </c>
      <c r="C363" s="164" t="s">
        <v>32</v>
      </c>
      <c r="D363" s="165" t="s">
        <v>32</v>
      </c>
      <c r="E363" s="163" t="s">
        <v>96</v>
      </c>
      <c r="F363" s="216">
        <v>22193</v>
      </c>
      <c r="G363" s="160">
        <v>42528</v>
      </c>
      <c r="H363" s="184" t="s">
        <v>965</v>
      </c>
      <c r="I363" s="161" t="s">
        <v>399</v>
      </c>
      <c r="J363" s="36" t="s">
        <v>400</v>
      </c>
      <c r="K363" s="162">
        <v>1062576</v>
      </c>
    </row>
    <row r="364" spans="1:11" ht="15">
      <c r="A364" s="163" t="s">
        <v>401</v>
      </c>
      <c r="B364" s="88" t="s">
        <v>151</v>
      </c>
      <c r="C364" s="164" t="s">
        <v>32</v>
      </c>
      <c r="D364" s="165" t="s">
        <v>32</v>
      </c>
      <c r="E364" s="86" t="s">
        <v>34</v>
      </c>
      <c r="F364" s="216">
        <v>8160061</v>
      </c>
      <c r="G364" s="160">
        <v>42530</v>
      </c>
      <c r="H364" s="184" t="s">
        <v>966</v>
      </c>
      <c r="I364" s="161" t="s">
        <v>245</v>
      </c>
      <c r="J364" s="36" t="s">
        <v>246</v>
      </c>
      <c r="K364" s="162">
        <v>190753</v>
      </c>
    </row>
    <row r="365" spans="1:11" ht="15">
      <c r="A365" s="163" t="s">
        <v>401</v>
      </c>
      <c r="B365" s="86" t="s">
        <v>458</v>
      </c>
      <c r="C365" s="164" t="s">
        <v>32</v>
      </c>
      <c r="D365" s="165" t="s">
        <v>32</v>
      </c>
      <c r="E365" s="163" t="s">
        <v>96</v>
      </c>
      <c r="F365" s="216" t="s">
        <v>967</v>
      </c>
      <c r="G365" s="160">
        <v>42527</v>
      </c>
      <c r="H365" s="199" t="s">
        <v>968</v>
      </c>
      <c r="I365" s="161" t="s">
        <v>19</v>
      </c>
      <c r="J365" s="36" t="s">
        <v>20</v>
      </c>
      <c r="K365" s="162">
        <v>6621200</v>
      </c>
    </row>
    <row r="366" spans="1:11" ht="15">
      <c r="A366" s="163" t="s">
        <v>401</v>
      </c>
      <c r="B366" s="86" t="s">
        <v>463</v>
      </c>
      <c r="C366" s="164" t="s">
        <v>32</v>
      </c>
      <c r="D366" s="165" t="s">
        <v>32</v>
      </c>
      <c r="E366" s="163" t="s">
        <v>96</v>
      </c>
      <c r="F366" s="36">
        <v>217138.224506</v>
      </c>
      <c r="G366" s="37">
        <v>42551</v>
      </c>
      <c r="H366" s="199" t="s">
        <v>969</v>
      </c>
      <c r="I366" s="38" t="s">
        <v>16</v>
      </c>
      <c r="J366" s="27" t="s">
        <v>17</v>
      </c>
      <c r="K366" s="166">
        <v>1180167</v>
      </c>
    </row>
    <row r="367" spans="1:11" ht="15">
      <c r="A367" s="163" t="s">
        <v>401</v>
      </c>
      <c r="B367" s="86" t="s">
        <v>463</v>
      </c>
      <c r="C367" s="164" t="s">
        <v>32</v>
      </c>
      <c r="D367" s="165" t="s">
        <v>32</v>
      </c>
      <c r="E367" s="163" t="s">
        <v>96</v>
      </c>
      <c r="F367" s="36">
        <v>5373874</v>
      </c>
      <c r="G367" s="37">
        <v>42551</v>
      </c>
      <c r="H367" s="38" t="s">
        <v>970</v>
      </c>
      <c r="I367" s="38" t="s">
        <v>277</v>
      </c>
      <c r="J367" s="36" t="s">
        <v>278</v>
      </c>
      <c r="K367" s="167">
        <v>62925</v>
      </c>
    </row>
    <row r="368" spans="1:11" ht="15">
      <c r="A368" s="163" t="s">
        <v>401</v>
      </c>
      <c r="B368" s="86" t="s">
        <v>463</v>
      </c>
      <c r="C368" s="164" t="s">
        <v>32</v>
      </c>
      <c r="D368" s="165" t="s">
        <v>32</v>
      </c>
      <c r="E368" s="163" t="s">
        <v>96</v>
      </c>
      <c r="F368" s="36" t="s">
        <v>971</v>
      </c>
      <c r="G368" s="37">
        <v>42551</v>
      </c>
      <c r="H368" s="168" t="s">
        <v>972</v>
      </c>
      <c r="I368" s="38" t="s">
        <v>16</v>
      </c>
      <c r="J368" s="27" t="s">
        <v>17</v>
      </c>
      <c r="K368" s="166">
        <v>4165309</v>
      </c>
    </row>
    <row r="369" spans="1:11" ht="15">
      <c r="A369" s="163" t="s">
        <v>401</v>
      </c>
      <c r="B369" s="163" t="s">
        <v>29</v>
      </c>
      <c r="C369" s="164" t="s">
        <v>973</v>
      </c>
      <c r="D369" s="169">
        <v>42535</v>
      </c>
      <c r="E369" s="86" t="s">
        <v>34</v>
      </c>
      <c r="F369" s="216">
        <v>8160063</v>
      </c>
      <c r="G369" s="160">
        <v>42535</v>
      </c>
      <c r="H369" s="184" t="s">
        <v>974</v>
      </c>
      <c r="I369" s="161" t="s">
        <v>392</v>
      </c>
      <c r="J369" s="36" t="s">
        <v>393</v>
      </c>
      <c r="K369" s="162">
        <v>28536000</v>
      </c>
    </row>
    <row r="370" spans="1:11" ht="15">
      <c r="A370" s="32" t="s">
        <v>401</v>
      </c>
      <c r="B370" s="86" t="s">
        <v>495</v>
      </c>
      <c r="C370" s="164" t="s">
        <v>975</v>
      </c>
      <c r="D370" s="170">
        <v>42551</v>
      </c>
      <c r="E370" s="1" t="s">
        <v>40</v>
      </c>
      <c r="F370" s="216">
        <v>8160106</v>
      </c>
      <c r="G370" s="160">
        <v>42551</v>
      </c>
      <c r="H370" s="184" t="s">
        <v>976</v>
      </c>
      <c r="I370" s="161" t="s">
        <v>977</v>
      </c>
      <c r="J370" s="36" t="s">
        <v>978</v>
      </c>
      <c r="K370" s="162">
        <v>35000</v>
      </c>
    </row>
    <row r="371" spans="1:11" ht="15">
      <c r="A371" s="32" t="s">
        <v>401</v>
      </c>
      <c r="B371" s="86" t="s">
        <v>495</v>
      </c>
      <c r="C371" s="164" t="s">
        <v>979</v>
      </c>
      <c r="D371" s="170">
        <v>42543</v>
      </c>
      <c r="E371" s="1" t="s">
        <v>40</v>
      </c>
      <c r="F371" s="216">
        <v>8160097</v>
      </c>
      <c r="G371" s="160">
        <v>42545</v>
      </c>
      <c r="H371" s="184" t="s">
        <v>980</v>
      </c>
      <c r="I371" s="161" t="s">
        <v>981</v>
      </c>
      <c r="J371" s="36" t="s">
        <v>982</v>
      </c>
      <c r="K371" s="162">
        <v>104720</v>
      </c>
    </row>
    <row r="372" spans="1:11" ht="15">
      <c r="A372" s="32" t="s">
        <v>401</v>
      </c>
      <c r="B372" s="86" t="s">
        <v>495</v>
      </c>
      <c r="C372" s="164" t="s">
        <v>983</v>
      </c>
      <c r="D372" s="170">
        <v>42551</v>
      </c>
      <c r="E372" s="1" t="s">
        <v>40</v>
      </c>
      <c r="F372" s="216">
        <v>26</v>
      </c>
      <c r="G372" s="160">
        <v>42551</v>
      </c>
      <c r="H372" s="184" t="s">
        <v>984</v>
      </c>
      <c r="I372" s="161" t="s">
        <v>985</v>
      </c>
      <c r="J372" s="36" t="s">
        <v>986</v>
      </c>
      <c r="K372" s="162">
        <v>240000</v>
      </c>
    </row>
    <row r="373" spans="1:11" ht="15">
      <c r="A373" s="163" t="s">
        <v>401</v>
      </c>
      <c r="B373" s="163" t="s">
        <v>29</v>
      </c>
      <c r="C373" s="164" t="s">
        <v>987</v>
      </c>
      <c r="D373" s="169">
        <v>42535</v>
      </c>
      <c r="E373" s="83" t="s">
        <v>64</v>
      </c>
      <c r="F373" s="216">
        <v>15</v>
      </c>
      <c r="G373" s="160">
        <v>42535</v>
      </c>
      <c r="H373" s="184" t="s">
        <v>988</v>
      </c>
      <c r="I373" s="161" t="s">
        <v>989</v>
      </c>
      <c r="J373" s="36" t="s">
        <v>990</v>
      </c>
      <c r="K373" s="162">
        <v>5368880</v>
      </c>
    </row>
    <row r="374" spans="1:11" ht="22.5">
      <c r="A374" s="82" t="s">
        <v>991</v>
      </c>
      <c r="B374" s="86" t="s">
        <v>495</v>
      </c>
      <c r="C374" s="24" t="s">
        <v>992</v>
      </c>
      <c r="D374" s="25">
        <v>42394</v>
      </c>
      <c r="E374" s="86" t="s">
        <v>34</v>
      </c>
      <c r="F374" s="232">
        <v>15160095</v>
      </c>
      <c r="G374" s="94">
        <v>42531</v>
      </c>
      <c r="H374" s="200" t="s">
        <v>993</v>
      </c>
      <c r="I374" s="26" t="s">
        <v>113</v>
      </c>
      <c r="J374" s="27" t="s">
        <v>114</v>
      </c>
      <c r="K374" s="228">
        <v>15768</v>
      </c>
    </row>
    <row r="375" spans="1:11" ht="15">
      <c r="A375" s="82" t="s">
        <v>991</v>
      </c>
      <c r="B375" s="86" t="s">
        <v>495</v>
      </c>
      <c r="C375" s="24" t="s">
        <v>994</v>
      </c>
      <c r="D375" s="28">
        <v>42528</v>
      </c>
      <c r="E375" s="28" t="s">
        <v>64</v>
      </c>
      <c r="F375" s="233" t="s">
        <v>18</v>
      </c>
      <c r="G375" s="233" t="s">
        <v>18</v>
      </c>
      <c r="H375" s="201" t="s">
        <v>995</v>
      </c>
      <c r="I375" s="26" t="s">
        <v>996</v>
      </c>
      <c r="J375" s="27" t="s">
        <v>997</v>
      </c>
      <c r="K375" s="228">
        <v>176</v>
      </c>
    </row>
    <row r="376" spans="1:11" ht="22.5">
      <c r="A376" s="82" t="s">
        <v>991</v>
      </c>
      <c r="B376" s="86" t="s">
        <v>495</v>
      </c>
      <c r="C376" s="24" t="s">
        <v>998</v>
      </c>
      <c r="D376" s="28">
        <v>42530</v>
      </c>
      <c r="E376" s="28" t="s">
        <v>64</v>
      </c>
      <c r="F376" s="233" t="s">
        <v>18</v>
      </c>
      <c r="G376" s="233" t="s">
        <v>18</v>
      </c>
      <c r="H376" s="201" t="s">
        <v>999</v>
      </c>
      <c r="I376" s="26" t="s">
        <v>1000</v>
      </c>
      <c r="J376" s="27" t="s">
        <v>1001</v>
      </c>
      <c r="K376" s="228" t="s">
        <v>1002</v>
      </c>
    </row>
    <row r="377" spans="1:11" ht="15">
      <c r="A377" s="82" t="s">
        <v>991</v>
      </c>
      <c r="B377" s="86" t="s">
        <v>495</v>
      </c>
      <c r="C377" s="24" t="s">
        <v>1003</v>
      </c>
      <c r="D377" s="28">
        <v>42541</v>
      </c>
      <c r="E377" s="28" t="s">
        <v>64</v>
      </c>
      <c r="F377" s="233" t="s">
        <v>18</v>
      </c>
      <c r="G377" s="233" t="s">
        <v>18</v>
      </c>
      <c r="H377" s="201" t="s">
        <v>1004</v>
      </c>
      <c r="I377" s="26" t="s">
        <v>1005</v>
      </c>
      <c r="J377" s="27" t="s">
        <v>1006</v>
      </c>
      <c r="K377" s="228">
        <v>818677</v>
      </c>
    </row>
    <row r="378" spans="1:11" ht="15">
      <c r="A378" s="82" t="s">
        <v>991</v>
      </c>
      <c r="B378" s="86" t="s">
        <v>495</v>
      </c>
      <c r="C378" s="24" t="s">
        <v>1007</v>
      </c>
      <c r="D378" s="28">
        <v>42541</v>
      </c>
      <c r="E378" s="28" t="s">
        <v>64</v>
      </c>
      <c r="F378" s="233" t="s">
        <v>18</v>
      </c>
      <c r="G378" s="233" t="s">
        <v>18</v>
      </c>
      <c r="H378" s="201" t="s">
        <v>1008</v>
      </c>
      <c r="I378" s="26" t="s">
        <v>1009</v>
      </c>
      <c r="J378" s="27" t="s">
        <v>1010</v>
      </c>
      <c r="K378" s="228">
        <v>699462</v>
      </c>
    </row>
    <row r="379" spans="1:11" ht="22.5">
      <c r="A379" s="82" t="s">
        <v>991</v>
      </c>
      <c r="B379" s="86" t="s">
        <v>21</v>
      </c>
      <c r="C379" s="24" t="s">
        <v>18</v>
      </c>
      <c r="D379" s="25" t="s">
        <v>18</v>
      </c>
      <c r="E379" s="1" t="s">
        <v>40</v>
      </c>
      <c r="F379" s="232">
        <v>15160126</v>
      </c>
      <c r="G379" s="94">
        <v>42535</v>
      </c>
      <c r="H379" s="200" t="s">
        <v>1011</v>
      </c>
      <c r="I379" s="26" t="s">
        <v>23</v>
      </c>
      <c r="J379" s="27" t="s">
        <v>24</v>
      </c>
      <c r="K379" s="228">
        <v>117143</v>
      </c>
    </row>
    <row r="380" spans="1:11" ht="15">
      <c r="A380" s="82" t="s">
        <v>991</v>
      </c>
      <c r="B380" s="86" t="s">
        <v>463</v>
      </c>
      <c r="C380" s="24" t="s">
        <v>18</v>
      </c>
      <c r="D380" s="25" t="s">
        <v>18</v>
      </c>
      <c r="E380" s="1" t="s">
        <v>40</v>
      </c>
      <c r="F380" s="232">
        <v>15160130</v>
      </c>
      <c r="G380" s="94">
        <v>42537</v>
      </c>
      <c r="H380" s="200" t="s">
        <v>1012</v>
      </c>
      <c r="I380" s="26" t="s">
        <v>1013</v>
      </c>
      <c r="J380" s="27" t="s">
        <v>1014</v>
      </c>
      <c r="K380" s="228">
        <v>78009</v>
      </c>
    </row>
    <row r="381" spans="1:11" ht="33.75">
      <c r="A381" s="82" t="s">
        <v>991</v>
      </c>
      <c r="B381" s="86" t="s">
        <v>463</v>
      </c>
      <c r="C381" s="24" t="s">
        <v>18</v>
      </c>
      <c r="D381" s="24" t="s">
        <v>18</v>
      </c>
      <c r="E381" s="28" t="s">
        <v>64</v>
      </c>
      <c r="F381" s="233" t="s">
        <v>18</v>
      </c>
      <c r="G381" s="233" t="s">
        <v>18</v>
      </c>
      <c r="H381" s="201" t="s">
        <v>1015</v>
      </c>
      <c r="I381" s="26" t="s">
        <v>1016</v>
      </c>
      <c r="J381" s="27" t="s">
        <v>1017</v>
      </c>
      <c r="K381" s="228" t="s">
        <v>1018</v>
      </c>
    </row>
    <row r="382" spans="1:11" ht="15">
      <c r="A382" s="82" t="s">
        <v>991</v>
      </c>
      <c r="B382" s="88" t="s">
        <v>151</v>
      </c>
      <c r="C382" s="24" t="s">
        <v>54</v>
      </c>
      <c r="D382" s="25">
        <v>41054</v>
      </c>
      <c r="E382" s="86" t="s">
        <v>34</v>
      </c>
      <c r="F382" s="232">
        <v>15160089</v>
      </c>
      <c r="G382" s="94">
        <v>42527</v>
      </c>
      <c r="H382" s="200" t="s">
        <v>1019</v>
      </c>
      <c r="I382" s="26" t="s">
        <v>57</v>
      </c>
      <c r="J382" s="27" t="s">
        <v>58</v>
      </c>
      <c r="K382" s="228">
        <v>15009</v>
      </c>
    </row>
    <row r="383" spans="1:11" ht="22.5">
      <c r="A383" s="82" t="s">
        <v>991</v>
      </c>
      <c r="B383" s="88" t="s">
        <v>151</v>
      </c>
      <c r="C383" s="24" t="s">
        <v>54</v>
      </c>
      <c r="D383" s="25">
        <v>41054</v>
      </c>
      <c r="E383" s="86" t="s">
        <v>34</v>
      </c>
      <c r="F383" s="232">
        <v>15160090</v>
      </c>
      <c r="G383" s="94">
        <v>42527</v>
      </c>
      <c r="H383" s="201" t="s">
        <v>1020</v>
      </c>
      <c r="I383" s="26" t="s">
        <v>27</v>
      </c>
      <c r="J383" s="27" t="s">
        <v>28</v>
      </c>
      <c r="K383" s="228">
        <v>866479</v>
      </c>
    </row>
    <row r="384" spans="1:11" ht="15">
      <c r="A384" s="82" t="s">
        <v>991</v>
      </c>
      <c r="B384" s="88" t="s">
        <v>151</v>
      </c>
      <c r="C384" s="24" t="s">
        <v>54</v>
      </c>
      <c r="D384" s="25">
        <v>41054</v>
      </c>
      <c r="E384" s="86" t="s">
        <v>34</v>
      </c>
      <c r="F384" s="232">
        <v>15160091</v>
      </c>
      <c r="G384" s="94">
        <v>42527</v>
      </c>
      <c r="H384" s="200" t="s">
        <v>1021</v>
      </c>
      <c r="I384" s="26" t="s">
        <v>25</v>
      </c>
      <c r="J384" s="27" t="s">
        <v>26</v>
      </c>
      <c r="K384" s="228">
        <v>20936</v>
      </c>
    </row>
    <row r="385" spans="1:11" ht="22.5">
      <c r="A385" s="82" t="s">
        <v>991</v>
      </c>
      <c r="B385" s="88" t="s">
        <v>151</v>
      </c>
      <c r="C385" s="24" t="s">
        <v>54</v>
      </c>
      <c r="D385" s="25">
        <v>41054</v>
      </c>
      <c r="E385" s="86" t="s">
        <v>34</v>
      </c>
      <c r="F385" s="232">
        <v>15160094</v>
      </c>
      <c r="G385" s="94">
        <v>42531</v>
      </c>
      <c r="H385" s="200" t="s">
        <v>1022</v>
      </c>
      <c r="I385" s="26" t="s">
        <v>55</v>
      </c>
      <c r="J385" s="27" t="s">
        <v>56</v>
      </c>
      <c r="K385" s="228">
        <v>24107</v>
      </c>
    </row>
    <row r="386" spans="1:11" ht="22.5">
      <c r="A386" s="82" t="s">
        <v>991</v>
      </c>
      <c r="B386" s="88" t="s">
        <v>151</v>
      </c>
      <c r="C386" s="24" t="s">
        <v>54</v>
      </c>
      <c r="D386" s="25">
        <v>41054</v>
      </c>
      <c r="E386" s="86" t="s">
        <v>34</v>
      </c>
      <c r="F386" s="232">
        <v>15160097</v>
      </c>
      <c r="G386" s="94">
        <v>42537</v>
      </c>
      <c r="H386" s="200" t="s">
        <v>1023</v>
      </c>
      <c r="I386" s="26" t="s">
        <v>1024</v>
      </c>
      <c r="J386" s="27" t="s">
        <v>1025</v>
      </c>
      <c r="K386" s="228">
        <v>175433</v>
      </c>
    </row>
    <row r="387" spans="1:11" ht="15">
      <c r="A387" s="82" t="s">
        <v>991</v>
      </c>
      <c r="B387" s="88" t="s">
        <v>151</v>
      </c>
      <c r="C387" s="24" t="s">
        <v>54</v>
      </c>
      <c r="D387" s="25">
        <v>41054</v>
      </c>
      <c r="E387" s="86" t="s">
        <v>34</v>
      </c>
      <c r="F387" s="232">
        <v>15160100</v>
      </c>
      <c r="G387" s="94">
        <v>42544</v>
      </c>
      <c r="H387" s="200" t="s">
        <v>1026</v>
      </c>
      <c r="I387" s="26" t="s">
        <v>1027</v>
      </c>
      <c r="J387" s="27" t="s">
        <v>1028</v>
      </c>
      <c r="K387" s="228">
        <v>193208</v>
      </c>
    </row>
    <row r="388" spans="1:11" ht="15">
      <c r="A388" s="82" t="s">
        <v>991</v>
      </c>
      <c r="B388" s="88" t="s">
        <v>151</v>
      </c>
      <c r="C388" s="24" t="s">
        <v>54</v>
      </c>
      <c r="D388" s="25">
        <v>41054</v>
      </c>
      <c r="E388" s="86" t="s">
        <v>34</v>
      </c>
      <c r="F388" s="232">
        <v>15160101</v>
      </c>
      <c r="G388" s="94">
        <v>42544</v>
      </c>
      <c r="H388" s="200" t="s">
        <v>1029</v>
      </c>
      <c r="I388" s="26" t="s">
        <v>1030</v>
      </c>
      <c r="J388" s="27" t="s">
        <v>1031</v>
      </c>
      <c r="K388" s="228">
        <v>45953</v>
      </c>
    </row>
    <row r="389" spans="1:11" ht="22.5">
      <c r="A389" s="82" t="s">
        <v>991</v>
      </c>
      <c r="B389" s="88" t="s">
        <v>151</v>
      </c>
      <c r="C389" s="24" t="s">
        <v>54</v>
      </c>
      <c r="D389" s="25">
        <v>41054</v>
      </c>
      <c r="E389" s="86" t="s">
        <v>34</v>
      </c>
      <c r="F389" s="232">
        <v>15160102</v>
      </c>
      <c r="G389" s="94">
        <v>42549</v>
      </c>
      <c r="H389" s="200" t="s">
        <v>1032</v>
      </c>
      <c r="I389" s="26" t="s">
        <v>1033</v>
      </c>
      <c r="J389" s="27" t="s">
        <v>1034</v>
      </c>
      <c r="K389" s="228">
        <v>1899942</v>
      </c>
    </row>
    <row r="390" spans="1:11" ht="22.5">
      <c r="A390" s="82" t="s">
        <v>991</v>
      </c>
      <c r="B390" s="88" t="s">
        <v>151</v>
      </c>
      <c r="C390" s="24" t="s">
        <v>54</v>
      </c>
      <c r="D390" s="25">
        <v>41054</v>
      </c>
      <c r="E390" s="86" t="s">
        <v>34</v>
      </c>
      <c r="F390" s="232">
        <v>15160103</v>
      </c>
      <c r="G390" s="94">
        <v>42549</v>
      </c>
      <c r="H390" s="200" t="s">
        <v>1035</v>
      </c>
      <c r="I390" s="26" t="s">
        <v>27</v>
      </c>
      <c r="J390" s="29" t="s">
        <v>28</v>
      </c>
      <c r="K390" s="228">
        <v>1608923</v>
      </c>
    </row>
    <row r="391" spans="1:11" ht="15">
      <c r="A391" s="82" t="s">
        <v>991</v>
      </c>
      <c r="B391" s="88" t="s">
        <v>151</v>
      </c>
      <c r="C391" s="24" t="s">
        <v>54</v>
      </c>
      <c r="D391" s="25">
        <v>41054</v>
      </c>
      <c r="E391" s="86" t="s">
        <v>34</v>
      </c>
      <c r="F391" s="232">
        <v>15160104</v>
      </c>
      <c r="G391" s="94">
        <v>42549</v>
      </c>
      <c r="H391" s="200" t="s">
        <v>1036</v>
      </c>
      <c r="I391" s="26" t="s">
        <v>25</v>
      </c>
      <c r="J391" s="27" t="s">
        <v>26</v>
      </c>
      <c r="K391" s="228">
        <v>134991</v>
      </c>
    </row>
    <row r="392" spans="1:11" ht="15">
      <c r="A392" s="82" t="s">
        <v>991</v>
      </c>
      <c r="B392" s="88" t="s">
        <v>151</v>
      </c>
      <c r="C392" s="24" t="s">
        <v>54</v>
      </c>
      <c r="D392" s="25">
        <v>41054</v>
      </c>
      <c r="E392" s="86" t="s">
        <v>34</v>
      </c>
      <c r="F392" s="232">
        <v>15160105</v>
      </c>
      <c r="G392" s="94">
        <v>42549</v>
      </c>
      <c r="H392" s="200" t="s">
        <v>1037</v>
      </c>
      <c r="I392" s="26" t="s">
        <v>1038</v>
      </c>
      <c r="J392" s="27" t="s">
        <v>1039</v>
      </c>
      <c r="K392" s="228">
        <v>132656</v>
      </c>
    </row>
    <row r="393" spans="1:11" ht="15">
      <c r="A393" s="82" t="s">
        <v>991</v>
      </c>
      <c r="B393" s="88" t="s">
        <v>151</v>
      </c>
      <c r="C393" s="24" t="s">
        <v>54</v>
      </c>
      <c r="D393" s="25">
        <v>41054</v>
      </c>
      <c r="E393" s="86" t="s">
        <v>34</v>
      </c>
      <c r="F393" s="232">
        <v>15160106</v>
      </c>
      <c r="G393" s="94">
        <v>42549</v>
      </c>
      <c r="H393" s="200" t="s">
        <v>1040</v>
      </c>
      <c r="I393" s="26" t="s">
        <v>1024</v>
      </c>
      <c r="J393" s="27" t="s">
        <v>1025</v>
      </c>
      <c r="K393" s="228">
        <v>73992</v>
      </c>
    </row>
    <row r="394" spans="1:11" ht="22.5">
      <c r="A394" s="82" t="s">
        <v>991</v>
      </c>
      <c r="B394" s="88" t="s">
        <v>151</v>
      </c>
      <c r="C394" s="24" t="s">
        <v>54</v>
      </c>
      <c r="D394" s="25">
        <v>41054</v>
      </c>
      <c r="E394" s="86" t="s">
        <v>34</v>
      </c>
      <c r="F394" s="232">
        <v>15160110</v>
      </c>
      <c r="G394" s="94">
        <v>42551</v>
      </c>
      <c r="H394" s="200" t="s">
        <v>1041</v>
      </c>
      <c r="I394" s="26" t="s">
        <v>27</v>
      </c>
      <c r="J394" s="27" t="s">
        <v>28</v>
      </c>
      <c r="K394" s="228">
        <v>352918</v>
      </c>
    </row>
    <row r="395" spans="1:11" ht="22.5">
      <c r="A395" s="82" t="s">
        <v>991</v>
      </c>
      <c r="B395" s="86" t="s">
        <v>12</v>
      </c>
      <c r="C395" s="24" t="s">
        <v>18</v>
      </c>
      <c r="D395" s="25" t="s">
        <v>18</v>
      </c>
      <c r="E395" s="1" t="s">
        <v>40</v>
      </c>
      <c r="F395" s="232">
        <v>15160118</v>
      </c>
      <c r="G395" s="94">
        <v>42523</v>
      </c>
      <c r="H395" s="201" t="s">
        <v>1042</v>
      </c>
      <c r="I395" s="26" t="s">
        <v>1043</v>
      </c>
      <c r="J395" s="27" t="s">
        <v>1044</v>
      </c>
      <c r="K395" s="228">
        <v>856800</v>
      </c>
    </row>
    <row r="396" spans="1:11" ht="15">
      <c r="A396" s="82" t="s">
        <v>991</v>
      </c>
      <c r="B396" s="86" t="s">
        <v>12</v>
      </c>
      <c r="C396" s="24" t="s">
        <v>18</v>
      </c>
      <c r="D396" s="25" t="s">
        <v>18</v>
      </c>
      <c r="E396" s="1" t="s">
        <v>40</v>
      </c>
      <c r="F396" s="232">
        <v>15160120</v>
      </c>
      <c r="G396" s="94">
        <v>42527</v>
      </c>
      <c r="H396" s="200" t="s">
        <v>1045</v>
      </c>
      <c r="I396" s="26" t="s">
        <v>212</v>
      </c>
      <c r="J396" s="27" t="s">
        <v>213</v>
      </c>
      <c r="K396" s="228">
        <v>1158276</v>
      </c>
    </row>
    <row r="397" spans="1:11" ht="22.5">
      <c r="A397" s="82" t="s">
        <v>991</v>
      </c>
      <c r="B397" s="86" t="s">
        <v>12</v>
      </c>
      <c r="C397" s="24" t="s">
        <v>18</v>
      </c>
      <c r="D397" s="25" t="s">
        <v>18</v>
      </c>
      <c r="E397" s="86" t="s">
        <v>34</v>
      </c>
      <c r="F397" s="232">
        <v>15160092</v>
      </c>
      <c r="G397" s="94">
        <v>42530</v>
      </c>
      <c r="H397" s="201" t="s">
        <v>1046</v>
      </c>
      <c r="I397" s="26" t="s">
        <v>1047</v>
      </c>
      <c r="J397" s="27" t="s">
        <v>280</v>
      </c>
      <c r="K397" s="228">
        <v>1872108</v>
      </c>
    </row>
    <row r="398" spans="1:11" ht="15">
      <c r="A398" s="82" t="s">
        <v>991</v>
      </c>
      <c r="B398" s="86" t="s">
        <v>12</v>
      </c>
      <c r="C398" s="24" t="s">
        <v>18</v>
      </c>
      <c r="D398" s="25" t="s">
        <v>18</v>
      </c>
      <c r="E398" s="86" t="s">
        <v>34</v>
      </c>
      <c r="F398" s="232">
        <v>15160093</v>
      </c>
      <c r="G398" s="94">
        <v>42530</v>
      </c>
      <c r="H398" s="200" t="s">
        <v>1048</v>
      </c>
      <c r="I398" s="26" t="s">
        <v>1049</v>
      </c>
      <c r="J398" s="27" t="s">
        <v>1050</v>
      </c>
      <c r="K398" s="228">
        <v>83300</v>
      </c>
    </row>
    <row r="399" spans="1:11" ht="15">
      <c r="A399" s="82" t="s">
        <v>991</v>
      </c>
      <c r="B399" s="86" t="s">
        <v>12</v>
      </c>
      <c r="C399" s="24" t="s">
        <v>18</v>
      </c>
      <c r="D399" s="25" t="s">
        <v>18</v>
      </c>
      <c r="E399" s="1" t="s">
        <v>40</v>
      </c>
      <c r="F399" s="232">
        <v>15160124</v>
      </c>
      <c r="G399" s="94">
        <v>42534</v>
      </c>
      <c r="H399" s="200" t="s">
        <v>1051</v>
      </c>
      <c r="I399" s="26" t="s">
        <v>1052</v>
      </c>
      <c r="J399" s="27" t="s">
        <v>1053</v>
      </c>
      <c r="K399" s="228">
        <v>261800</v>
      </c>
    </row>
    <row r="400" spans="1:11" ht="33.75">
      <c r="A400" s="82" t="s">
        <v>991</v>
      </c>
      <c r="B400" s="86" t="s">
        <v>12</v>
      </c>
      <c r="C400" s="24" t="s">
        <v>18</v>
      </c>
      <c r="D400" s="25" t="s">
        <v>18</v>
      </c>
      <c r="E400" s="1" t="s">
        <v>40</v>
      </c>
      <c r="F400" s="232">
        <v>15160125</v>
      </c>
      <c r="G400" s="94">
        <v>42535</v>
      </c>
      <c r="H400" s="200" t="s">
        <v>1054</v>
      </c>
      <c r="I400" s="26" t="s">
        <v>1055</v>
      </c>
      <c r="J400" s="27" t="s">
        <v>423</v>
      </c>
      <c r="K400" s="228">
        <v>1556406</v>
      </c>
    </row>
    <row r="401" spans="1:11" ht="22.5">
      <c r="A401" s="82" t="s">
        <v>991</v>
      </c>
      <c r="B401" s="86" t="s">
        <v>12</v>
      </c>
      <c r="C401" s="24" t="s">
        <v>18</v>
      </c>
      <c r="D401" s="25" t="s">
        <v>18</v>
      </c>
      <c r="E401" s="1" t="s">
        <v>40</v>
      </c>
      <c r="F401" s="232">
        <v>15160127</v>
      </c>
      <c r="G401" s="94">
        <v>42536</v>
      </c>
      <c r="H401" s="200" t="s">
        <v>1056</v>
      </c>
      <c r="I401" s="26" t="s">
        <v>1057</v>
      </c>
      <c r="J401" s="27" t="s">
        <v>1058</v>
      </c>
      <c r="K401" s="228">
        <v>951340</v>
      </c>
    </row>
    <row r="402" spans="1:11" ht="33.75">
      <c r="A402" s="82" t="s">
        <v>991</v>
      </c>
      <c r="B402" s="86" t="s">
        <v>12</v>
      </c>
      <c r="C402" s="24" t="s">
        <v>18</v>
      </c>
      <c r="D402" s="25" t="s">
        <v>18</v>
      </c>
      <c r="E402" s="1" t="s">
        <v>40</v>
      </c>
      <c r="F402" s="232">
        <v>15160128</v>
      </c>
      <c r="G402" s="94">
        <v>42536</v>
      </c>
      <c r="H402" s="201" t="s">
        <v>1059</v>
      </c>
      <c r="I402" s="26" t="s">
        <v>1060</v>
      </c>
      <c r="J402" s="27" t="s">
        <v>1061</v>
      </c>
      <c r="K402" s="228">
        <v>461244</v>
      </c>
    </row>
    <row r="403" spans="1:11" ht="33.75">
      <c r="A403" s="82" t="s">
        <v>991</v>
      </c>
      <c r="B403" s="86" t="s">
        <v>12</v>
      </c>
      <c r="C403" s="24" t="s">
        <v>18</v>
      </c>
      <c r="D403" s="25" t="s">
        <v>18</v>
      </c>
      <c r="E403" s="1" t="s">
        <v>40</v>
      </c>
      <c r="F403" s="232">
        <v>15160129</v>
      </c>
      <c r="G403" s="94">
        <v>42537</v>
      </c>
      <c r="H403" s="200" t="s">
        <v>1062</v>
      </c>
      <c r="I403" s="26" t="s">
        <v>1063</v>
      </c>
      <c r="J403" s="27" t="s">
        <v>1064</v>
      </c>
      <c r="K403" s="228">
        <v>143640</v>
      </c>
    </row>
    <row r="404" spans="1:11" ht="22.5">
      <c r="A404" s="82" t="s">
        <v>991</v>
      </c>
      <c r="B404" s="86" t="s">
        <v>12</v>
      </c>
      <c r="C404" s="24" t="s">
        <v>18</v>
      </c>
      <c r="D404" s="25" t="s">
        <v>18</v>
      </c>
      <c r="E404" s="1" t="s">
        <v>40</v>
      </c>
      <c r="F404" s="232">
        <v>15160131</v>
      </c>
      <c r="G404" s="94">
        <v>42538</v>
      </c>
      <c r="H404" s="200" t="s">
        <v>1065</v>
      </c>
      <c r="I404" s="26" t="s">
        <v>59</v>
      </c>
      <c r="J404" s="27" t="s">
        <v>1066</v>
      </c>
      <c r="K404" s="228">
        <v>438515</v>
      </c>
    </row>
    <row r="405" spans="1:11" ht="22.5">
      <c r="A405" s="82" t="s">
        <v>991</v>
      </c>
      <c r="B405" s="86" t="s">
        <v>12</v>
      </c>
      <c r="C405" s="24" t="s">
        <v>18</v>
      </c>
      <c r="D405" s="25" t="s">
        <v>18</v>
      </c>
      <c r="E405" s="1" t="s">
        <v>40</v>
      </c>
      <c r="F405" s="232">
        <v>15160133</v>
      </c>
      <c r="G405" s="94">
        <v>42538</v>
      </c>
      <c r="H405" s="200" t="s">
        <v>1067</v>
      </c>
      <c r="I405" s="26" t="s">
        <v>1068</v>
      </c>
      <c r="J405" s="27" t="s">
        <v>1069</v>
      </c>
      <c r="K405" s="228">
        <v>2000000</v>
      </c>
    </row>
    <row r="406" spans="1:11" ht="22.5">
      <c r="A406" s="82" t="s">
        <v>991</v>
      </c>
      <c r="B406" s="86" t="s">
        <v>12</v>
      </c>
      <c r="C406" s="24" t="s">
        <v>18</v>
      </c>
      <c r="D406" s="25" t="s">
        <v>18</v>
      </c>
      <c r="E406" s="1" t="s">
        <v>40</v>
      </c>
      <c r="F406" s="232">
        <v>15160134</v>
      </c>
      <c r="G406" s="94">
        <v>42541</v>
      </c>
      <c r="H406" s="201" t="s">
        <v>1070</v>
      </c>
      <c r="I406" s="26" t="s">
        <v>1071</v>
      </c>
      <c r="J406" s="27" t="s">
        <v>1072</v>
      </c>
      <c r="K406" s="228">
        <v>750000</v>
      </c>
    </row>
    <row r="407" spans="1:11" ht="15">
      <c r="A407" s="82" t="s">
        <v>991</v>
      </c>
      <c r="B407" s="86" t="s">
        <v>12</v>
      </c>
      <c r="C407" s="24" t="s">
        <v>18</v>
      </c>
      <c r="D407" s="25" t="s">
        <v>18</v>
      </c>
      <c r="E407" s="1" t="s">
        <v>40</v>
      </c>
      <c r="F407" s="232">
        <v>15160135</v>
      </c>
      <c r="G407" s="94">
        <v>42541</v>
      </c>
      <c r="H407" s="200" t="s">
        <v>1073</v>
      </c>
      <c r="I407" s="26" t="s">
        <v>1074</v>
      </c>
      <c r="J407" s="27" t="s">
        <v>1075</v>
      </c>
      <c r="K407" s="228">
        <v>750000</v>
      </c>
    </row>
    <row r="408" spans="1:11" ht="22.5">
      <c r="A408" s="82" t="s">
        <v>991</v>
      </c>
      <c r="B408" s="86" t="s">
        <v>12</v>
      </c>
      <c r="C408" s="24" t="s">
        <v>18</v>
      </c>
      <c r="D408" s="25" t="s">
        <v>18</v>
      </c>
      <c r="E408" s="86" t="s">
        <v>34</v>
      </c>
      <c r="F408" s="232">
        <v>15160098</v>
      </c>
      <c r="G408" s="94">
        <v>42541</v>
      </c>
      <c r="H408" s="200" t="s">
        <v>1076</v>
      </c>
      <c r="I408" s="26" t="s">
        <v>1077</v>
      </c>
      <c r="J408" s="27" t="s">
        <v>1078</v>
      </c>
      <c r="K408" s="228">
        <v>1144459</v>
      </c>
    </row>
    <row r="409" spans="1:11" ht="23.25" customHeight="1">
      <c r="A409" s="82" t="s">
        <v>991</v>
      </c>
      <c r="B409" s="86" t="s">
        <v>12</v>
      </c>
      <c r="C409" s="24" t="s">
        <v>18</v>
      </c>
      <c r="D409" s="25" t="s">
        <v>18</v>
      </c>
      <c r="E409" s="1" t="s">
        <v>40</v>
      </c>
      <c r="F409" s="232">
        <v>15160136</v>
      </c>
      <c r="G409" s="94">
        <v>42541</v>
      </c>
      <c r="H409" s="200" t="s">
        <v>1079</v>
      </c>
      <c r="I409" s="26" t="s">
        <v>1077</v>
      </c>
      <c r="J409" s="27" t="s">
        <v>1078</v>
      </c>
      <c r="K409" s="228">
        <v>566202</v>
      </c>
    </row>
    <row r="410" spans="1:11" ht="15">
      <c r="A410" s="82" t="s">
        <v>991</v>
      </c>
      <c r="B410" s="86" t="s">
        <v>12</v>
      </c>
      <c r="C410" s="24" t="s">
        <v>18</v>
      </c>
      <c r="D410" s="25" t="s">
        <v>18</v>
      </c>
      <c r="E410" s="1" t="s">
        <v>40</v>
      </c>
      <c r="F410" s="232">
        <v>15160138</v>
      </c>
      <c r="G410" s="94">
        <v>42543</v>
      </c>
      <c r="H410" s="201" t="s">
        <v>1080</v>
      </c>
      <c r="I410" s="26" t="s">
        <v>86</v>
      </c>
      <c r="J410" s="27" t="s">
        <v>87</v>
      </c>
      <c r="K410" s="228">
        <v>26525</v>
      </c>
    </row>
    <row r="411" spans="1:11" ht="15">
      <c r="A411" s="82" t="s">
        <v>991</v>
      </c>
      <c r="B411" s="86" t="s">
        <v>12</v>
      </c>
      <c r="C411" s="24" t="s">
        <v>18</v>
      </c>
      <c r="D411" s="25" t="s">
        <v>18</v>
      </c>
      <c r="E411" s="1" t="s">
        <v>40</v>
      </c>
      <c r="F411" s="232">
        <v>15160140</v>
      </c>
      <c r="G411" s="94">
        <v>42544</v>
      </c>
      <c r="H411" s="200" t="s">
        <v>1081</v>
      </c>
      <c r="I411" s="26" t="s">
        <v>212</v>
      </c>
      <c r="J411" s="27" t="s">
        <v>213</v>
      </c>
      <c r="K411" s="228">
        <v>58229</v>
      </c>
    </row>
    <row r="412" spans="1:11" ht="22.5">
      <c r="A412" s="82" t="s">
        <v>991</v>
      </c>
      <c r="B412" s="86" t="s">
        <v>12</v>
      </c>
      <c r="C412" s="24" t="s">
        <v>18</v>
      </c>
      <c r="D412" s="25" t="s">
        <v>18</v>
      </c>
      <c r="E412" s="86" t="s">
        <v>34</v>
      </c>
      <c r="F412" s="232">
        <v>15160099</v>
      </c>
      <c r="G412" s="94">
        <v>42544</v>
      </c>
      <c r="H412" s="200" t="s">
        <v>1082</v>
      </c>
      <c r="I412" s="26" t="s">
        <v>1083</v>
      </c>
      <c r="J412" s="27" t="s">
        <v>1084</v>
      </c>
      <c r="K412" s="228">
        <v>41650</v>
      </c>
    </row>
    <row r="413" spans="1:11" ht="15">
      <c r="A413" s="82" t="s">
        <v>991</v>
      </c>
      <c r="B413" s="86" t="s">
        <v>12</v>
      </c>
      <c r="C413" s="24" t="s">
        <v>18</v>
      </c>
      <c r="D413" s="25" t="s">
        <v>18</v>
      </c>
      <c r="E413" s="1" t="s">
        <v>40</v>
      </c>
      <c r="F413" s="232">
        <v>15160141</v>
      </c>
      <c r="G413" s="94">
        <v>42545</v>
      </c>
      <c r="H413" s="200" t="s">
        <v>1085</v>
      </c>
      <c r="I413" s="26" t="s">
        <v>214</v>
      </c>
      <c r="J413" s="27" t="s">
        <v>215</v>
      </c>
      <c r="K413" s="228">
        <v>181060</v>
      </c>
    </row>
    <row r="414" spans="1:11" ht="22.5">
      <c r="A414" s="82" t="s">
        <v>991</v>
      </c>
      <c r="B414" s="86" t="s">
        <v>12</v>
      </c>
      <c r="C414" s="24" t="s">
        <v>18</v>
      </c>
      <c r="D414" s="25" t="s">
        <v>18</v>
      </c>
      <c r="E414" s="1" t="s">
        <v>40</v>
      </c>
      <c r="F414" s="232">
        <v>15160142</v>
      </c>
      <c r="G414" s="94">
        <v>42545</v>
      </c>
      <c r="H414" s="200" t="s">
        <v>1086</v>
      </c>
      <c r="I414" s="26" t="s">
        <v>1087</v>
      </c>
      <c r="J414" s="27" t="s">
        <v>1088</v>
      </c>
      <c r="K414" s="228">
        <v>181111</v>
      </c>
    </row>
    <row r="415" spans="1:11" ht="22.5">
      <c r="A415" s="82" t="s">
        <v>991</v>
      </c>
      <c r="B415" s="86" t="s">
        <v>12</v>
      </c>
      <c r="C415" s="24" t="s">
        <v>18</v>
      </c>
      <c r="D415" s="25" t="s">
        <v>18</v>
      </c>
      <c r="E415" s="1" t="s">
        <v>40</v>
      </c>
      <c r="F415" s="232">
        <v>15160143</v>
      </c>
      <c r="G415" s="94">
        <v>42545</v>
      </c>
      <c r="H415" s="200" t="s">
        <v>1089</v>
      </c>
      <c r="I415" s="26" t="s">
        <v>59</v>
      </c>
      <c r="J415" s="27" t="s">
        <v>1066</v>
      </c>
      <c r="K415" s="228">
        <v>499800</v>
      </c>
    </row>
    <row r="416" spans="1:11" ht="22.5">
      <c r="A416" s="82" t="s">
        <v>991</v>
      </c>
      <c r="B416" s="86" t="s">
        <v>12</v>
      </c>
      <c r="C416" s="24" t="s">
        <v>18</v>
      </c>
      <c r="D416" s="25" t="s">
        <v>18</v>
      </c>
      <c r="E416" s="1" t="s">
        <v>40</v>
      </c>
      <c r="F416" s="232">
        <v>15160144</v>
      </c>
      <c r="G416" s="94">
        <v>42549</v>
      </c>
      <c r="H416" s="200" t="s">
        <v>1090</v>
      </c>
      <c r="I416" s="26" t="s">
        <v>1091</v>
      </c>
      <c r="J416" s="27" t="s">
        <v>1092</v>
      </c>
      <c r="K416" s="228">
        <v>85001</v>
      </c>
    </row>
    <row r="417" spans="1:11" ht="22.5">
      <c r="A417" s="82" t="s">
        <v>991</v>
      </c>
      <c r="B417" s="86" t="s">
        <v>12</v>
      </c>
      <c r="C417" s="24" t="s">
        <v>18</v>
      </c>
      <c r="D417" s="25" t="s">
        <v>18</v>
      </c>
      <c r="E417" s="86" t="s">
        <v>34</v>
      </c>
      <c r="F417" s="232">
        <v>15160107</v>
      </c>
      <c r="G417" s="94">
        <v>42550</v>
      </c>
      <c r="H417" s="200" t="s">
        <v>1093</v>
      </c>
      <c r="I417" s="26" t="s">
        <v>1094</v>
      </c>
      <c r="J417" s="27" t="s">
        <v>1095</v>
      </c>
      <c r="K417" s="228">
        <v>17850</v>
      </c>
    </row>
    <row r="418" spans="1:11" ht="22.5">
      <c r="A418" s="82" t="s">
        <v>991</v>
      </c>
      <c r="B418" s="86" t="s">
        <v>12</v>
      </c>
      <c r="C418" s="24" t="s">
        <v>18</v>
      </c>
      <c r="D418" s="25" t="s">
        <v>18</v>
      </c>
      <c r="E418" s="86" t="s">
        <v>34</v>
      </c>
      <c r="F418" s="232">
        <v>15160108</v>
      </c>
      <c r="G418" s="94">
        <v>42551</v>
      </c>
      <c r="H418" s="200" t="s">
        <v>1096</v>
      </c>
      <c r="I418" s="26" t="s">
        <v>406</v>
      </c>
      <c r="J418" s="27" t="s">
        <v>407</v>
      </c>
      <c r="K418" s="228">
        <v>98175</v>
      </c>
    </row>
    <row r="419" spans="1:11" ht="22.5">
      <c r="A419" s="82" t="s">
        <v>991</v>
      </c>
      <c r="B419" s="86" t="s">
        <v>12</v>
      </c>
      <c r="C419" s="24" t="s">
        <v>18</v>
      </c>
      <c r="D419" s="25" t="s">
        <v>18</v>
      </c>
      <c r="E419" s="1" t="s">
        <v>40</v>
      </c>
      <c r="F419" s="232">
        <v>15160146</v>
      </c>
      <c r="G419" s="94">
        <v>42551</v>
      </c>
      <c r="H419" s="200" t="s">
        <v>1097</v>
      </c>
      <c r="I419" s="26" t="s">
        <v>59</v>
      </c>
      <c r="J419" s="27" t="s">
        <v>1066</v>
      </c>
      <c r="K419" s="228">
        <v>40460</v>
      </c>
    </row>
    <row r="420" spans="1:11" ht="15">
      <c r="A420" s="82" t="s">
        <v>991</v>
      </c>
      <c r="B420" s="86" t="s">
        <v>12</v>
      </c>
      <c r="C420" s="24" t="s">
        <v>18</v>
      </c>
      <c r="D420" s="25" t="s">
        <v>18</v>
      </c>
      <c r="E420" s="86" t="s">
        <v>34</v>
      </c>
      <c r="F420" s="232">
        <v>15160109</v>
      </c>
      <c r="G420" s="94">
        <v>42551</v>
      </c>
      <c r="H420" s="200" t="s">
        <v>1098</v>
      </c>
      <c r="I420" s="26" t="s">
        <v>1049</v>
      </c>
      <c r="J420" s="27" t="s">
        <v>1050</v>
      </c>
      <c r="K420" s="228">
        <v>18802</v>
      </c>
    </row>
    <row r="421" spans="1:11" ht="22.5">
      <c r="A421" s="82" t="s">
        <v>991</v>
      </c>
      <c r="B421" s="208" t="s">
        <v>21</v>
      </c>
      <c r="C421" s="24" t="s">
        <v>61</v>
      </c>
      <c r="D421" s="25">
        <v>42205</v>
      </c>
      <c r="E421" s="1" t="s">
        <v>40</v>
      </c>
      <c r="F421" s="232">
        <v>15160119</v>
      </c>
      <c r="G421" s="94">
        <v>42527</v>
      </c>
      <c r="H421" s="201" t="s">
        <v>1099</v>
      </c>
      <c r="I421" s="26" t="s">
        <v>60</v>
      </c>
      <c r="J421" s="27" t="s">
        <v>118</v>
      </c>
      <c r="K421" s="228">
        <v>530000</v>
      </c>
    </row>
    <row r="422" spans="1:11" ht="22.5">
      <c r="A422" s="82" t="s">
        <v>991</v>
      </c>
      <c r="B422" s="208" t="s">
        <v>21</v>
      </c>
      <c r="C422" s="24" t="s">
        <v>61</v>
      </c>
      <c r="D422" s="25">
        <v>42205</v>
      </c>
      <c r="E422" s="1" t="s">
        <v>40</v>
      </c>
      <c r="F422" s="232">
        <v>15160121</v>
      </c>
      <c r="G422" s="94">
        <v>42530</v>
      </c>
      <c r="H422" s="200" t="s">
        <v>1100</v>
      </c>
      <c r="I422" s="26" t="s">
        <v>60</v>
      </c>
      <c r="J422" s="27" t="s">
        <v>118</v>
      </c>
      <c r="K422" s="228">
        <v>662235</v>
      </c>
    </row>
    <row r="423" spans="1:11" ht="22.5">
      <c r="A423" s="82" t="s">
        <v>991</v>
      </c>
      <c r="B423" s="208" t="s">
        <v>21</v>
      </c>
      <c r="C423" s="24" t="s">
        <v>61</v>
      </c>
      <c r="D423" s="25">
        <v>42205</v>
      </c>
      <c r="E423" s="1" t="s">
        <v>40</v>
      </c>
      <c r="F423" s="232">
        <v>15160122</v>
      </c>
      <c r="G423" s="94">
        <v>42530</v>
      </c>
      <c r="H423" s="201" t="s">
        <v>1101</v>
      </c>
      <c r="I423" s="26" t="s">
        <v>60</v>
      </c>
      <c r="J423" s="27" t="s">
        <v>118</v>
      </c>
      <c r="K423" s="228">
        <v>317873</v>
      </c>
    </row>
    <row r="424" spans="1:11" ht="22.5">
      <c r="A424" s="82" t="s">
        <v>991</v>
      </c>
      <c r="B424" s="208" t="s">
        <v>21</v>
      </c>
      <c r="C424" s="24" t="s">
        <v>61</v>
      </c>
      <c r="D424" s="25">
        <v>42205</v>
      </c>
      <c r="E424" s="1" t="s">
        <v>40</v>
      </c>
      <c r="F424" s="232">
        <v>15160132</v>
      </c>
      <c r="G424" s="94">
        <v>42538</v>
      </c>
      <c r="H424" s="200" t="s">
        <v>1102</v>
      </c>
      <c r="I424" s="26" t="s">
        <v>60</v>
      </c>
      <c r="J424" s="27" t="s">
        <v>118</v>
      </c>
      <c r="K424" s="228">
        <v>953999</v>
      </c>
    </row>
    <row r="425" spans="1:11" ht="22.5">
      <c r="A425" s="82" t="s">
        <v>991</v>
      </c>
      <c r="B425" s="208" t="s">
        <v>21</v>
      </c>
      <c r="C425" s="24" t="s">
        <v>61</v>
      </c>
      <c r="D425" s="25">
        <v>42205</v>
      </c>
      <c r="E425" s="1" t="s">
        <v>40</v>
      </c>
      <c r="F425" s="232">
        <v>15160139</v>
      </c>
      <c r="G425" s="94">
        <v>42544</v>
      </c>
      <c r="H425" s="201" t="s">
        <v>1103</v>
      </c>
      <c r="I425" s="26" t="s">
        <v>62</v>
      </c>
      <c r="J425" s="27" t="s">
        <v>63</v>
      </c>
      <c r="K425" s="228">
        <v>278251</v>
      </c>
    </row>
    <row r="426" spans="1:11" ht="22.5">
      <c r="A426" s="82" t="s">
        <v>991</v>
      </c>
      <c r="B426" s="208" t="s">
        <v>21</v>
      </c>
      <c r="C426" s="24" t="s">
        <v>61</v>
      </c>
      <c r="D426" s="25">
        <v>42205</v>
      </c>
      <c r="E426" s="1" t="s">
        <v>40</v>
      </c>
      <c r="F426" s="232">
        <v>15160145</v>
      </c>
      <c r="G426" s="94">
        <v>42550</v>
      </c>
      <c r="H426" s="200" t="s">
        <v>1104</v>
      </c>
      <c r="I426" s="26" t="s">
        <v>1105</v>
      </c>
      <c r="J426" s="27" t="s">
        <v>1106</v>
      </c>
      <c r="K426" s="228">
        <v>212000</v>
      </c>
    </row>
    <row r="427" spans="1:11" ht="15">
      <c r="A427" s="82" t="s">
        <v>991</v>
      </c>
      <c r="B427" s="86" t="s">
        <v>458</v>
      </c>
      <c r="C427" s="91" t="s">
        <v>18</v>
      </c>
      <c r="D427" s="94" t="s">
        <v>18</v>
      </c>
      <c r="E427" s="24" t="s">
        <v>64</v>
      </c>
      <c r="F427" s="233" t="s">
        <v>18</v>
      </c>
      <c r="G427" s="233" t="s">
        <v>18</v>
      </c>
      <c r="H427" s="201" t="s">
        <v>1107</v>
      </c>
      <c r="I427" s="26" t="s">
        <v>65</v>
      </c>
      <c r="J427" s="27" t="s">
        <v>66</v>
      </c>
      <c r="K427" s="228">
        <v>4539409</v>
      </c>
    </row>
    <row r="428" spans="1:11" ht="15">
      <c r="A428" s="82" t="s">
        <v>991</v>
      </c>
      <c r="B428" s="86" t="s">
        <v>458</v>
      </c>
      <c r="C428" s="91" t="s">
        <v>18</v>
      </c>
      <c r="D428" s="94" t="s">
        <v>18</v>
      </c>
      <c r="E428" s="24" t="s">
        <v>64</v>
      </c>
      <c r="F428" s="233" t="s">
        <v>18</v>
      </c>
      <c r="G428" s="233" t="s">
        <v>18</v>
      </c>
      <c r="H428" s="201" t="s">
        <v>1108</v>
      </c>
      <c r="I428" s="30" t="s">
        <v>65</v>
      </c>
      <c r="J428" s="27" t="s">
        <v>66</v>
      </c>
      <c r="K428" s="228">
        <v>117905</v>
      </c>
    </row>
    <row r="429" spans="1:11" ht="15">
      <c r="A429" s="82" t="s">
        <v>991</v>
      </c>
      <c r="B429" s="86" t="s">
        <v>458</v>
      </c>
      <c r="C429" s="91" t="s">
        <v>18</v>
      </c>
      <c r="D429" s="94" t="s">
        <v>18</v>
      </c>
      <c r="E429" s="24" t="s">
        <v>64</v>
      </c>
      <c r="F429" s="233" t="s">
        <v>18</v>
      </c>
      <c r="G429" s="233" t="s">
        <v>18</v>
      </c>
      <c r="H429" s="201" t="s">
        <v>1109</v>
      </c>
      <c r="I429" s="30" t="s">
        <v>65</v>
      </c>
      <c r="J429" s="27" t="s">
        <v>66</v>
      </c>
      <c r="K429" s="228">
        <v>1453212</v>
      </c>
    </row>
    <row r="430" spans="1:11" ht="22.5">
      <c r="A430" s="82" t="s">
        <v>991</v>
      </c>
      <c r="B430" s="86" t="s">
        <v>458</v>
      </c>
      <c r="C430" s="91" t="s">
        <v>18</v>
      </c>
      <c r="D430" s="94" t="s">
        <v>18</v>
      </c>
      <c r="E430" s="24" t="s">
        <v>64</v>
      </c>
      <c r="F430" s="233" t="s">
        <v>18</v>
      </c>
      <c r="G430" s="233" t="s">
        <v>18</v>
      </c>
      <c r="H430" s="201" t="s">
        <v>1110</v>
      </c>
      <c r="I430" s="30" t="s">
        <v>67</v>
      </c>
      <c r="J430" s="27" t="s">
        <v>68</v>
      </c>
      <c r="K430" s="228">
        <v>2042162</v>
      </c>
    </row>
    <row r="431" spans="1:11" ht="15">
      <c r="A431" s="82" t="s">
        <v>991</v>
      </c>
      <c r="B431" s="86" t="s">
        <v>458</v>
      </c>
      <c r="C431" s="91" t="s">
        <v>18</v>
      </c>
      <c r="D431" s="94" t="s">
        <v>18</v>
      </c>
      <c r="E431" s="24" t="s">
        <v>64</v>
      </c>
      <c r="F431" s="233" t="s">
        <v>18</v>
      </c>
      <c r="G431" s="233" t="s">
        <v>18</v>
      </c>
      <c r="H431" s="201" t="s">
        <v>1111</v>
      </c>
      <c r="I431" s="30" t="s">
        <v>69</v>
      </c>
      <c r="J431" s="27" t="s">
        <v>70</v>
      </c>
      <c r="K431" s="228">
        <v>381750</v>
      </c>
    </row>
    <row r="432" spans="1:11" ht="15">
      <c r="A432" s="82" t="s">
        <v>991</v>
      </c>
      <c r="B432" s="86" t="s">
        <v>458</v>
      </c>
      <c r="C432" s="91" t="s">
        <v>18</v>
      </c>
      <c r="D432" s="94" t="s">
        <v>18</v>
      </c>
      <c r="E432" s="24" t="s">
        <v>64</v>
      </c>
      <c r="F432" s="233" t="s">
        <v>18</v>
      </c>
      <c r="G432" s="233" t="s">
        <v>18</v>
      </c>
      <c r="H432" s="201" t="s">
        <v>1112</v>
      </c>
      <c r="I432" s="30" t="s">
        <v>69</v>
      </c>
      <c r="J432" s="27" t="s">
        <v>70</v>
      </c>
      <c r="K432" s="228">
        <v>5584</v>
      </c>
    </row>
    <row r="433" spans="1:11" ht="15">
      <c r="A433" s="82" t="s">
        <v>991</v>
      </c>
      <c r="B433" s="86" t="s">
        <v>458</v>
      </c>
      <c r="C433" s="91" t="s">
        <v>18</v>
      </c>
      <c r="D433" s="94" t="s">
        <v>18</v>
      </c>
      <c r="E433" s="24" t="s">
        <v>64</v>
      </c>
      <c r="F433" s="233" t="s">
        <v>18</v>
      </c>
      <c r="G433" s="233" t="s">
        <v>18</v>
      </c>
      <c r="H433" s="201" t="s">
        <v>1113</v>
      </c>
      <c r="I433" s="30" t="s">
        <v>69</v>
      </c>
      <c r="J433" s="27" t="s">
        <v>70</v>
      </c>
      <c r="K433" s="228">
        <v>44047</v>
      </c>
    </row>
    <row r="434" spans="1:11" ht="15">
      <c r="A434" s="82" t="s">
        <v>991</v>
      </c>
      <c r="B434" s="86" t="s">
        <v>458</v>
      </c>
      <c r="C434" s="91" t="s">
        <v>18</v>
      </c>
      <c r="D434" s="94" t="s">
        <v>18</v>
      </c>
      <c r="E434" s="24" t="s">
        <v>64</v>
      </c>
      <c r="F434" s="233" t="s">
        <v>18</v>
      </c>
      <c r="G434" s="233" t="s">
        <v>18</v>
      </c>
      <c r="H434" s="201" t="s">
        <v>1114</v>
      </c>
      <c r="I434" s="30" t="s">
        <v>69</v>
      </c>
      <c r="J434" s="27" t="s">
        <v>70</v>
      </c>
      <c r="K434" s="228">
        <v>78800</v>
      </c>
    </row>
    <row r="435" spans="1:11" ht="33.75">
      <c r="A435" s="32" t="s">
        <v>71</v>
      </c>
      <c r="B435" s="86" t="s">
        <v>463</v>
      </c>
      <c r="C435" s="36" t="s">
        <v>18</v>
      </c>
      <c r="D435" s="37" t="s">
        <v>18</v>
      </c>
      <c r="E435" s="1" t="s">
        <v>40</v>
      </c>
      <c r="F435" s="42">
        <v>14160050</v>
      </c>
      <c r="G435" s="43">
        <v>42522</v>
      </c>
      <c r="H435" s="34" t="s">
        <v>1115</v>
      </c>
      <c r="I435" s="31" t="s">
        <v>202</v>
      </c>
      <c r="J435" s="11" t="s">
        <v>203</v>
      </c>
      <c r="K435" s="172">
        <v>135000</v>
      </c>
    </row>
    <row r="436" spans="1:11" ht="15">
      <c r="A436" s="32" t="s">
        <v>71</v>
      </c>
      <c r="B436" s="86" t="s">
        <v>12</v>
      </c>
      <c r="C436" s="36" t="s">
        <v>18</v>
      </c>
      <c r="D436" s="37" t="s">
        <v>18</v>
      </c>
      <c r="E436" s="1" t="s">
        <v>40</v>
      </c>
      <c r="F436" s="42">
        <v>14160108</v>
      </c>
      <c r="G436" s="43">
        <v>42522</v>
      </c>
      <c r="H436" s="34" t="s">
        <v>1116</v>
      </c>
      <c r="I436" s="35" t="s">
        <v>1117</v>
      </c>
      <c r="J436" s="171" t="s">
        <v>1118</v>
      </c>
      <c r="K436" s="172">
        <v>226100</v>
      </c>
    </row>
    <row r="437" spans="1:11" ht="15">
      <c r="A437" s="32" t="s">
        <v>71</v>
      </c>
      <c r="B437" s="88" t="s">
        <v>151</v>
      </c>
      <c r="C437" s="36" t="s">
        <v>18</v>
      </c>
      <c r="D437" s="37" t="s">
        <v>18</v>
      </c>
      <c r="E437" s="86" t="s">
        <v>34</v>
      </c>
      <c r="F437" s="42">
        <v>14160051</v>
      </c>
      <c r="G437" s="43">
        <v>42523</v>
      </c>
      <c r="H437" s="34" t="s">
        <v>1119</v>
      </c>
      <c r="I437" s="35" t="s">
        <v>1120</v>
      </c>
      <c r="J437" s="171" t="s">
        <v>153</v>
      </c>
      <c r="K437" s="172">
        <v>308220</v>
      </c>
    </row>
    <row r="438" spans="1:11" ht="15">
      <c r="A438" s="32" t="s">
        <v>71</v>
      </c>
      <c r="B438" s="32" t="s">
        <v>29</v>
      </c>
      <c r="C438" s="36" t="s">
        <v>191</v>
      </c>
      <c r="D438" s="37">
        <v>42223</v>
      </c>
      <c r="E438" s="1" t="s">
        <v>40</v>
      </c>
      <c r="F438" s="42">
        <v>14160109</v>
      </c>
      <c r="G438" s="43">
        <v>42523</v>
      </c>
      <c r="H438" s="34" t="s">
        <v>1121</v>
      </c>
      <c r="I438" s="35" t="s">
        <v>192</v>
      </c>
      <c r="J438" s="11" t="s">
        <v>193</v>
      </c>
      <c r="K438" s="172">
        <v>238000</v>
      </c>
    </row>
    <row r="439" spans="1:11" ht="15">
      <c r="A439" s="32" t="s">
        <v>71</v>
      </c>
      <c r="B439" s="32" t="s">
        <v>29</v>
      </c>
      <c r="C439" s="36" t="s">
        <v>191</v>
      </c>
      <c r="D439" s="37">
        <v>42223</v>
      </c>
      <c r="E439" s="1" t="s">
        <v>40</v>
      </c>
      <c r="F439" s="42">
        <v>14160110</v>
      </c>
      <c r="G439" s="43">
        <v>42523</v>
      </c>
      <c r="H439" s="34" t="s">
        <v>1122</v>
      </c>
      <c r="I439" s="35" t="s">
        <v>192</v>
      </c>
      <c r="J439" s="11" t="s">
        <v>193</v>
      </c>
      <c r="K439" s="172">
        <v>238000</v>
      </c>
    </row>
    <row r="440" spans="1:11" ht="15">
      <c r="A440" s="32" t="s">
        <v>71</v>
      </c>
      <c r="B440" s="86" t="s">
        <v>12</v>
      </c>
      <c r="C440" s="36" t="s">
        <v>18</v>
      </c>
      <c r="D440" s="37" t="s">
        <v>18</v>
      </c>
      <c r="E440" s="1" t="s">
        <v>40</v>
      </c>
      <c r="F440" s="42">
        <v>14160111</v>
      </c>
      <c r="G440" s="43">
        <v>42523</v>
      </c>
      <c r="H440" s="75" t="s">
        <v>1123</v>
      </c>
      <c r="I440" s="35" t="s">
        <v>1124</v>
      </c>
      <c r="J440" s="11" t="s">
        <v>1125</v>
      </c>
      <c r="K440" s="172">
        <v>866667</v>
      </c>
    </row>
    <row r="441" spans="1:11" ht="15">
      <c r="A441" s="32" t="s">
        <v>71</v>
      </c>
      <c r="B441" s="86" t="s">
        <v>463</v>
      </c>
      <c r="C441" s="36" t="s">
        <v>18</v>
      </c>
      <c r="D441" s="37" t="s">
        <v>18</v>
      </c>
      <c r="E441" s="1" t="s">
        <v>40</v>
      </c>
      <c r="F441" s="42">
        <v>14160113</v>
      </c>
      <c r="G441" s="43">
        <v>42524</v>
      </c>
      <c r="H441" s="38" t="s">
        <v>1126</v>
      </c>
      <c r="I441" s="35" t="s">
        <v>73</v>
      </c>
      <c r="J441" s="11" t="s">
        <v>11</v>
      </c>
      <c r="K441" s="172">
        <v>778543</v>
      </c>
    </row>
    <row r="442" spans="1:11" ht="22.5">
      <c r="A442" s="32" t="s">
        <v>71</v>
      </c>
      <c r="B442" s="86" t="s">
        <v>463</v>
      </c>
      <c r="C442" s="36" t="s">
        <v>18</v>
      </c>
      <c r="D442" s="37" t="s">
        <v>18</v>
      </c>
      <c r="E442" s="1" t="s">
        <v>40</v>
      </c>
      <c r="F442" s="42">
        <v>14160114</v>
      </c>
      <c r="G442" s="43">
        <v>42524</v>
      </c>
      <c r="H442" s="34" t="s">
        <v>1127</v>
      </c>
      <c r="I442" s="31" t="s">
        <v>88</v>
      </c>
      <c r="J442" s="11" t="s">
        <v>89</v>
      </c>
      <c r="K442" s="172">
        <v>155556</v>
      </c>
    </row>
    <row r="443" spans="1:11" ht="15">
      <c r="A443" s="32" t="s">
        <v>71</v>
      </c>
      <c r="B443" s="88" t="s">
        <v>151</v>
      </c>
      <c r="C443" s="36" t="s">
        <v>18</v>
      </c>
      <c r="D443" s="37" t="s">
        <v>18</v>
      </c>
      <c r="E443" s="86" t="s">
        <v>34</v>
      </c>
      <c r="F443" s="42">
        <v>14160052</v>
      </c>
      <c r="G443" s="43">
        <v>42529</v>
      </c>
      <c r="H443" s="34" t="s">
        <v>1128</v>
      </c>
      <c r="I443" s="35" t="s">
        <v>269</v>
      </c>
      <c r="J443" s="11" t="s">
        <v>270</v>
      </c>
      <c r="K443" s="172">
        <v>93538</v>
      </c>
    </row>
    <row r="444" spans="1:11" ht="15">
      <c r="A444" s="32" t="s">
        <v>71</v>
      </c>
      <c r="B444" s="86" t="s">
        <v>12</v>
      </c>
      <c r="C444" s="36" t="s">
        <v>18</v>
      </c>
      <c r="D444" s="37" t="s">
        <v>18</v>
      </c>
      <c r="E444" s="86" t="s">
        <v>34</v>
      </c>
      <c r="F444" s="42">
        <v>14160053</v>
      </c>
      <c r="G444" s="43">
        <v>42529</v>
      </c>
      <c r="H444" s="34" t="s">
        <v>1129</v>
      </c>
      <c r="I444" s="35" t="s">
        <v>199</v>
      </c>
      <c r="J444" s="11" t="s">
        <v>200</v>
      </c>
      <c r="K444" s="172">
        <v>66640</v>
      </c>
    </row>
    <row r="445" spans="1:11" ht="15">
      <c r="A445" s="32" t="s">
        <v>71</v>
      </c>
      <c r="B445" s="86" t="s">
        <v>12</v>
      </c>
      <c r="C445" s="36" t="s">
        <v>18</v>
      </c>
      <c r="D445" s="37" t="s">
        <v>18</v>
      </c>
      <c r="E445" s="1" t="s">
        <v>40</v>
      </c>
      <c r="F445" s="42">
        <v>14160115</v>
      </c>
      <c r="G445" s="43">
        <v>42529</v>
      </c>
      <c r="H445" s="34" t="s">
        <v>1130</v>
      </c>
      <c r="I445" s="35" t="s">
        <v>1131</v>
      </c>
      <c r="J445" s="11" t="s">
        <v>1132</v>
      </c>
      <c r="K445" s="172">
        <v>890801</v>
      </c>
    </row>
    <row r="446" spans="1:11" ht="15">
      <c r="A446" s="32" t="s">
        <v>71</v>
      </c>
      <c r="B446" s="32" t="s">
        <v>29</v>
      </c>
      <c r="C446" s="36" t="s">
        <v>74</v>
      </c>
      <c r="D446" s="37">
        <v>42110</v>
      </c>
      <c r="E446" s="1" t="s">
        <v>40</v>
      </c>
      <c r="F446" s="42">
        <v>14160116</v>
      </c>
      <c r="G446" s="43">
        <v>42529</v>
      </c>
      <c r="H446" s="34" t="s">
        <v>1133</v>
      </c>
      <c r="I446" s="35" t="s">
        <v>75</v>
      </c>
      <c r="J446" s="11" t="s">
        <v>76</v>
      </c>
      <c r="K446" s="172">
        <v>100000</v>
      </c>
    </row>
    <row r="447" spans="1:11" ht="33.75">
      <c r="A447" s="32" t="s">
        <v>71</v>
      </c>
      <c r="B447" s="86" t="s">
        <v>12</v>
      </c>
      <c r="C447" s="36" t="s">
        <v>18</v>
      </c>
      <c r="D447" s="37" t="s">
        <v>18</v>
      </c>
      <c r="E447" s="1" t="s">
        <v>40</v>
      </c>
      <c r="F447" s="42">
        <v>14160117</v>
      </c>
      <c r="G447" s="43">
        <v>42530</v>
      </c>
      <c r="H447" s="34" t="s">
        <v>1134</v>
      </c>
      <c r="I447" s="31" t="s">
        <v>1135</v>
      </c>
      <c r="J447" s="11" t="s">
        <v>1136</v>
      </c>
      <c r="K447" s="172">
        <v>179560</v>
      </c>
    </row>
    <row r="448" spans="1:11" ht="15">
      <c r="A448" s="32" t="s">
        <v>71</v>
      </c>
      <c r="B448" s="86" t="s">
        <v>12</v>
      </c>
      <c r="C448" s="36" t="s">
        <v>18</v>
      </c>
      <c r="D448" s="37" t="s">
        <v>18</v>
      </c>
      <c r="E448" s="1" t="s">
        <v>40</v>
      </c>
      <c r="F448" s="42">
        <v>14160118</v>
      </c>
      <c r="G448" s="43">
        <v>42530</v>
      </c>
      <c r="H448" s="34" t="s">
        <v>1137</v>
      </c>
      <c r="I448" s="35" t="s">
        <v>204</v>
      </c>
      <c r="J448" s="11" t="s">
        <v>205</v>
      </c>
      <c r="K448" s="172">
        <v>1030302</v>
      </c>
    </row>
    <row r="449" spans="1:11" ht="15">
      <c r="A449" s="32" t="s">
        <v>71</v>
      </c>
      <c r="B449" s="32" t="s">
        <v>29</v>
      </c>
      <c r="C449" s="36" t="s">
        <v>74</v>
      </c>
      <c r="D449" s="37">
        <v>42110</v>
      </c>
      <c r="E449" s="1" t="s">
        <v>40</v>
      </c>
      <c r="F449" s="42">
        <v>14160119</v>
      </c>
      <c r="G449" s="43">
        <v>42530</v>
      </c>
      <c r="H449" s="34" t="s">
        <v>1138</v>
      </c>
      <c r="I449" s="35" t="s">
        <v>75</v>
      </c>
      <c r="J449" s="11" t="s">
        <v>76</v>
      </c>
      <c r="K449" s="172">
        <v>500000</v>
      </c>
    </row>
    <row r="450" spans="1:11" ht="15">
      <c r="A450" s="32" t="s">
        <v>71</v>
      </c>
      <c r="B450" s="86" t="s">
        <v>463</v>
      </c>
      <c r="C450" s="36" t="s">
        <v>18</v>
      </c>
      <c r="D450" s="37" t="s">
        <v>18</v>
      </c>
      <c r="E450" s="1" t="s">
        <v>40</v>
      </c>
      <c r="F450" s="42">
        <v>14160120</v>
      </c>
      <c r="G450" s="43">
        <v>42531</v>
      </c>
      <c r="H450" s="34" t="s">
        <v>1139</v>
      </c>
      <c r="I450" s="35" t="s">
        <v>73</v>
      </c>
      <c r="J450" s="11" t="s">
        <v>11</v>
      </c>
      <c r="K450" s="172">
        <v>778543</v>
      </c>
    </row>
    <row r="451" spans="1:11" ht="15">
      <c r="A451" s="32" t="s">
        <v>71</v>
      </c>
      <c r="B451" s="86" t="s">
        <v>12</v>
      </c>
      <c r="C451" s="36" t="s">
        <v>18</v>
      </c>
      <c r="D451" s="37" t="s">
        <v>18</v>
      </c>
      <c r="E451" s="1" t="s">
        <v>40</v>
      </c>
      <c r="F451" s="42">
        <v>14160121</v>
      </c>
      <c r="G451" s="43">
        <v>42531</v>
      </c>
      <c r="H451" s="34" t="s">
        <v>1140</v>
      </c>
      <c r="I451" s="35" t="s">
        <v>86</v>
      </c>
      <c r="J451" s="11" t="s">
        <v>87</v>
      </c>
      <c r="K451" s="172">
        <v>26525</v>
      </c>
    </row>
    <row r="452" spans="1:11" ht="15">
      <c r="A452" s="32" t="s">
        <v>71</v>
      </c>
      <c r="B452" s="32" t="s">
        <v>29</v>
      </c>
      <c r="C452" s="36" t="s">
        <v>74</v>
      </c>
      <c r="D452" s="37">
        <v>42110</v>
      </c>
      <c r="E452" s="1" t="s">
        <v>40</v>
      </c>
      <c r="F452" s="42">
        <v>14160122</v>
      </c>
      <c r="G452" s="43">
        <v>42534</v>
      </c>
      <c r="H452" s="34" t="s">
        <v>1141</v>
      </c>
      <c r="I452" s="35" t="s">
        <v>75</v>
      </c>
      <c r="J452" s="11" t="s">
        <v>76</v>
      </c>
      <c r="K452" s="172">
        <v>137000</v>
      </c>
    </row>
    <row r="453" spans="1:11" ht="15">
      <c r="A453" s="32" t="s">
        <v>71</v>
      </c>
      <c r="B453" s="86" t="s">
        <v>12</v>
      </c>
      <c r="C453" s="36" t="s">
        <v>18</v>
      </c>
      <c r="D453" s="37" t="s">
        <v>18</v>
      </c>
      <c r="E453" s="86" t="s">
        <v>34</v>
      </c>
      <c r="F453" s="42">
        <v>14160054</v>
      </c>
      <c r="G453" s="43">
        <v>42536</v>
      </c>
      <c r="H453" s="34" t="s">
        <v>1142</v>
      </c>
      <c r="I453" s="35" t="s">
        <v>1143</v>
      </c>
      <c r="J453" s="11" t="s">
        <v>220</v>
      </c>
      <c r="K453" s="172">
        <v>447678</v>
      </c>
    </row>
    <row r="454" spans="1:11" ht="15">
      <c r="A454" s="32" t="s">
        <v>71</v>
      </c>
      <c r="B454" s="32" t="s">
        <v>29</v>
      </c>
      <c r="C454" s="36" t="s">
        <v>74</v>
      </c>
      <c r="D454" s="37">
        <v>42110</v>
      </c>
      <c r="E454" s="1" t="s">
        <v>40</v>
      </c>
      <c r="F454" s="42">
        <v>14160123</v>
      </c>
      <c r="G454" s="43">
        <v>42536</v>
      </c>
      <c r="H454" s="34" t="s">
        <v>1144</v>
      </c>
      <c r="I454" s="35" t="s">
        <v>77</v>
      </c>
      <c r="J454" s="11" t="s">
        <v>78</v>
      </c>
      <c r="K454" s="172">
        <v>155556</v>
      </c>
    </row>
    <row r="455" spans="1:11" ht="15">
      <c r="A455" s="32" t="s">
        <v>71</v>
      </c>
      <c r="B455" s="88" t="s">
        <v>151</v>
      </c>
      <c r="C455" s="36" t="s">
        <v>18</v>
      </c>
      <c r="D455" s="37" t="s">
        <v>18</v>
      </c>
      <c r="E455" s="86" t="s">
        <v>34</v>
      </c>
      <c r="F455" s="42">
        <v>14160055</v>
      </c>
      <c r="G455" s="43">
        <v>42537</v>
      </c>
      <c r="H455" s="34" t="s">
        <v>1145</v>
      </c>
      <c r="I455" s="35" t="s">
        <v>1146</v>
      </c>
      <c r="J455" s="11" t="s">
        <v>1147</v>
      </c>
      <c r="K455" s="172">
        <v>654798</v>
      </c>
    </row>
    <row r="456" spans="1:11" ht="15">
      <c r="A456" s="32" t="s">
        <v>71</v>
      </c>
      <c r="B456" s="86" t="s">
        <v>12</v>
      </c>
      <c r="C456" s="36" t="s">
        <v>18</v>
      </c>
      <c r="D456" s="37" t="s">
        <v>18</v>
      </c>
      <c r="E456" s="1" t="s">
        <v>40</v>
      </c>
      <c r="F456" s="42">
        <v>14160124</v>
      </c>
      <c r="G456" s="43">
        <v>42538</v>
      </c>
      <c r="H456" s="34" t="s">
        <v>1148</v>
      </c>
      <c r="I456" s="35" t="s">
        <v>86</v>
      </c>
      <c r="J456" s="11" t="s">
        <v>87</v>
      </c>
      <c r="K456" s="172">
        <v>26610</v>
      </c>
    </row>
    <row r="457" spans="1:11" ht="15">
      <c r="A457" s="32" t="s">
        <v>71</v>
      </c>
      <c r="B457" s="32" t="s">
        <v>29</v>
      </c>
      <c r="C457" s="36" t="s">
        <v>191</v>
      </c>
      <c r="D457" s="37">
        <v>42223</v>
      </c>
      <c r="E457" s="1" t="s">
        <v>40</v>
      </c>
      <c r="F457" s="42">
        <v>14160056</v>
      </c>
      <c r="G457" s="43">
        <v>42538</v>
      </c>
      <c r="H457" s="34" t="s">
        <v>1149</v>
      </c>
      <c r="I457" s="35" t="s">
        <v>192</v>
      </c>
      <c r="J457" s="11" t="s">
        <v>193</v>
      </c>
      <c r="K457" s="172">
        <v>240115</v>
      </c>
    </row>
    <row r="458" spans="1:11" ht="15">
      <c r="A458" s="32" t="s">
        <v>71</v>
      </c>
      <c r="B458" s="88" t="s">
        <v>151</v>
      </c>
      <c r="C458" s="36" t="s">
        <v>18</v>
      </c>
      <c r="D458" s="37" t="s">
        <v>18</v>
      </c>
      <c r="E458" s="86" t="s">
        <v>34</v>
      </c>
      <c r="F458" s="42">
        <v>14160057</v>
      </c>
      <c r="G458" s="43">
        <v>42538</v>
      </c>
      <c r="H458" s="34" t="s">
        <v>1150</v>
      </c>
      <c r="I458" s="35" t="s">
        <v>27</v>
      </c>
      <c r="J458" s="11" t="s">
        <v>28</v>
      </c>
      <c r="K458" s="172">
        <v>48992</v>
      </c>
    </row>
    <row r="459" spans="1:11" ht="15">
      <c r="A459" s="32" t="s">
        <v>71</v>
      </c>
      <c r="B459" s="86" t="s">
        <v>463</v>
      </c>
      <c r="C459" s="36" t="s">
        <v>18</v>
      </c>
      <c r="D459" s="37" t="s">
        <v>18</v>
      </c>
      <c r="E459" s="1" t="s">
        <v>40</v>
      </c>
      <c r="F459" s="42">
        <v>14160125</v>
      </c>
      <c r="G459" s="43">
        <v>42541</v>
      </c>
      <c r="H459" s="34" t="s">
        <v>1151</v>
      </c>
      <c r="I459" s="35" t="s">
        <v>1152</v>
      </c>
      <c r="J459" s="171" t="s">
        <v>1153</v>
      </c>
      <c r="K459" s="172">
        <v>138889</v>
      </c>
    </row>
    <row r="460" spans="1:11" ht="15">
      <c r="A460" s="32" t="s">
        <v>71</v>
      </c>
      <c r="B460" s="86" t="s">
        <v>495</v>
      </c>
      <c r="C460" s="36" t="s">
        <v>83</v>
      </c>
      <c r="D460" s="37">
        <v>39294</v>
      </c>
      <c r="E460" s="1" t="s">
        <v>40</v>
      </c>
      <c r="F460" s="42">
        <v>14160126</v>
      </c>
      <c r="G460" s="43">
        <v>42541</v>
      </c>
      <c r="H460" s="34" t="s">
        <v>1154</v>
      </c>
      <c r="I460" s="35" t="s">
        <v>84</v>
      </c>
      <c r="J460" s="11" t="s">
        <v>85</v>
      </c>
      <c r="K460" s="172">
        <v>215747</v>
      </c>
    </row>
    <row r="461" spans="1:11" ht="15">
      <c r="A461" s="32" t="s">
        <v>71</v>
      </c>
      <c r="B461" s="88" t="s">
        <v>151</v>
      </c>
      <c r="C461" s="36" t="s">
        <v>18</v>
      </c>
      <c r="D461" s="37" t="s">
        <v>18</v>
      </c>
      <c r="E461" s="86" t="s">
        <v>34</v>
      </c>
      <c r="F461" s="42">
        <v>14160058</v>
      </c>
      <c r="G461" s="43">
        <v>42541</v>
      </c>
      <c r="H461" s="34" t="s">
        <v>1155</v>
      </c>
      <c r="I461" s="35" t="s">
        <v>1156</v>
      </c>
      <c r="J461" s="11" t="s">
        <v>1157</v>
      </c>
      <c r="K461" s="172">
        <v>198492</v>
      </c>
    </row>
    <row r="462" spans="1:11" ht="15">
      <c r="A462" s="32" t="s">
        <v>71</v>
      </c>
      <c r="B462" s="88" t="s">
        <v>151</v>
      </c>
      <c r="C462" s="36" t="s">
        <v>18</v>
      </c>
      <c r="D462" s="37" t="s">
        <v>18</v>
      </c>
      <c r="E462" s="86" t="s">
        <v>34</v>
      </c>
      <c r="F462" s="42">
        <v>14160059</v>
      </c>
      <c r="G462" s="43">
        <v>42542</v>
      </c>
      <c r="H462" s="34" t="s">
        <v>2242</v>
      </c>
      <c r="I462" s="35" t="s">
        <v>1158</v>
      </c>
      <c r="J462" s="11" t="s">
        <v>1159</v>
      </c>
      <c r="K462" s="172">
        <v>79083</v>
      </c>
    </row>
    <row r="463" spans="1:11" ht="15">
      <c r="A463" s="32" t="s">
        <v>71</v>
      </c>
      <c r="B463" s="86" t="s">
        <v>12</v>
      </c>
      <c r="C463" s="36" t="s">
        <v>18</v>
      </c>
      <c r="D463" s="37" t="s">
        <v>18</v>
      </c>
      <c r="E463" s="1" t="s">
        <v>40</v>
      </c>
      <c r="F463" s="42">
        <v>14160127</v>
      </c>
      <c r="G463" s="43">
        <v>42542</v>
      </c>
      <c r="H463" s="34" t="s">
        <v>1160</v>
      </c>
      <c r="I463" s="35" t="s">
        <v>194</v>
      </c>
      <c r="J463" s="11" t="s">
        <v>195</v>
      </c>
      <c r="K463" s="172">
        <v>1251878</v>
      </c>
    </row>
    <row r="464" spans="1:11" ht="15">
      <c r="A464" s="32" t="s">
        <v>71</v>
      </c>
      <c r="B464" s="86" t="s">
        <v>12</v>
      </c>
      <c r="C464" s="36" t="s">
        <v>18</v>
      </c>
      <c r="D464" s="37" t="s">
        <v>18</v>
      </c>
      <c r="E464" s="1" t="s">
        <v>40</v>
      </c>
      <c r="F464" s="42">
        <v>14160128</v>
      </c>
      <c r="G464" s="43">
        <v>42542</v>
      </c>
      <c r="H464" s="34" t="s">
        <v>1161</v>
      </c>
      <c r="I464" s="35" t="s">
        <v>1162</v>
      </c>
      <c r="J464" s="11" t="s">
        <v>1163</v>
      </c>
      <c r="K464" s="172">
        <v>1050000</v>
      </c>
    </row>
    <row r="465" spans="1:11" ht="15">
      <c r="A465" s="32" t="s">
        <v>71</v>
      </c>
      <c r="B465" s="32" t="s">
        <v>29</v>
      </c>
      <c r="C465" s="36" t="s">
        <v>74</v>
      </c>
      <c r="D465" s="37">
        <v>42110</v>
      </c>
      <c r="E465" s="1" t="s">
        <v>40</v>
      </c>
      <c r="F465" s="42">
        <v>14160129</v>
      </c>
      <c r="G465" s="43">
        <v>42542</v>
      </c>
      <c r="H465" s="34" t="s">
        <v>1164</v>
      </c>
      <c r="I465" s="35" t="s">
        <v>75</v>
      </c>
      <c r="J465" s="11" t="s">
        <v>76</v>
      </c>
      <c r="K465" s="172">
        <v>210000</v>
      </c>
    </row>
    <row r="466" spans="1:11" ht="15">
      <c r="A466" s="32" t="s">
        <v>71</v>
      </c>
      <c r="B466" s="32" t="s">
        <v>29</v>
      </c>
      <c r="C466" s="36" t="s">
        <v>74</v>
      </c>
      <c r="D466" s="37">
        <v>42110</v>
      </c>
      <c r="E466" s="1" t="s">
        <v>40</v>
      </c>
      <c r="F466" s="42">
        <v>14160130</v>
      </c>
      <c r="G466" s="43">
        <v>42543</v>
      </c>
      <c r="H466" s="34" t="s">
        <v>1165</v>
      </c>
      <c r="I466" s="35" t="s">
        <v>75</v>
      </c>
      <c r="J466" s="11" t="s">
        <v>76</v>
      </c>
      <c r="K466" s="172">
        <v>120000</v>
      </c>
    </row>
    <row r="467" spans="1:11" ht="15">
      <c r="A467" s="32" t="s">
        <v>71</v>
      </c>
      <c r="B467" s="86" t="s">
        <v>12</v>
      </c>
      <c r="C467" s="36" t="s">
        <v>18</v>
      </c>
      <c r="D467" s="37" t="s">
        <v>18</v>
      </c>
      <c r="E467" s="86" t="s">
        <v>34</v>
      </c>
      <c r="F467" s="42">
        <v>14160060</v>
      </c>
      <c r="G467" s="43">
        <v>42543</v>
      </c>
      <c r="H467" s="34" t="s">
        <v>1166</v>
      </c>
      <c r="I467" s="35" t="s">
        <v>1047</v>
      </c>
      <c r="J467" s="11" t="s">
        <v>280</v>
      </c>
      <c r="K467" s="172">
        <v>2280290</v>
      </c>
    </row>
    <row r="468" spans="1:11" ht="15">
      <c r="A468" s="32" t="s">
        <v>71</v>
      </c>
      <c r="B468" s="86" t="s">
        <v>12</v>
      </c>
      <c r="C468" s="36" t="s">
        <v>18</v>
      </c>
      <c r="D468" s="37" t="s">
        <v>18</v>
      </c>
      <c r="E468" s="1" t="s">
        <v>40</v>
      </c>
      <c r="F468" s="42">
        <v>14160131</v>
      </c>
      <c r="G468" s="43">
        <v>42544</v>
      </c>
      <c r="H468" s="34" t="s">
        <v>1167</v>
      </c>
      <c r="I468" s="35" t="s">
        <v>86</v>
      </c>
      <c r="J468" s="11" t="s">
        <v>87</v>
      </c>
      <c r="K468" s="172">
        <v>26525</v>
      </c>
    </row>
    <row r="469" spans="1:11" ht="15">
      <c r="A469" s="32" t="s">
        <v>71</v>
      </c>
      <c r="B469" s="88" t="s">
        <v>151</v>
      </c>
      <c r="C469" s="36" t="s">
        <v>18</v>
      </c>
      <c r="D469" s="37" t="s">
        <v>18</v>
      </c>
      <c r="E469" s="86" t="s">
        <v>34</v>
      </c>
      <c r="F469" s="42">
        <v>14160061</v>
      </c>
      <c r="G469" s="43">
        <v>42544</v>
      </c>
      <c r="H469" s="34" t="s">
        <v>1168</v>
      </c>
      <c r="I469" s="35" t="s">
        <v>81</v>
      </c>
      <c r="J469" s="11" t="s">
        <v>82</v>
      </c>
      <c r="K469" s="172">
        <v>750450</v>
      </c>
    </row>
    <row r="470" spans="1:11" ht="15">
      <c r="A470" s="32" t="s">
        <v>71</v>
      </c>
      <c r="B470" s="86" t="s">
        <v>12</v>
      </c>
      <c r="C470" s="36" t="s">
        <v>18</v>
      </c>
      <c r="D470" s="37" t="s">
        <v>18</v>
      </c>
      <c r="E470" s="1" t="s">
        <v>40</v>
      </c>
      <c r="F470" s="42">
        <v>14160062</v>
      </c>
      <c r="G470" s="43">
        <v>42544</v>
      </c>
      <c r="H470" s="34" t="s">
        <v>1169</v>
      </c>
      <c r="I470" s="35" t="s">
        <v>1170</v>
      </c>
      <c r="J470" s="11" t="s">
        <v>1171</v>
      </c>
      <c r="K470" s="172">
        <v>570774</v>
      </c>
    </row>
    <row r="471" spans="1:11" ht="15">
      <c r="A471" s="32" t="s">
        <v>71</v>
      </c>
      <c r="B471" s="88" t="s">
        <v>151</v>
      </c>
      <c r="C471" s="36" t="s">
        <v>18</v>
      </c>
      <c r="D471" s="37" t="s">
        <v>18</v>
      </c>
      <c r="E471" s="86" t="s">
        <v>34</v>
      </c>
      <c r="F471" s="42">
        <v>14160063</v>
      </c>
      <c r="G471" s="43">
        <v>42545</v>
      </c>
      <c r="H471" s="34" t="s">
        <v>1172</v>
      </c>
      <c r="I471" s="35" t="s">
        <v>170</v>
      </c>
      <c r="J471" s="11" t="s">
        <v>171</v>
      </c>
      <c r="K471" s="172">
        <v>711632</v>
      </c>
    </row>
    <row r="472" spans="1:11" ht="15">
      <c r="A472" s="32" t="s">
        <v>71</v>
      </c>
      <c r="B472" s="32" t="s">
        <v>29</v>
      </c>
      <c r="C472" s="36" t="s">
        <v>74</v>
      </c>
      <c r="D472" s="37">
        <v>42110</v>
      </c>
      <c r="E472" s="1" t="s">
        <v>40</v>
      </c>
      <c r="F472" s="42">
        <v>14160132</v>
      </c>
      <c r="G472" s="43">
        <v>42545</v>
      </c>
      <c r="H472" s="34" t="s">
        <v>1173</v>
      </c>
      <c r="I472" s="35" t="s">
        <v>77</v>
      </c>
      <c r="J472" s="11" t="s">
        <v>78</v>
      </c>
      <c r="K472" s="172">
        <v>79444</v>
      </c>
    </row>
    <row r="473" spans="1:11" ht="15">
      <c r="A473" s="32" t="s">
        <v>71</v>
      </c>
      <c r="B473" s="86" t="s">
        <v>463</v>
      </c>
      <c r="C473" s="36" t="s">
        <v>18</v>
      </c>
      <c r="D473" s="37" t="s">
        <v>18</v>
      </c>
      <c r="E473" s="1" t="s">
        <v>40</v>
      </c>
      <c r="F473" s="42">
        <v>14160133</v>
      </c>
      <c r="G473" s="43">
        <v>42545</v>
      </c>
      <c r="H473" s="38" t="s">
        <v>1174</v>
      </c>
      <c r="I473" s="35" t="s">
        <v>1175</v>
      </c>
      <c r="J473" s="11" t="s">
        <v>404</v>
      </c>
      <c r="K473" s="172">
        <v>41600</v>
      </c>
    </row>
    <row r="474" spans="1:11" ht="15">
      <c r="A474" s="32" t="s">
        <v>71</v>
      </c>
      <c r="B474" s="86" t="s">
        <v>21</v>
      </c>
      <c r="C474" s="40" t="s">
        <v>197</v>
      </c>
      <c r="D474" s="41">
        <v>40193</v>
      </c>
      <c r="E474" s="1" t="s">
        <v>40</v>
      </c>
      <c r="F474" s="42">
        <v>14160134</v>
      </c>
      <c r="G474" s="43">
        <v>42549</v>
      </c>
      <c r="H474" s="34" t="s">
        <v>1176</v>
      </c>
      <c r="I474" s="35" t="s">
        <v>198</v>
      </c>
      <c r="J474" s="11" t="s">
        <v>24</v>
      </c>
      <c r="K474" s="172">
        <v>128467</v>
      </c>
    </row>
    <row r="475" spans="1:11" ht="15">
      <c r="A475" s="32" t="s">
        <v>71</v>
      </c>
      <c r="B475" s="86" t="s">
        <v>21</v>
      </c>
      <c r="C475" s="40" t="s">
        <v>197</v>
      </c>
      <c r="D475" s="41">
        <v>40193</v>
      </c>
      <c r="E475" s="1" t="s">
        <v>40</v>
      </c>
      <c r="F475" s="36">
        <v>14160135</v>
      </c>
      <c r="G475" s="37">
        <v>42549</v>
      </c>
      <c r="H475" s="34" t="s">
        <v>1177</v>
      </c>
      <c r="I475" s="35" t="s">
        <v>198</v>
      </c>
      <c r="J475" s="11" t="s">
        <v>24</v>
      </c>
      <c r="K475" s="173">
        <v>92125</v>
      </c>
    </row>
    <row r="476" spans="1:11" ht="22.5">
      <c r="A476" s="32" t="s">
        <v>71</v>
      </c>
      <c r="B476" s="88" t="s">
        <v>151</v>
      </c>
      <c r="C476" s="36" t="s">
        <v>18</v>
      </c>
      <c r="D476" s="37" t="s">
        <v>18</v>
      </c>
      <c r="E476" s="86" t="s">
        <v>34</v>
      </c>
      <c r="F476" s="42">
        <v>14160064</v>
      </c>
      <c r="G476" s="43">
        <v>42549</v>
      </c>
      <c r="H476" s="34" t="s">
        <v>1178</v>
      </c>
      <c r="I476" s="31" t="s">
        <v>27</v>
      </c>
      <c r="J476" s="11" t="s">
        <v>28</v>
      </c>
      <c r="K476" s="172">
        <v>1583582</v>
      </c>
    </row>
    <row r="477" spans="1:11" ht="15">
      <c r="A477" s="32" t="s">
        <v>71</v>
      </c>
      <c r="B477" s="86" t="s">
        <v>12</v>
      </c>
      <c r="C477" s="36" t="s">
        <v>18</v>
      </c>
      <c r="D477" s="37" t="s">
        <v>18</v>
      </c>
      <c r="E477" s="1" t="s">
        <v>40</v>
      </c>
      <c r="F477" s="42">
        <v>14160136</v>
      </c>
      <c r="G477" s="43">
        <v>42550</v>
      </c>
      <c r="H477" s="34" t="s">
        <v>1179</v>
      </c>
      <c r="I477" s="35" t="s">
        <v>1180</v>
      </c>
      <c r="J477" s="11" t="s">
        <v>1181</v>
      </c>
      <c r="K477" s="172">
        <v>522481</v>
      </c>
    </row>
    <row r="478" spans="1:11" ht="15">
      <c r="A478" s="32" t="s">
        <v>71</v>
      </c>
      <c r="B478" s="86" t="s">
        <v>463</v>
      </c>
      <c r="C478" s="36" t="s">
        <v>18</v>
      </c>
      <c r="D478" s="37" t="s">
        <v>18</v>
      </c>
      <c r="E478" s="1" t="s">
        <v>40</v>
      </c>
      <c r="F478" s="42">
        <v>14160137</v>
      </c>
      <c r="G478" s="43">
        <v>42550</v>
      </c>
      <c r="H478" s="34" t="s">
        <v>1182</v>
      </c>
      <c r="I478" s="35" t="s">
        <v>1152</v>
      </c>
      <c r="J478" s="171" t="s">
        <v>1153</v>
      </c>
      <c r="K478" s="172">
        <v>72222</v>
      </c>
    </row>
    <row r="479" spans="1:11" ht="15">
      <c r="A479" s="32" t="s">
        <v>71</v>
      </c>
      <c r="B479" s="86" t="s">
        <v>12</v>
      </c>
      <c r="C479" s="36" t="s">
        <v>18</v>
      </c>
      <c r="D479" s="37" t="s">
        <v>18</v>
      </c>
      <c r="E479" s="86" t="s">
        <v>34</v>
      </c>
      <c r="F479" s="36">
        <v>14160065</v>
      </c>
      <c r="G479" s="37">
        <v>42550</v>
      </c>
      <c r="H479" s="38" t="s">
        <v>1183</v>
      </c>
      <c r="I479" s="35" t="s">
        <v>1184</v>
      </c>
      <c r="J479" s="11" t="s">
        <v>1185</v>
      </c>
      <c r="K479" s="173">
        <v>2138430</v>
      </c>
    </row>
    <row r="480" spans="1:11" ht="22.5">
      <c r="A480" s="32" t="s">
        <v>71</v>
      </c>
      <c r="B480" s="86" t="s">
        <v>463</v>
      </c>
      <c r="C480" s="36" t="s">
        <v>18</v>
      </c>
      <c r="D480" s="37" t="s">
        <v>18</v>
      </c>
      <c r="E480" s="1" t="s">
        <v>40</v>
      </c>
      <c r="F480" s="36">
        <v>14160138</v>
      </c>
      <c r="G480" s="37">
        <v>42550</v>
      </c>
      <c r="H480" s="38" t="s">
        <v>1186</v>
      </c>
      <c r="I480" s="31" t="s">
        <v>88</v>
      </c>
      <c r="J480" s="11" t="s">
        <v>89</v>
      </c>
      <c r="K480" s="173">
        <v>77778</v>
      </c>
    </row>
    <row r="481" spans="1:11" ht="15">
      <c r="A481" s="32" t="s">
        <v>71</v>
      </c>
      <c r="B481" s="32" t="s">
        <v>29</v>
      </c>
      <c r="C481" s="36" t="s">
        <v>74</v>
      </c>
      <c r="D481" s="37">
        <v>42110</v>
      </c>
      <c r="E481" s="1" t="s">
        <v>40</v>
      </c>
      <c r="F481" s="36">
        <v>14160139</v>
      </c>
      <c r="G481" s="37">
        <v>42551</v>
      </c>
      <c r="H481" s="38" t="s">
        <v>1187</v>
      </c>
      <c r="I481" s="35" t="s">
        <v>77</v>
      </c>
      <c r="J481" s="11" t="s">
        <v>78</v>
      </c>
      <c r="K481" s="173">
        <v>101333</v>
      </c>
    </row>
    <row r="482" spans="1:11" ht="15">
      <c r="A482" s="83" t="s">
        <v>71</v>
      </c>
      <c r="B482" s="86" t="s">
        <v>458</v>
      </c>
      <c r="C482" s="36" t="s">
        <v>32</v>
      </c>
      <c r="D482" s="37" t="s">
        <v>32</v>
      </c>
      <c r="E482" s="209" t="s">
        <v>15</v>
      </c>
      <c r="F482" s="36">
        <v>2655954</v>
      </c>
      <c r="G482" s="43">
        <v>42537</v>
      </c>
      <c r="H482" s="38" t="s">
        <v>1188</v>
      </c>
      <c r="I482" s="38" t="s">
        <v>90</v>
      </c>
      <c r="J482" s="171" t="s">
        <v>70</v>
      </c>
      <c r="K482" s="172">
        <v>211636</v>
      </c>
    </row>
    <row r="483" spans="1:11" ht="15">
      <c r="A483" s="83" t="s">
        <v>71</v>
      </c>
      <c r="B483" s="86" t="s">
        <v>458</v>
      </c>
      <c r="C483" s="36" t="s">
        <v>32</v>
      </c>
      <c r="D483" s="37" t="s">
        <v>32</v>
      </c>
      <c r="E483" s="209" t="s">
        <v>15</v>
      </c>
      <c r="F483" s="42">
        <v>85045270</v>
      </c>
      <c r="G483" s="43">
        <v>42527</v>
      </c>
      <c r="H483" s="38" t="s">
        <v>1189</v>
      </c>
      <c r="I483" s="38" t="s">
        <v>90</v>
      </c>
      <c r="J483" s="171" t="s">
        <v>70</v>
      </c>
      <c r="K483" s="172">
        <v>115300</v>
      </c>
    </row>
    <row r="484" spans="1:11" ht="15">
      <c r="A484" s="83" t="s">
        <v>71</v>
      </c>
      <c r="B484" s="86" t="s">
        <v>458</v>
      </c>
      <c r="C484" s="36" t="s">
        <v>32</v>
      </c>
      <c r="D484" s="37" t="s">
        <v>32</v>
      </c>
      <c r="E484" s="209" t="s">
        <v>15</v>
      </c>
      <c r="F484" s="42">
        <v>15529342</v>
      </c>
      <c r="G484" s="43">
        <v>42543</v>
      </c>
      <c r="H484" s="38" t="s">
        <v>1190</v>
      </c>
      <c r="I484" s="38" t="s">
        <v>65</v>
      </c>
      <c r="J484" s="171" t="s">
        <v>66</v>
      </c>
      <c r="K484" s="172">
        <v>2534626</v>
      </c>
    </row>
    <row r="485" spans="1:11" ht="15">
      <c r="A485" s="83" t="s">
        <v>71</v>
      </c>
      <c r="B485" s="86" t="s">
        <v>458</v>
      </c>
      <c r="C485" s="36" t="s">
        <v>32</v>
      </c>
      <c r="D485" s="37" t="s">
        <v>32</v>
      </c>
      <c r="E485" s="209" t="s">
        <v>15</v>
      </c>
      <c r="F485" s="42">
        <v>15501558</v>
      </c>
      <c r="G485" s="43">
        <v>42537</v>
      </c>
      <c r="H485" s="38" t="s">
        <v>1191</v>
      </c>
      <c r="I485" s="38" t="s">
        <v>65</v>
      </c>
      <c r="J485" s="171" t="s">
        <v>66</v>
      </c>
      <c r="K485" s="172">
        <v>3218614</v>
      </c>
    </row>
    <row r="486" spans="1:11" ht="15">
      <c r="A486" s="83" t="s">
        <v>71</v>
      </c>
      <c r="B486" s="86" t="s">
        <v>458</v>
      </c>
      <c r="C486" s="36" t="s">
        <v>32</v>
      </c>
      <c r="D486" s="37" t="s">
        <v>32</v>
      </c>
      <c r="E486" s="209" t="s">
        <v>15</v>
      </c>
      <c r="F486" s="42">
        <v>15504048</v>
      </c>
      <c r="G486" s="43">
        <v>42537</v>
      </c>
      <c r="H486" s="38" t="s">
        <v>1192</v>
      </c>
      <c r="I486" s="38" t="s">
        <v>65</v>
      </c>
      <c r="J486" s="171" t="s">
        <v>66</v>
      </c>
      <c r="K486" s="172">
        <v>2151721</v>
      </c>
    </row>
    <row r="487" spans="1:11" ht="15">
      <c r="A487" s="83" t="s">
        <v>71</v>
      </c>
      <c r="B487" s="86" t="s">
        <v>458</v>
      </c>
      <c r="C487" s="36" t="s">
        <v>32</v>
      </c>
      <c r="D487" s="37" t="s">
        <v>32</v>
      </c>
      <c r="E487" s="209" t="s">
        <v>15</v>
      </c>
      <c r="F487" s="42">
        <v>2604</v>
      </c>
      <c r="G487" s="43">
        <v>42522</v>
      </c>
      <c r="H487" s="38" t="s">
        <v>1193</v>
      </c>
      <c r="I487" s="38" t="s">
        <v>206</v>
      </c>
      <c r="J487" s="171" t="s">
        <v>207</v>
      </c>
      <c r="K487" s="172">
        <v>143371</v>
      </c>
    </row>
    <row r="488" spans="1:11" ht="15">
      <c r="A488" s="83" t="s">
        <v>71</v>
      </c>
      <c r="B488" s="86" t="s">
        <v>458</v>
      </c>
      <c r="C488" s="36" t="s">
        <v>32</v>
      </c>
      <c r="D488" s="37" t="s">
        <v>32</v>
      </c>
      <c r="E488" s="209" t="s">
        <v>15</v>
      </c>
      <c r="F488" s="42">
        <v>2604</v>
      </c>
      <c r="G488" s="43">
        <v>42522</v>
      </c>
      <c r="H488" s="38" t="s">
        <v>1194</v>
      </c>
      <c r="I488" s="38" t="s">
        <v>206</v>
      </c>
      <c r="J488" s="171" t="s">
        <v>207</v>
      </c>
      <c r="K488" s="172">
        <v>292026</v>
      </c>
    </row>
    <row r="489" spans="1:11" ht="15">
      <c r="A489" s="83" t="s">
        <v>71</v>
      </c>
      <c r="B489" s="86" t="s">
        <v>458</v>
      </c>
      <c r="C489" s="36" t="s">
        <v>32</v>
      </c>
      <c r="D489" s="37" t="s">
        <v>32</v>
      </c>
      <c r="E489" s="209" t="s">
        <v>15</v>
      </c>
      <c r="F489" s="42">
        <v>2604</v>
      </c>
      <c r="G489" s="43">
        <v>42522</v>
      </c>
      <c r="H489" s="38" t="s">
        <v>1195</v>
      </c>
      <c r="I489" s="38" t="s">
        <v>206</v>
      </c>
      <c r="J489" s="171" t="s">
        <v>207</v>
      </c>
      <c r="K489" s="172">
        <v>2285</v>
      </c>
    </row>
    <row r="490" spans="1:11" ht="15">
      <c r="A490" s="83" t="s">
        <v>71</v>
      </c>
      <c r="B490" s="86" t="s">
        <v>458</v>
      </c>
      <c r="C490" s="36" t="s">
        <v>32</v>
      </c>
      <c r="D490" s="37" t="s">
        <v>32</v>
      </c>
      <c r="E490" s="209" t="s">
        <v>15</v>
      </c>
      <c r="F490" s="42">
        <v>2604</v>
      </c>
      <c r="G490" s="43">
        <v>42522</v>
      </c>
      <c r="H490" s="38" t="s">
        <v>1196</v>
      </c>
      <c r="I490" s="38" t="s">
        <v>206</v>
      </c>
      <c r="J490" s="171" t="s">
        <v>207</v>
      </c>
      <c r="K490" s="172">
        <v>199349</v>
      </c>
    </row>
    <row r="491" spans="1:11" ht="15">
      <c r="A491" s="83" t="s">
        <v>71</v>
      </c>
      <c r="B491" s="86" t="s">
        <v>458</v>
      </c>
      <c r="C491" s="36" t="s">
        <v>32</v>
      </c>
      <c r="D491" s="37" t="s">
        <v>32</v>
      </c>
      <c r="E491" s="209" t="s">
        <v>15</v>
      </c>
      <c r="F491" s="42">
        <v>2604</v>
      </c>
      <c r="G491" s="43">
        <v>42522</v>
      </c>
      <c r="H491" s="38" t="s">
        <v>1197</v>
      </c>
      <c r="I491" s="38" t="s">
        <v>206</v>
      </c>
      <c r="J491" s="171" t="s">
        <v>207</v>
      </c>
      <c r="K491" s="172">
        <v>300308</v>
      </c>
    </row>
    <row r="492" spans="1:11" ht="15">
      <c r="A492" s="83" t="s">
        <v>71</v>
      </c>
      <c r="B492" s="86" t="s">
        <v>495</v>
      </c>
      <c r="C492" s="36" t="s">
        <v>1198</v>
      </c>
      <c r="D492" s="37">
        <v>42279</v>
      </c>
      <c r="E492" s="209" t="s">
        <v>15</v>
      </c>
      <c r="F492" s="233" t="s">
        <v>18</v>
      </c>
      <c r="G492" s="233" t="s">
        <v>18</v>
      </c>
      <c r="H492" s="38" t="s">
        <v>1199</v>
      </c>
      <c r="I492" s="38" t="s">
        <v>91</v>
      </c>
      <c r="J492" s="171" t="s">
        <v>92</v>
      </c>
      <c r="K492" s="172">
        <v>155973</v>
      </c>
    </row>
    <row r="493" spans="1:11" ht="15">
      <c r="A493" s="83" t="s">
        <v>71</v>
      </c>
      <c r="B493" s="86" t="s">
        <v>495</v>
      </c>
      <c r="C493" s="36" t="s">
        <v>1198</v>
      </c>
      <c r="D493" s="37">
        <v>42279</v>
      </c>
      <c r="E493" s="209" t="s">
        <v>15</v>
      </c>
      <c r="F493" s="233" t="s">
        <v>18</v>
      </c>
      <c r="G493" s="233" t="s">
        <v>18</v>
      </c>
      <c r="H493" s="38" t="s">
        <v>1199</v>
      </c>
      <c r="I493" s="38" t="s">
        <v>91</v>
      </c>
      <c r="J493" s="171" t="s">
        <v>92</v>
      </c>
      <c r="K493" s="172">
        <v>155973</v>
      </c>
    </row>
    <row r="494" spans="1:11" ht="15">
      <c r="A494" s="83" t="s">
        <v>71</v>
      </c>
      <c r="B494" s="86" t="s">
        <v>495</v>
      </c>
      <c r="C494" s="36" t="s">
        <v>1198</v>
      </c>
      <c r="D494" s="37">
        <v>42279</v>
      </c>
      <c r="E494" s="209" t="s">
        <v>15</v>
      </c>
      <c r="F494" s="233" t="s">
        <v>18</v>
      </c>
      <c r="G494" s="233" t="s">
        <v>18</v>
      </c>
      <c r="H494" s="38" t="s">
        <v>1199</v>
      </c>
      <c r="I494" s="38" t="s">
        <v>91</v>
      </c>
      <c r="J494" s="171" t="s">
        <v>92</v>
      </c>
      <c r="K494" s="172">
        <v>155973</v>
      </c>
    </row>
    <row r="495" spans="1:11" ht="15">
      <c r="A495" s="83" t="s">
        <v>71</v>
      </c>
      <c r="B495" s="86" t="s">
        <v>495</v>
      </c>
      <c r="C495" s="36" t="s">
        <v>1200</v>
      </c>
      <c r="D495" s="37">
        <v>42486</v>
      </c>
      <c r="E495" s="209" t="s">
        <v>15</v>
      </c>
      <c r="F495" s="233" t="s">
        <v>18</v>
      </c>
      <c r="G495" s="233" t="s">
        <v>18</v>
      </c>
      <c r="H495" s="38" t="s">
        <v>1199</v>
      </c>
      <c r="I495" s="38" t="s">
        <v>93</v>
      </c>
      <c r="J495" s="171" t="s">
        <v>94</v>
      </c>
      <c r="K495" s="172">
        <v>222222</v>
      </c>
    </row>
    <row r="496" spans="1:11" ht="15">
      <c r="A496" s="83" t="s">
        <v>71</v>
      </c>
      <c r="B496" s="86" t="s">
        <v>495</v>
      </c>
      <c r="C496" s="36" t="s">
        <v>1198</v>
      </c>
      <c r="D496" s="37">
        <v>42279</v>
      </c>
      <c r="E496" s="209" t="s">
        <v>15</v>
      </c>
      <c r="F496" s="233" t="s">
        <v>18</v>
      </c>
      <c r="G496" s="233" t="s">
        <v>18</v>
      </c>
      <c r="H496" s="38" t="s">
        <v>1199</v>
      </c>
      <c r="I496" s="38" t="s">
        <v>1201</v>
      </c>
      <c r="J496" s="171" t="s">
        <v>1202</v>
      </c>
      <c r="K496" s="172">
        <v>155973</v>
      </c>
    </row>
    <row r="497" spans="1:11" ht="15">
      <c r="A497" s="83" t="s">
        <v>71</v>
      </c>
      <c r="B497" s="86" t="s">
        <v>495</v>
      </c>
      <c r="C497" s="36" t="s">
        <v>1198</v>
      </c>
      <c r="D497" s="37">
        <v>42279</v>
      </c>
      <c r="E497" s="209" t="s">
        <v>15</v>
      </c>
      <c r="F497" s="233" t="s">
        <v>18</v>
      </c>
      <c r="G497" s="233" t="s">
        <v>18</v>
      </c>
      <c r="H497" s="34" t="s">
        <v>1199</v>
      </c>
      <c r="I497" s="35" t="s">
        <v>208</v>
      </c>
      <c r="J497" s="171" t="s">
        <v>209</v>
      </c>
      <c r="K497" s="172">
        <v>155973</v>
      </c>
    </row>
    <row r="498" spans="1:11" ht="15">
      <c r="A498" s="83" t="s">
        <v>71</v>
      </c>
      <c r="B498" s="86" t="s">
        <v>495</v>
      </c>
      <c r="C498" s="36" t="s">
        <v>1198</v>
      </c>
      <c r="D498" s="37">
        <v>42279</v>
      </c>
      <c r="E498" s="209" t="s">
        <v>15</v>
      </c>
      <c r="F498" s="233" t="s">
        <v>18</v>
      </c>
      <c r="G498" s="233" t="s">
        <v>18</v>
      </c>
      <c r="H498" s="34" t="s">
        <v>1199</v>
      </c>
      <c r="I498" s="35" t="s">
        <v>91</v>
      </c>
      <c r="J498" s="171" t="s">
        <v>92</v>
      </c>
      <c r="K498" s="172">
        <v>156208</v>
      </c>
    </row>
    <row r="499" spans="1:11" ht="15">
      <c r="A499" s="83" t="s">
        <v>71</v>
      </c>
      <c r="B499" s="86" t="s">
        <v>495</v>
      </c>
      <c r="C499" s="36" t="s">
        <v>1203</v>
      </c>
      <c r="D499" s="37">
        <v>42500</v>
      </c>
      <c r="E499" s="209" t="s">
        <v>15</v>
      </c>
      <c r="F499" s="233" t="s">
        <v>18</v>
      </c>
      <c r="G499" s="233" t="s">
        <v>18</v>
      </c>
      <c r="H499" s="34" t="s">
        <v>1199</v>
      </c>
      <c r="I499" s="35" t="s">
        <v>93</v>
      </c>
      <c r="J499" s="171" t="s">
        <v>94</v>
      </c>
      <c r="K499" s="172">
        <v>250000</v>
      </c>
    </row>
    <row r="500" spans="1:11" ht="15">
      <c r="A500" s="83" t="s">
        <v>71</v>
      </c>
      <c r="B500" s="86" t="s">
        <v>495</v>
      </c>
      <c r="C500" s="36" t="s">
        <v>1204</v>
      </c>
      <c r="D500" s="37">
        <v>42279</v>
      </c>
      <c r="E500" s="209" t="s">
        <v>15</v>
      </c>
      <c r="F500" s="233" t="s">
        <v>18</v>
      </c>
      <c r="G500" s="233" t="s">
        <v>18</v>
      </c>
      <c r="H500" s="34" t="s">
        <v>1199</v>
      </c>
      <c r="I500" s="35" t="s">
        <v>1205</v>
      </c>
      <c r="J500" s="171" t="s">
        <v>884</v>
      </c>
      <c r="K500" s="172">
        <v>156168</v>
      </c>
    </row>
    <row r="501" spans="1:11" ht="15">
      <c r="A501" s="83" t="s">
        <v>71</v>
      </c>
      <c r="B501" s="86" t="s">
        <v>495</v>
      </c>
      <c r="C501" s="40" t="s">
        <v>1204</v>
      </c>
      <c r="D501" s="41">
        <v>42279</v>
      </c>
      <c r="E501" s="209" t="s">
        <v>15</v>
      </c>
      <c r="F501" s="233" t="s">
        <v>18</v>
      </c>
      <c r="G501" s="233" t="s">
        <v>18</v>
      </c>
      <c r="H501" s="34" t="s">
        <v>1199</v>
      </c>
      <c r="I501" s="35" t="s">
        <v>1205</v>
      </c>
      <c r="J501" s="171" t="s">
        <v>884</v>
      </c>
      <c r="K501" s="172">
        <v>156168</v>
      </c>
    </row>
    <row r="502" spans="1:11" ht="15">
      <c r="A502" s="88" t="s">
        <v>33</v>
      </c>
      <c r="B502" s="88" t="s">
        <v>151</v>
      </c>
      <c r="C502" s="100" t="s">
        <v>37</v>
      </c>
      <c r="D502" s="101">
        <v>42460</v>
      </c>
      <c r="E502" s="86" t="s">
        <v>34</v>
      </c>
      <c r="F502" s="103">
        <v>9160047</v>
      </c>
      <c r="G502" s="104">
        <v>42529</v>
      </c>
      <c r="H502" s="9" t="s">
        <v>2243</v>
      </c>
      <c r="I502" s="106" t="s">
        <v>1206</v>
      </c>
      <c r="J502" s="5" t="s">
        <v>1207</v>
      </c>
      <c r="K502" s="126">
        <v>43807</v>
      </c>
    </row>
    <row r="503" spans="1:11" ht="15">
      <c r="A503" s="88" t="s">
        <v>33</v>
      </c>
      <c r="B503" s="88" t="s">
        <v>151</v>
      </c>
      <c r="C503" s="100" t="s">
        <v>37</v>
      </c>
      <c r="D503" s="101">
        <v>42460</v>
      </c>
      <c r="E503" s="86" t="s">
        <v>34</v>
      </c>
      <c r="F503" s="103">
        <v>9160048</v>
      </c>
      <c r="G503" s="104">
        <v>42529</v>
      </c>
      <c r="H503" s="9" t="s">
        <v>1208</v>
      </c>
      <c r="I503" s="106" t="s">
        <v>1209</v>
      </c>
      <c r="J503" s="5" t="s">
        <v>1210</v>
      </c>
      <c r="K503" s="126">
        <v>202163</v>
      </c>
    </row>
    <row r="504" spans="1:11" ht="22.5">
      <c r="A504" s="88" t="s">
        <v>33</v>
      </c>
      <c r="B504" s="88" t="s">
        <v>151</v>
      </c>
      <c r="C504" s="100" t="s">
        <v>37</v>
      </c>
      <c r="D504" s="101">
        <v>42460</v>
      </c>
      <c r="E504" s="86" t="s">
        <v>34</v>
      </c>
      <c r="F504" s="103">
        <v>9160049</v>
      </c>
      <c r="G504" s="104">
        <v>42529</v>
      </c>
      <c r="H504" s="9" t="s">
        <v>1211</v>
      </c>
      <c r="I504" s="105" t="s">
        <v>1212</v>
      </c>
      <c r="J504" s="107" t="s">
        <v>56</v>
      </c>
      <c r="K504" s="126">
        <v>570947</v>
      </c>
    </row>
    <row r="505" spans="1:11" ht="15">
      <c r="A505" s="88" t="s">
        <v>33</v>
      </c>
      <c r="B505" s="88" t="s">
        <v>151</v>
      </c>
      <c r="C505" s="100" t="s">
        <v>37</v>
      </c>
      <c r="D505" s="101">
        <v>42460</v>
      </c>
      <c r="E505" s="86" t="s">
        <v>34</v>
      </c>
      <c r="F505" s="103">
        <v>9160050</v>
      </c>
      <c r="G505" s="104">
        <v>42529</v>
      </c>
      <c r="H505" s="9" t="s">
        <v>1213</v>
      </c>
      <c r="I505" s="106" t="s">
        <v>1214</v>
      </c>
      <c r="J505" s="5" t="s">
        <v>391</v>
      </c>
      <c r="K505" s="126">
        <v>624130</v>
      </c>
    </row>
    <row r="506" spans="1:11" ht="15">
      <c r="A506" s="88" t="s">
        <v>33</v>
      </c>
      <c r="B506" s="88" t="s">
        <v>151</v>
      </c>
      <c r="C506" s="100" t="s">
        <v>37</v>
      </c>
      <c r="D506" s="101">
        <v>42460</v>
      </c>
      <c r="E506" s="86" t="s">
        <v>34</v>
      </c>
      <c r="F506" s="103">
        <v>9160051</v>
      </c>
      <c r="G506" s="104">
        <v>42529</v>
      </c>
      <c r="H506" s="9" t="s">
        <v>1215</v>
      </c>
      <c r="I506" s="106" t="s">
        <v>426</v>
      </c>
      <c r="J506" s="5" t="s">
        <v>427</v>
      </c>
      <c r="K506" s="126">
        <v>583905</v>
      </c>
    </row>
    <row r="507" spans="1:11" ht="15">
      <c r="A507" s="88" t="s">
        <v>33</v>
      </c>
      <c r="B507" s="88" t="s">
        <v>151</v>
      </c>
      <c r="C507" s="100" t="s">
        <v>37</v>
      </c>
      <c r="D507" s="101">
        <v>42460</v>
      </c>
      <c r="E507" s="86" t="s">
        <v>34</v>
      </c>
      <c r="F507" s="103">
        <v>9160052</v>
      </c>
      <c r="G507" s="104">
        <v>42530</v>
      </c>
      <c r="H507" s="9" t="s">
        <v>1216</v>
      </c>
      <c r="I507" s="105" t="s">
        <v>154</v>
      </c>
      <c r="J507" s="107" t="s">
        <v>28</v>
      </c>
      <c r="K507" s="126">
        <v>83252</v>
      </c>
    </row>
    <row r="508" spans="1:11" ht="15">
      <c r="A508" s="88" t="s">
        <v>33</v>
      </c>
      <c r="B508" s="86" t="s">
        <v>495</v>
      </c>
      <c r="C508" s="102" t="s">
        <v>1899</v>
      </c>
      <c r="D508" s="104">
        <v>41863</v>
      </c>
      <c r="E508" s="86" t="s">
        <v>34</v>
      </c>
      <c r="F508" s="103">
        <v>9160055</v>
      </c>
      <c r="G508" s="104">
        <v>42530</v>
      </c>
      <c r="H508" s="9" t="s">
        <v>1217</v>
      </c>
      <c r="I508" s="106" t="s">
        <v>1218</v>
      </c>
      <c r="J508" s="5" t="s">
        <v>1219</v>
      </c>
      <c r="K508" s="244">
        <v>219992583</v>
      </c>
    </row>
    <row r="509" spans="1:11" ht="15">
      <c r="A509" s="88" t="s">
        <v>33</v>
      </c>
      <c r="B509" s="86" t="s">
        <v>12</v>
      </c>
      <c r="C509" s="102" t="s">
        <v>32</v>
      </c>
      <c r="D509" s="104" t="s">
        <v>32</v>
      </c>
      <c r="E509" s="86" t="s">
        <v>34</v>
      </c>
      <c r="F509" s="103">
        <v>9160056</v>
      </c>
      <c r="G509" s="104">
        <v>42535</v>
      </c>
      <c r="H509" s="9" t="s">
        <v>1220</v>
      </c>
      <c r="I509" s="106" t="s">
        <v>512</v>
      </c>
      <c r="J509" s="5" t="s">
        <v>405</v>
      </c>
      <c r="K509" s="126">
        <v>47990</v>
      </c>
    </row>
    <row r="510" spans="1:11" ht="22.5">
      <c r="A510" s="88" t="s">
        <v>33</v>
      </c>
      <c r="B510" s="86" t="s">
        <v>463</v>
      </c>
      <c r="C510" s="102" t="s">
        <v>32</v>
      </c>
      <c r="D510" s="104" t="s">
        <v>32</v>
      </c>
      <c r="E510" s="86" t="s">
        <v>34</v>
      </c>
      <c r="F510" s="103">
        <v>9160057</v>
      </c>
      <c r="G510" s="104">
        <v>42535</v>
      </c>
      <c r="H510" s="9" t="s">
        <v>1221</v>
      </c>
      <c r="I510" s="106" t="s">
        <v>1222</v>
      </c>
      <c r="J510" s="5" t="s">
        <v>1223</v>
      </c>
      <c r="K510" s="126">
        <v>944000</v>
      </c>
    </row>
    <row r="511" spans="1:11" ht="15">
      <c r="A511" s="88" t="s">
        <v>33</v>
      </c>
      <c r="B511" s="86" t="s">
        <v>12</v>
      </c>
      <c r="C511" s="102" t="s">
        <v>32</v>
      </c>
      <c r="D511" s="104" t="s">
        <v>32</v>
      </c>
      <c r="E511" s="86" t="s">
        <v>34</v>
      </c>
      <c r="F511" s="103">
        <v>9160058</v>
      </c>
      <c r="G511" s="104">
        <v>42536</v>
      </c>
      <c r="H511" s="9" t="s">
        <v>1224</v>
      </c>
      <c r="I511" s="106" t="s">
        <v>1225</v>
      </c>
      <c r="J511" s="5" t="s">
        <v>1226</v>
      </c>
      <c r="K511" s="126">
        <v>38500</v>
      </c>
    </row>
    <row r="512" spans="1:11" ht="15">
      <c r="A512" s="88" t="s">
        <v>33</v>
      </c>
      <c r="B512" s="86" t="s">
        <v>12</v>
      </c>
      <c r="C512" s="102" t="s">
        <v>32</v>
      </c>
      <c r="D512" s="104" t="s">
        <v>32</v>
      </c>
      <c r="E512" s="86" t="s">
        <v>34</v>
      </c>
      <c r="F512" s="103">
        <v>9160059</v>
      </c>
      <c r="G512" s="104">
        <v>42541</v>
      </c>
      <c r="H512" s="9" t="s">
        <v>1227</v>
      </c>
      <c r="I512" s="106" t="s">
        <v>1228</v>
      </c>
      <c r="J512" s="5" t="s">
        <v>1229</v>
      </c>
      <c r="K512" s="126">
        <v>22000</v>
      </c>
    </row>
    <row r="513" spans="1:11" ht="15">
      <c r="A513" s="88" t="s">
        <v>33</v>
      </c>
      <c r="B513" s="86" t="s">
        <v>12</v>
      </c>
      <c r="C513" s="102" t="s">
        <v>32</v>
      </c>
      <c r="D513" s="104" t="s">
        <v>32</v>
      </c>
      <c r="E513" s="86" t="s">
        <v>34</v>
      </c>
      <c r="F513" s="103">
        <v>9160060</v>
      </c>
      <c r="G513" s="104">
        <v>42542</v>
      </c>
      <c r="H513" s="9" t="s">
        <v>1230</v>
      </c>
      <c r="I513" s="106" t="s">
        <v>1231</v>
      </c>
      <c r="J513" s="5" t="s">
        <v>1232</v>
      </c>
      <c r="K513" s="126">
        <v>2018920</v>
      </c>
    </row>
    <row r="514" spans="1:11" ht="22.5">
      <c r="A514" s="88" t="s">
        <v>33</v>
      </c>
      <c r="B514" s="86" t="s">
        <v>463</v>
      </c>
      <c r="C514" s="102" t="s">
        <v>32</v>
      </c>
      <c r="D514" s="104" t="s">
        <v>32</v>
      </c>
      <c r="E514" s="86" t="s">
        <v>34</v>
      </c>
      <c r="F514" s="103">
        <v>9160061</v>
      </c>
      <c r="G514" s="104">
        <v>42544</v>
      </c>
      <c r="H514" s="9" t="s">
        <v>1233</v>
      </c>
      <c r="I514" s="105" t="s">
        <v>1234</v>
      </c>
      <c r="J514" s="107" t="s">
        <v>53</v>
      </c>
      <c r="K514" s="126">
        <v>10600000</v>
      </c>
    </row>
    <row r="515" spans="1:11" ht="15">
      <c r="A515" s="88" t="s">
        <v>33</v>
      </c>
      <c r="B515" s="86" t="s">
        <v>12</v>
      </c>
      <c r="C515" s="102" t="s">
        <v>32</v>
      </c>
      <c r="D515" s="104" t="s">
        <v>32</v>
      </c>
      <c r="E515" s="86" t="s">
        <v>34</v>
      </c>
      <c r="F515" s="103">
        <v>9160062</v>
      </c>
      <c r="G515" s="104">
        <v>42549</v>
      </c>
      <c r="H515" s="9" t="s">
        <v>1235</v>
      </c>
      <c r="I515" s="106" t="s">
        <v>1236</v>
      </c>
      <c r="J515" s="108" t="s">
        <v>397</v>
      </c>
      <c r="K515" s="126">
        <v>48490</v>
      </c>
    </row>
    <row r="516" spans="1:11" ht="15">
      <c r="A516" s="88" t="s">
        <v>33</v>
      </c>
      <c r="B516" s="88" t="s">
        <v>151</v>
      </c>
      <c r="C516" s="100" t="s">
        <v>37</v>
      </c>
      <c r="D516" s="101">
        <v>42460</v>
      </c>
      <c r="E516" s="86" t="s">
        <v>34</v>
      </c>
      <c r="F516" s="103">
        <v>9160063</v>
      </c>
      <c r="G516" s="104">
        <v>42549</v>
      </c>
      <c r="H516" s="9" t="s">
        <v>1237</v>
      </c>
      <c r="I516" s="106" t="s">
        <v>1238</v>
      </c>
      <c r="J516" s="5" t="s">
        <v>1239</v>
      </c>
      <c r="K516" s="126">
        <v>120170</v>
      </c>
    </row>
    <row r="517" spans="1:11" ht="15">
      <c r="A517" s="88" t="s">
        <v>33</v>
      </c>
      <c r="B517" s="88" t="s">
        <v>151</v>
      </c>
      <c r="C517" s="100" t="s">
        <v>37</v>
      </c>
      <c r="D517" s="101">
        <v>42460</v>
      </c>
      <c r="E517" s="86" t="s">
        <v>34</v>
      </c>
      <c r="F517" s="103">
        <v>9160064</v>
      </c>
      <c r="G517" s="104">
        <v>42549</v>
      </c>
      <c r="H517" s="9" t="s">
        <v>1237</v>
      </c>
      <c r="I517" s="106" t="s">
        <v>1240</v>
      </c>
      <c r="J517" s="5" t="s">
        <v>28</v>
      </c>
      <c r="K517" s="126">
        <v>43825</v>
      </c>
    </row>
    <row r="518" spans="1:11" ht="15">
      <c r="A518" s="88" t="s">
        <v>33</v>
      </c>
      <c r="B518" s="88" t="s">
        <v>151</v>
      </c>
      <c r="C518" s="100" t="s">
        <v>37</v>
      </c>
      <c r="D518" s="101">
        <v>42460</v>
      </c>
      <c r="E518" s="86" t="s">
        <v>34</v>
      </c>
      <c r="F518" s="103">
        <v>9160065</v>
      </c>
      <c r="G518" s="104">
        <v>42549</v>
      </c>
      <c r="H518" s="9" t="s">
        <v>1237</v>
      </c>
      <c r="I518" s="105" t="s">
        <v>1241</v>
      </c>
      <c r="J518" s="107" t="s">
        <v>425</v>
      </c>
      <c r="K518" s="126">
        <v>338858</v>
      </c>
    </row>
    <row r="519" spans="1:11" ht="15">
      <c r="A519" s="88" t="s">
        <v>33</v>
      </c>
      <c r="B519" s="88" t="s">
        <v>151</v>
      </c>
      <c r="C519" s="100" t="s">
        <v>37</v>
      </c>
      <c r="D519" s="101">
        <v>42460</v>
      </c>
      <c r="E519" s="86" t="s">
        <v>34</v>
      </c>
      <c r="F519" s="103">
        <v>9160066</v>
      </c>
      <c r="G519" s="104">
        <v>42549</v>
      </c>
      <c r="H519" s="9" t="s">
        <v>1242</v>
      </c>
      <c r="I519" s="106" t="s">
        <v>1243</v>
      </c>
      <c r="J519" s="108" t="s">
        <v>152</v>
      </c>
      <c r="K519" s="126">
        <v>108334</v>
      </c>
    </row>
    <row r="520" spans="1:11" ht="15">
      <c r="A520" s="88" t="s">
        <v>33</v>
      </c>
      <c r="B520" s="88" t="s">
        <v>151</v>
      </c>
      <c r="C520" s="100" t="s">
        <v>37</v>
      </c>
      <c r="D520" s="101">
        <v>42460</v>
      </c>
      <c r="E520" s="86" t="s">
        <v>34</v>
      </c>
      <c r="F520" s="103">
        <v>9160067</v>
      </c>
      <c r="G520" s="104">
        <v>42549</v>
      </c>
      <c r="H520" s="9" t="s">
        <v>1242</v>
      </c>
      <c r="I520" s="106" t="s">
        <v>424</v>
      </c>
      <c r="J520" s="5" t="s">
        <v>22</v>
      </c>
      <c r="K520" s="126">
        <v>219421</v>
      </c>
    </row>
    <row r="521" spans="1:11" ht="15">
      <c r="A521" s="88" t="s">
        <v>33</v>
      </c>
      <c r="B521" s="88" t="s">
        <v>151</v>
      </c>
      <c r="C521" s="100" t="s">
        <v>37</v>
      </c>
      <c r="D521" s="101">
        <v>42460</v>
      </c>
      <c r="E521" s="86" t="s">
        <v>34</v>
      </c>
      <c r="F521" s="103">
        <v>9160068</v>
      </c>
      <c r="G521" s="104">
        <v>42549</v>
      </c>
      <c r="H521" s="9" t="s">
        <v>1237</v>
      </c>
      <c r="I521" s="106" t="s">
        <v>1244</v>
      </c>
      <c r="J521" s="5" t="s">
        <v>38</v>
      </c>
      <c r="K521" s="126">
        <v>306152</v>
      </c>
    </row>
    <row r="522" spans="1:11" ht="15">
      <c r="A522" s="88" t="s">
        <v>33</v>
      </c>
      <c r="B522" s="88" t="s">
        <v>151</v>
      </c>
      <c r="C522" s="100" t="s">
        <v>37</v>
      </c>
      <c r="D522" s="101">
        <v>42460</v>
      </c>
      <c r="E522" s="86" t="s">
        <v>34</v>
      </c>
      <c r="F522" s="103">
        <v>9160069</v>
      </c>
      <c r="G522" s="104">
        <v>42549</v>
      </c>
      <c r="H522" s="9" t="s">
        <v>1237</v>
      </c>
      <c r="I522" s="105" t="s">
        <v>179</v>
      </c>
      <c r="J522" s="107" t="s">
        <v>180</v>
      </c>
      <c r="K522" s="126">
        <v>351944</v>
      </c>
    </row>
    <row r="523" spans="1:11" ht="15">
      <c r="A523" s="88" t="s">
        <v>33</v>
      </c>
      <c r="B523" s="88" t="s">
        <v>151</v>
      </c>
      <c r="C523" s="100" t="s">
        <v>37</v>
      </c>
      <c r="D523" s="101">
        <v>42460</v>
      </c>
      <c r="E523" s="86" t="s">
        <v>34</v>
      </c>
      <c r="F523" s="103">
        <v>9160071</v>
      </c>
      <c r="G523" s="104">
        <v>42549</v>
      </c>
      <c r="H523" s="9" t="s">
        <v>1237</v>
      </c>
      <c r="I523" s="106" t="s">
        <v>39</v>
      </c>
      <c r="J523" s="5" t="s">
        <v>1245</v>
      </c>
      <c r="K523" s="126">
        <v>414093</v>
      </c>
    </row>
    <row r="524" spans="1:11" ht="15">
      <c r="A524" s="88" t="s">
        <v>33</v>
      </c>
      <c r="B524" s="88" t="s">
        <v>151</v>
      </c>
      <c r="C524" s="100" t="s">
        <v>37</v>
      </c>
      <c r="D524" s="101">
        <v>42460</v>
      </c>
      <c r="E524" s="86" t="s">
        <v>34</v>
      </c>
      <c r="F524" s="103">
        <v>9160072</v>
      </c>
      <c r="G524" s="104">
        <v>42550</v>
      </c>
      <c r="H524" s="9" t="s">
        <v>1246</v>
      </c>
      <c r="I524" s="106" t="s">
        <v>165</v>
      </c>
      <c r="J524" s="5" t="s">
        <v>166</v>
      </c>
      <c r="K524" s="126">
        <v>243950</v>
      </c>
    </row>
    <row r="525" spans="1:11" ht="15">
      <c r="A525" s="88" t="s">
        <v>33</v>
      </c>
      <c r="B525" s="88" t="s">
        <v>151</v>
      </c>
      <c r="C525" s="100" t="s">
        <v>37</v>
      </c>
      <c r="D525" s="101">
        <v>42460</v>
      </c>
      <c r="E525" s="86" t="s">
        <v>34</v>
      </c>
      <c r="F525" s="103">
        <v>9160073</v>
      </c>
      <c r="G525" s="104">
        <v>42550</v>
      </c>
      <c r="H525" s="9" t="s">
        <v>1247</v>
      </c>
      <c r="I525" s="105" t="s">
        <v>178</v>
      </c>
      <c r="J525" s="107" t="s">
        <v>153</v>
      </c>
      <c r="K525" s="126">
        <v>1434242</v>
      </c>
    </row>
    <row r="526" spans="1:11" ht="15">
      <c r="A526" s="88" t="s">
        <v>33</v>
      </c>
      <c r="B526" s="86" t="s">
        <v>12</v>
      </c>
      <c r="C526" s="102" t="s">
        <v>32</v>
      </c>
      <c r="D526" s="104" t="s">
        <v>32</v>
      </c>
      <c r="E526" s="86" t="s">
        <v>34</v>
      </c>
      <c r="F526" s="103">
        <v>9160074</v>
      </c>
      <c r="G526" s="104">
        <v>42551</v>
      </c>
      <c r="H526" s="9" t="s">
        <v>1248</v>
      </c>
      <c r="I526" s="106" t="s">
        <v>1249</v>
      </c>
      <c r="J526" s="108" t="s">
        <v>177</v>
      </c>
      <c r="K526" s="126">
        <v>36290</v>
      </c>
    </row>
    <row r="527" spans="1:11" ht="15">
      <c r="A527" s="88" t="s">
        <v>33</v>
      </c>
      <c r="B527" s="86" t="s">
        <v>12</v>
      </c>
      <c r="C527" s="102" t="s">
        <v>32</v>
      </c>
      <c r="D527" s="104" t="s">
        <v>32</v>
      </c>
      <c r="E527" s="86" t="s">
        <v>34</v>
      </c>
      <c r="F527" s="103">
        <v>9160075</v>
      </c>
      <c r="G527" s="104">
        <v>42551</v>
      </c>
      <c r="H527" s="9" t="s">
        <v>1250</v>
      </c>
      <c r="I527" s="105" t="s">
        <v>1251</v>
      </c>
      <c r="J527" s="107" t="s">
        <v>1252</v>
      </c>
      <c r="K527" s="126">
        <v>20990</v>
      </c>
    </row>
    <row r="528" spans="1:11" ht="22.5">
      <c r="A528" s="88" t="s">
        <v>33</v>
      </c>
      <c r="B528" s="86" t="s">
        <v>12</v>
      </c>
      <c r="C528" s="102" t="s">
        <v>32</v>
      </c>
      <c r="D528" s="104" t="s">
        <v>32</v>
      </c>
      <c r="E528" s="86" t="s">
        <v>34</v>
      </c>
      <c r="F528" s="103">
        <v>9160140</v>
      </c>
      <c r="G528" s="104">
        <v>42529</v>
      </c>
      <c r="H528" s="9" t="s">
        <v>1253</v>
      </c>
      <c r="I528" s="106" t="s">
        <v>1254</v>
      </c>
      <c r="J528" s="5" t="s">
        <v>1255</v>
      </c>
      <c r="K528" s="126">
        <v>68544</v>
      </c>
    </row>
    <row r="529" spans="1:11" ht="15">
      <c r="A529" s="88" t="s">
        <v>33</v>
      </c>
      <c r="B529" s="86" t="s">
        <v>463</v>
      </c>
      <c r="C529" s="102" t="s">
        <v>32</v>
      </c>
      <c r="D529" s="104" t="s">
        <v>32</v>
      </c>
      <c r="E529" s="1" t="s">
        <v>40</v>
      </c>
      <c r="F529" s="103">
        <v>9160139</v>
      </c>
      <c r="G529" s="104">
        <v>42529</v>
      </c>
      <c r="H529" s="9" t="s">
        <v>1256</v>
      </c>
      <c r="I529" s="105" t="s">
        <v>1257</v>
      </c>
      <c r="J529" s="107" t="s">
        <v>1258</v>
      </c>
      <c r="K529" s="126">
        <v>250000</v>
      </c>
    </row>
    <row r="530" spans="1:11" ht="15">
      <c r="A530" s="88" t="s">
        <v>33</v>
      </c>
      <c r="B530" s="86" t="s">
        <v>463</v>
      </c>
      <c r="C530" s="102" t="s">
        <v>32</v>
      </c>
      <c r="D530" s="104" t="s">
        <v>32</v>
      </c>
      <c r="E530" s="1" t="s">
        <v>40</v>
      </c>
      <c r="F530" s="103">
        <v>9160141</v>
      </c>
      <c r="G530" s="104">
        <v>42529</v>
      </c>
      <c r="H530" s="9" t="s">
        <v>41</v>
      </c>
      <c r="I530" s="105" t="s">
        <v>36</v>
      </c>
      <c r="J530" s="107" t="s">
        <v>13</v>
      </c>
      <c r="K530" s="126">
        <v>223000</v>
      </c>
    </row>
    <row r="531" spans="1:11" ht="22.5">
      <c r="A531" s="88" t="s">
        <v>33</v>
      </c>
      <c r="B531" s="86" t="s">
        <v>463</v>
      </c>
      <c r="C531" s="102" t="s">
        <v>32</v>
      </c>
      <c r="D531" s="104" t="s">
        <v>32</v>
      </c>
      <c r="E531" s="1" t="s">
        <v>40</v>
      </c>
      <c r="F531" s="103">
        <v>9160142</v>
      </c>
      <c r="G531" s="104">
        <v>42529</v>
      </c>
      <c r="H531" s="9" t="s">
        <v>1259</v>
      </c>
      <c r="I531" s="105" t="s">
        <v>36</v>
      </c>
      <c r="J531" s="107" t="s">
        <v>13</v>
      </c>
      <c r="K531" s="126">
        <v>47270</v>
      </c>
    </row>
    <row r="532" spans="1:11" ht="15">
      <c r="A532" s="88" t="s">
        <v>33</v>
      </c>
      <c r="B532" s="86" t="s">
        <v>463</v>
      </c>
      <c r="C532" s="102" t="s">
        <v>32</v>
      </c>
      <c r="D532" s="104" t="s">
        <v>32</v>
      </c>
      <c r="E532" s="1" t="s">
        <v>40</v>
      </c>
      <c r="F532" s="103">
        <v>9160143</v>
      </c>
      <c r="G532" s="104">
        <v>42529</v>
      </c>
      <c r="H532" s="9" t="s">
        <v>41</v>
      </c>
      <c r="I532" s="105" t="s">
        <v>36</v>
      </c>
      <c r="J532" s="107" t="s">
        <v>13</v>
      </c>
      <c r="K532" s="126">
        <v>79062</v>
      </c>
    </row>
    <row r="533" spans="1:11" ht="15">
      <c r="A533" s="88" t="s">
        <v>33</v>
      </c>
      <c r="B533" s="86" t="s">
        <v>463</v>
      </c>
      <c r="C533" s="102" t="s">
        <v>32</v>
      </c>
      <c r="D533" s="104" t="s">
        <v>32</v>
      </c>
      <c r="E533" s="1" t="s">
        <v>40</v>
      </c>
      <c r="F533" s="103">
        <v>9160144</v>
      </c>
      <c r="G533" s="104">
        <v>42529</v>
      </c>
      <c r="H533" s="9" t="s">
        <v>41</v>
      </c>
      <c r="I533" s="105" t="s">
        <v>36</v>
      </c>
      <c r="J533" s="107" t="s">
        <v>13</v>
      </c>
      <c r="K533" s="126">
        <v>196766</v>
      </c>
    </row>
    <row r="534" spans="1:11" ht="15">
      <c r="A534" s="88" t="s">
        <v>33</v>
      </c>
      <c r="B534" s="86" t="s">
        <v>495</v>
      </c>
      <c r="C534" s="102" t="s">
        <v>1260</v>
      </c>
      <c r="D534" s="104">
        <v>42528</v>
      </c>
      <c r="E534" s="1" t="s">
        <v>40</v>
      </c>
      <c r="F534" s="103">
        <v>9160145</v>
      </c>
      <c r="G534" s="104">
        <v>42530</v>
      </c>
      <c r="H534" s="9" t="s">
        <v>1261</v>
      </c>
      <c r="I534" s="106" t="s">
        <v>1262</v>
      </c>
      <c r="J534" s="5" t="s">
        <v>1263</v>
      </c>
      <c r="K534" s="126">
        <v>572234</v>
      </c>
    </row>
    <row r="535" spans="1:11" ht="22.5">
      <c r="A535" s="88" t="s">
        <v>33</v>
      </c>
      <c r="B535" s="86" t="s">
        <v>12</v>
      </c>
      <c r="C535" s="102" t="s">
        <v>32</v>
      </c>
      <c r="D535" s="104" t="s">
        <v>32</v>
      </c>
      <c r="E535" s="1" t="s">
        <v>40</v>
      </c>
      <c r="F535" s="103">
        <v>9160146</v>
      </c>
      <c r="G535" s="104">
        <v>42530</v>
      </c>
      <c r="H535" s="9" t="s">
        <v>1264</v>
      </c>
      <c r="I535" s="106" t="s">
        <v>1265</v>
      </c>
      <c r="J535" s="5" t="s">
        <v>1266</v>
      </c>
      <c r="K535" s="126">
        <v>583100</v>
      </c>
    </row>
    <row r="536" spans="1:11" ht="15">
      <c r="A536" s="88" t="s">
        <v>33</v>
      </c>
      <c r="B536" s="86" t="s">
        <v>12</v>
      </c>
      <c r="C536" s="102" t="s">
        <v>32</v>
      </c>
      <c r="D536" s="104" t="s">
        <v>32</v>
      </c>
      <c r="E536" s="1" t="s">
        <v>40</v>
      </c>
      <c r="F536" s="103">
        <v>9160147</v>
      </c>
      <c r="G536" s="104">
        <v>42536</v>
      </c>
      <c r="H536" s="9" t="s">
        <v>1267</v>
      </c>
      <c r="I536" s="106" t="s">
        <v>1268</v>
      </c>
      <c r="J536" s="108" t="s">
        <v>35</v>
      </c>
      <c r="K536" s="126">
        <v>75471</v>
      </c>
    </row>
    <row r="537" spans="1:11" ht="22.5">
      <c r="A537" s="88" t="s">
        <v>33</v>
      </c>
      <c r="B537" s="86" t="s">
        <v>12</v>
      </c>
      <c r="C537" s="102" t="s">
        <v>32</v>
      </c>
      <c r="D537" s="104" t="s">
        <v>32</v>
      </c>
      <c r="E537" s="1" t="s">
        <v>40</v>
      </c>
      <c r="F537" s="103">
        <v>9160148</v>
      </c>
      <c r="G537" s="104">
        <v>42541</v>
      </c>
      <c r="H537" s="9" t="s">
        <v>1269</v>
      </c>
      <c r="I537" s="106" t="s">
        <v>1270</v>
      </c>
      <c r="J537" s="108" t="s">
        <v>1271</v>
      </c>
      <c r="K537" s="126">
        <v>119000</v>
      </c>
    </row>
    <row r="538" spans="1:11" ht="15">
      <c r="A538" s="88" t="s">
        <v>33</v>
      </c>
      <c r="B538" s="86" t="s">
        <v>12</v>
      </c>
      <c r="C538" s="102" t="s">
        <v>32</v>
      </c>
      <c r="D538" s="104" t="s">
        <v>32</v>
      </c>
      <c r="E538" s="1" t="s">
        <v>40</v>
      </c>
      <c r="F538" s="103">
        <v>9160149</v>
      </c>
      <c r="G538" s="104">
        <v>42541</v>
      </c>
      <c r="H538" s="9" t="s">
        <v>1272</v>
      </c>
      <c r="I538" s="106" t="s">
        <v>181</v>
      </c>
      <c r="J538" s="108" t="s">
        <v>182</v>
      </c>
      <c r="K538" s="126">
        <v>7000</v>
      </c>
    </row>
    <row r="539" spans="1:11" ht="15">
      <c r="A539" s="88" t="s">
        <v>33</v>
      </c>
      <c r="B539" s="86" t="s">
        <v>463</v>
      </c>
      <c r="C539" s="102" t="s">
        <v>32</v>
      </c>
      <c r="D539" s="104" t="s">
        <v>32</v>
      </c>
      <c r="E539" s="1" t="s">
        <v>40</v>
      </c>
      <c r="F539" s="103">
        <v>9160151</v>
      </c>
      <c r="G539" s="104">
        <v>42542</v>
      </c>
      <c r="H539" s="9" t="s">
        <v>1273</v>
      </c>
      <c r="I539" s="105" t="s">
        <v>36</v>
      </c>
      <c r="J539" s="107" t="s">
        <v>13</v>
      </c>
      <c r="K539" s="126">
        <v>178683</v>
      </c>
    </row>
    <row r="540" spans="1:11" ht="15">
      <c r="A540" s="88" t="s">
        <v>33</v>
      </c>
      <c r="B540" s="86" t="s">
        <v>463</v>
      </c>
      <c r="C540" s="102" t="s">
        <v>32</v>
      </c>
      <c r="D540" s="104" t="s">
        <v>32</v>
      </c>
      <c r="E540" s="1" t="s">
        <v>40</v>
      </c>
      <c r="F540" s="103">
        <v>9160152</v>
      </c>
      <c r="G540" s="104">
        <v>42542</v>
      </c>
      <c r="H540" s="9" t="s">
        <v>1274</v>
      </c>
      <c r="I540" s="105" t="s">
        <v>36</v>
      </c>
      <c r="J540" s="107" t="s">
        <v>13</v>
      </c>
      <c r="K540" s="126">
        <v>178683</v>
      </c>
    </row>
    <row r="541" spans="1:11" ht="15">
      <c r="A541" s="88" t="s">
        <v>33</v>
      </c>
      <c r="B541" s="88" t="s">
        <v>151</v>
      </c>
      <c r="C541" s="100" t="s">
        <v>37</v>
      </c>
      <c r="D541" s="101">
        <v>42460</v>
      </c>
      <c r="E541" s="1" t="s">
        <v>40</v>
      </c>
      <c r="F541" s="103">
        <v>9160153</v>
      </c>
      <c r="G541" s="104">
        <v>42542</v>
      </c>
      <c r="H541" s="9" t="s">
        <v>1275</v>
      </c>
      <c r="I541" s="106" t="s">
        <v>286</v>
      </c>
      <c r="J541" s="5" t="s">
        <v>287</v>
      </c>
      <c r="K541" s="126">
        <v>183597</v>
      </c>
    </row>
    <row r="542" spans="1:11" ht="15">
      <c r="A542" s="88" t="s">
        <v>33</v>
      </c>
      <c r="B542" s="86" t="s">
        <v>12</v>
      </c>
      <c r="C542" s="102" t="s">
        <v>32</v>
      </c>
      <c r="D542" s="104" t="s">
        <v>32</v>
      </c>
      <c r="E542" s="1" t="s">
        <v>40</v>
      </c>
      <c r="F542" s="103">
        <v>9160155</v>
      </c>
      <c r="G542" s="104">
        <v>42542</v>
      </c>
      <c r="H542" s="9" t="s">
        <v>1276</v>
      </c>
      <c r="I542" s="106" t="s">
        <v>1277</v>
      </c>
      <c r="J542" s="5" t="s">
        <v>185</v>
      </c>
      <c r="K542" s="126">
        <v>95000</v>
      </c>
    </row>
    <row r="543" spans="1:11" ht="15">
      <c r="A543" s="88" t="s">
        <v>33</v>
      </c>
      <c r="B543" s="86" t="s">
        <v>12</v>
      </c>
      <c r="C543" s="102" t="s">
        <v>32</v>
      </c>
      <c r="D543" s="104" t="s">
        <v>32</v>
      </c>
      <c r="E543" s="1" t="s">
        <v>40</v>
      </c>
      <c r="F543" s="103">
        <v>9160156</v>
      </c>
      <c r="G543" s="104">
        <v>42545</v>
      </c>
      <c r="H543" s="9" t="s">
        <v>1278</v>
      </c>
      <c r="I543" s="106" t="s">
        <v>1279</v>
      </c>
      <c r="J543" s="5" t="s">
        <v>1280</v>
      </c>
      <c r="K543" s="126" t="s">
        <v>1281</v>
      </c>
    </row>
    <row r="544" spans="1:11" ht="15">
      <c r="A544" s="88" t="s">
        <v>33</v>
      </c>
      <c r="B544" s="86" t="s">
        <v>12</v>
      </c>
      <c r="C544" s="102" t="s">
        <v>32</v>
      </c>
      <c r="D544" s="104" t="s">
        <v>32</v>
      </c>
      <c r="E544" s="1" t="s">
        <v>40</v>
      </c>
      <c r="F544" s="103">
        <v>9160157</v>
      </c>
      <c r="G544" s="104">
        <v>42549</v>
      </c>
      <c r="H544" s="9" t="s">
        <v>1282</v>
      </c>
      <c r="I544" s="106" t="s">
        <v>1283</v>
      </c>
      <c r="J544" s="5" t="s">
        <v>1284</v>
      </c>
      <c r="K544" s="126">
        <v>300000</v>
      </c>
    </row>
    <row r="545" spans="1:11" ht="15">
      <c r="A545" s="88" t="s">
        <v>33</v>
      </c>
      <c r="B545" s="88" t="s">
        <v>151</v>
      </c>
      <c r="C545" s="100" t="s">
        <v>37</v>
      </c>
      <c r="D545" s="101">
        <v>42460</v>
      </c>
      <c r="E545" s="1" t="s">
        <v>40</v>
      </c>
      <c r="F545" s="103">
        <v>9160159</v>
      </c>
      <c r="G545" s="104">
        <v>42550</v>
      </c>
      <c r="H545" s="9" t="s">
        <v>1285</v>
      </c>
      <c r="I545" s="106" t="s">
        <v>183</v>
      </c>
      <c r="J545" s="5" t="s">
        <v>184</v>
      </c>
      <c r="K545" s="126">
        <v>77436</v>
      </c>
    </row>
    <row r="546" spans="1:11" ht="22.5">
      <c r="A546" s="88" t="s">
        <v>33</v>
      </c>
      <c r="B546" s="86" t="s">
        <v>463</v>
      </c>
      <c r="C546" s="102" t="s">
        <v>32</v>
      </c>
      <c r="D546" s="104" t="s">
        <v>32</v>
      </c>
      <c r="E546" s="1" t="s">
        <v>40</v>
      </c>
      <c r="F546" s="103">
        <v>9160160</v>
      </c>
      <c r="G546" s="104">
        <v>42551</v>
      </c>
      <c r="H546" s="9" t="s">
        <v>1286</v>
      </c>
      <c r="I546" s="105" t="s">
        <v>36</v>
      </c>
      <c r="J546" s="107" t="s">
        <v>13</v>
      </c>
      <c r="K546" s="126">
        <v>50733</v>
      </c>
    </row>
    <row r="547" spans="1:11" ht="22.5">
      <c r="A547" s="88" t="s">
        <v>33</v>
      </c>
      <c r="B547" s="86" t="s">
        <v>12</v>
      </c>
      <c r="C547" s="102" t="s">
        <v>32</v>
      </c>
      <c r="D547" s="104" t="s">
        <v>32</v>
      </c>
      <c r="E547" s="1" t="s">
        <v>40</v>
      </c>
      <c r="F547" s="103">
        <v>9160161</v>
      </c>
      <c r="G547" s="104">
        <v>42551</v>
      </c>
      <c r="H547" s="9" t="s">
        <v>2244</v>
      </c>
      <c r="I547" s="106" t="s">
        <v>1287</v>
      </c>
      <c r="J547" s="108" t="s">
        <v>1288</v>
      </c>
      <c r="K547" s="126">
        <v>120000</v>
      </c>
    </row>
    <row r="548" spans="1:11" ht="22.5">
      <c r="A548" s="88" t="s">
        <v>33</v>
      </c>
      <c r="B548" s="86" t="s">
        <v>12</v>
      </c>
      <c r="C548" s="102" t="s">
        <v>32</v>
      </c>
      <c r="D548" s="104" t="s">
        <v>32</v>
      </c>
      <c r="E548" s="1" t="s">
        <v>40</v>
      </c>
      <c r="F548" s="103">
        <v>2269</v>
      </c>
      <c r="G548" s="104">
        <v>42527</v>
      </c>
      <c r="H548" s="9" t="s">
        <v>1289</v>
      </c>
      <c r="I548" s="106" t="s">
        <v>1290</v>
      </c>
      <c r="J548" s="5" t="s">
        <v>1291</v>
      </c>
      <c r="K548" s="126">
        <v>1240000</v>
      </c>
    </row>
    <row r="549" spans="1:11" ht="15">
      <c r="A549" s="88" t="s">
        <v>33</v>
      </c>
      <c r="B549" s="86" t="s">
        <v>12</v>
      </c>
      <c r="C549" s="102" t="s">
        <v>32</v>
      </c>
      <c r="D549" s="104" t="s">
        <v>32</v>
      </c>
      <c r="E549" s="1" t="s">
        <v>40</v>
      </c>
      <c r="F549" s="103">
        <v>2270</v>
      </c>
      <c r="G549" s="104">
        <v>42528</v>
      </c>
      <c r="H549" s="9" t="s">
        <v>1292</v>
      </c>
      <c r="I549" s="106" t="s">
        <v>1293</v>
      </c>
      <c r="J549" s="5" t="s">
        <v>186</v>
      </c>
      <c r="K549" s="126">
        <v>200000</v>
      </c>
    </row>
    <row r="550" spans="1:11" ht="15">
      <c r="A550" s="88" t="s">
        <v>33</v>
      </c>
      <c r="B550" s="86" t="s">
        <v>12</v>
      </c>
      <c r="C550" s="102" t="s">
        <v>32</v>
      </c>
      <c r="D550" s="104" t="s">
        <v>32</v>
      </c>
      <c r="E550" s="1" t="s">
        <v>40</v>
      </c>
      <c r="F550" s="103">
        <v>2271</v>
      </c>
      <c r="G550" s="104">
        <v>42529</v>
      </c>
      <c r="H550" s="9" t="s">
        <v>1294</v>
      </c>
      <c r="I550" s="105" t="s">
        <v>1295</v>
      </c>
      <c r="J550" s="107" t="s">
        <v>187</v>
      </c>
      <c r="K550" s="126">
        <v>777777</v>
      </c>
    </row>
    <row r="551" spans="1:11" ht="22.5">
      <c r="A551" s="88" t="s">
        <v>33</v>
      </c>
      <c r="B551" s="86" t="s">
        <v>458</v>
      </c>
      <c r="C551" s="102" t="s">
        <v>32</v>
      </c>
      <c r="D551" s="104" t="s">
        <v>32</v>
      </c>
      <c r="E551" s="109" t="s">
        <v>42</v>
      </c>
      <c r="F551" s="103">
        <v>1021</v>
      </c>
      <c r="G551" s="104">
        <v>42529</v>
      </c>
      <c r="H551" s="9" t="s">
        <v>1296</v>
      </c>
      <c r="I551" s="105" t="s">
        <v>45</v>
      </c>
      <c r="J551" s="107" t="s">
        <v>20</v>
      </c>
      <c r="K551" s="126">
        <v>2518473</v>
      </c>
    </row>
    <row r="552" spans="1:11" ht="15">
      <c r="A552" s="88" t="s">
        <v>33</v>
      </c>
      <c r="B552" s="86" t="s">
        <v>458</v>
      </c>
      <c r="C552" s="102" t="s">
        <v>32</v>
      </c>
      <c r="D552" s="104" t="s">
        <v>32</v>
      </c>
      <c r="E552" s="109" t="s">
        <v>42</v>
      </c>
      <c r="F552" s="103">
        <v>1022</v>
      </c>
      <c r="G552" s="104">
        <v>42529</v>
      </c>
      <c r="H552" s="9" t="s">
        <v>1297</v>
      </c>
      <c r="I552" s="105" t="s">
        <v>45</v>
      </c>
      <c r="J552" s="107" t="s">
        <v>20</v>
      </c>
      <c r="K552" s="126">
        <v>507500</v>
      </c>
    </row>
    <row r="553" spans="1:11" ht="15">
      <c r="A553" s="88" t="s">
        <v>33</v>
      </c>
      <c r="B553" s="86" t="s">
        <v>458</v>
      </c>
      <c r="C553" s="102" t="s">
        <v>32</v>
      </c>
      <c r="D553" s="104" t="s">
        <v>32</v>
      </c>
      <c r="E553" s="109" t="s">
        <v>42</v>
      </c>
      <c r="F553" s="103">
        <v>1023</v>
      </c>
      <c r="G553" s="104">
        <v>42529</v>
      </c>
      <c r="H553" s="9" t="s">
        <v>1298</v>
      </c>
      <c r="I553" s="105" t="s">
        <v>43</v>
      </c>
      <c r="J553" s="107" t="s">
        <v>44</v>
      </c>
      <c r="K553" s="126">
        <v>22260</v>
      </c>
    </row>
    <row r="554" spans="1:11" ht="15">
      <c r="A554" s="88" t="s">
        <v>33</v>
      </c>
      <c r="B554" s="86" t="s">
        <v>458</v>
      </c>
      <c r="C554" s="102" t="s">
        <v>32</v>
      </c>
      <c r="D554" s="104" t="s">
        <v>32</v>
      </c>
      <c r="E554" s="109" t="s">
        <v>42</v>
      </c>
      <c r="F554" s="103">
        <v>1024</v>
      </c>
      <c r="G554" s="104">
        <v>42529</v>
      </c>
      <c r="H554" s="9" t="s">
        <v>1299</v>
      </c>
      <c r="I554" s="105" t="s">
        <v>43</v>
      </c>
      <c r="J554" s="107" t="s">
        <v>44</v>
      </c>
      <c r="K554" s="126">
        <v>6406</v>
      </c>
    </row>
    <row r="555" spans="1:11" ht="15">
      <c r="A555" s="88" t="s">
        <v>33</v>
      </c>
      <c r="B555" s="86" t="s">
        <v>458</v>
      </c>
      <c r="C555" s="102" t="s">
        <v>32</v>
      </c>
      <c r="D555" s="104" t="s">
        <v>32</v>
      </c>
      <c r="E555" s="109" t="s">
        <v>42</v>
      </c>
      <c r="F555" s="103">
        <v>1025</v>
      </c>
      <c r="G555" s="104">
        <v>42529</v>
      </c>
      <c r="H555" s="9" t="s">
        <v>1300</v>
      </c>
      <c r="I555" s="105" t="s">
        <v>43</v>
      </c>
      <c r="J555" s="107" t="s">
        <v>44</v>
      </c>
      <c r="K555" s="126">
        <v>15700</v>
      </c>
    </row>
    <row r="556" spans="1:11" ht="15">
      <c r="A556" s="88" t="s">
        <v>33</v>
      </c>
      <c r="B556" s="86" t="s">
        <v>458</v>
      </c>
      <c r="C556" s="102" t="s">
        <v>32</v>
      </c>
      <c r="D556" s="104" t="s">
        <v>32</v>
      </c>
      <c r="E556" s="109" t="s">
        <v>42</v>
      </c>
      <c r="F556" s="103">
        <v>1026</v>
      </c>
      <c r="G556" s="104">
        <v>42529</v>
      </c>
      <c r="H556" s="9" t="s">
        <v>1301</v>
      </c>
      <c r="I556" s="105" t="s">
        <v>46</v>
      </c>
      <c r="J556" s="107" t="s">
        <v>47</v>
      </c>
      <c r="K556" s="126">
        <v>594600</v>
      </c>
    </row>
    <row r="557" spans="1:11" ht="15">
      <c r="A557" s="88" t="s">
        <v>33</v>
      </c>
      <c r="B557" s="86" t="s">
        <v>458</v>
      </c>
      <c r="C557" s="102" t="s">
        <v>32</v>
      </c>
      <c r="D557" s="104" t="s">
        <v>32</v>
      </c>
      <c r="E557" s="109" t="s">
        <v>42</v>
      </c>
      <c r="F557" s="103">
        <v>1034</v>
      </c>
      <c r="G557" s="104">
        <v>42531</v>
      </c>
      <c r="H557" s="9" t="s">
        <v>1302</v>
      </c>
      <c r="I557" s="105" t="s">
        <v>45</v>
      </c>
      <c r="J557" s="107" t="s">
        <v>20</v>
      </c>
      <c r="K557" s="126">
        <v>245000</v>
      </c>
    </row>
    <row r="558" spans="1:11" ht="15">
      <c r="A558" s="88" t="s">
        <v>33</v>
      </c>
      <c r="B558" s="86" t="s">
        <v>458</v>
      </c>
      <c r="C558" s="102" t="s">
        <v>32</v>
      </c>
      <c r="D558" s="104" t="s">
        <v>32</v>
      </c>
      <c r="E558" s="109" t="s">
        <v>42</v>
      </c>
      <c r="F558" s="103">
        <v>1035</v>
      </c>
      <c r="G558" s="104">
        <v>42531</v>
      </c>
      <c r="H558" s="9" t="s">
        <v>1303</v>
      </c>
      <c r="I558" s="105" t="s">
        <v>46</v>
      </c>
      <c r="J558" s="107" t="s">
        <v>47</v>
      </c>
      <c r="K558" s="126">
        <v>825154</v>
      </c>
    </row>
    <row r="559" spans="1:11" ht="15">
      <c r="A559" s="88" t="s">
        <v>33</v>
      </c>
      <c r="B559" s="86" t="s">
        <v>458</v>
      </c>
      <c r="C559" s="102" t="s">
        <v>32</v>
      </c>
      <c r="D559" s="104" t="s">
        <v>32</v>
      </c>
      <c r="E559" s="109" t="s">
        <v>42</v>
      </c>
      <c r="F559" s="103">
        <v>1036</v>
      </c>
      <c r="G559" s="104">
        <v>42531</v>
      </c>
      <c r="H559" s="9" t="s">
        <v>1304</v>
      </c>
      <c r="I559" s="105" t="s">
        <v>43</v>
      </c>
      <c r="J559" s="107" t="s">
        <v>44</v>
      </c>
      <c r="K559" s="126">
        <v>10400</v>
      </c>
    </row>
    <row r="560" spans="1:11" ht="15">
      <c r="A560" s="88" t="s">
        <v>33</v>
      </c>
      <c r="B560" s="86" t="s">
        <v>458</v>
      </c>
      <c r="C560" s="102" t="s">
        <v>32</v>
      </c>
      <c r="D560" s="104" t="s">
        <v>32</v>
      </c>
      <c r="E560" s="109" t="s">
        <v>42</v>
      </c>
      <c r="F560" s="103">
        <v>1037</v>
      </c>
      <c r="G560" s="104">
        <v>42531</v>
      </c>
      <c r="H560" s="9" t="s">
        <v>1305</v>
      </c>
      <c r="I560" s="105" t="s">
        <v>43</v>
      </c>
      <c r="J560" s="107" t="s">
        <v>44</v>
      </c>
      <c r="K560" s="126">
        <v>53461</v>
      </c>
    </row>
    <row r="561" spans="1:11" ht="15">
      <c r="A561" s="88" t="s">
        <v>33</v>
      </c>
      <c r="B561" s="86" t="s">
        <v>458</v>
      </c>
      <c r="C561" s="102" t="s">
        <v>32</v>
      </c>
      <c r="D561" s="104" t="s">
        <v>32</v>
      </c>
      <c r="E561" s="109" t="s">
        <v>42</v>
      </c>
      <c r="F561" s="103">
        <v>1068</v>
      </c>
      <c r="G561" s="104">
        <v>42537</v>
      </c>
      <c r="H561" s="9" t="s">
        <v>1306</v>
      </c>
      <c r="I561" s="105" t="s">
        <v>50</v>
      </c>
      <c r="J561" s="110" t="s">
        <v>51</v>
      </c>
      <c r="K561" s="126">
        <v>18101</v>
      </c>
    </row>
    <row r="562" spans="1:11" ht="15">
      <c r="A562" s="88" t="s">
        <v>33</v>
      </c>
      <c r="B562" s="86" t="s">
        <v>458</v>
      </c>
      <c r="C562" s="102" t="s">
        <v>32</v>
      </c>
      <c r="D562" s="104" t="s">
        <v>32</v>
      </c>
      <c r="E562" s="109" t="s">
        <v>42</v>
      </c>
      <c r="F562" s="103">
        <v>1069</v>
      </c>
      <c r="G562" s="104">
        <v>42537</v>
      </c>
      <c r="H562" s="9" t="s">
        <v>1307</v>
      </c>
      <c r="I562" s="105" t="s">
        <v>50</v>
      </c>
      <c r="J562" s="110" t="s">
        <v>51</v>
      </c>
      <c r="K562" s="126">
        <v>54968</v>
      </c>
    </row>
    <row r="563" spans="1:11" ht="22.5">
      <c r="A563" s="88" t="s">
        <v>33</v>
      </c>
      <c r="B563" s="86" t="s">
        <v>458</v>
      </c>
      <c r="C563" s="102" t="s">
        <v>32</v>
      </c>
      <c r="D563" s="104" t="s">
        <v>32</v>
      </c>
      <c r="E563" s="109" t="s">
        <v>42</v>
      </c>
      <c r="F563" s="103">
        <v>1070</v>
      </c>
      <c r="G563" s="104">
        <v>42537</v>
      </c>
      <c r="H563" s="9" t="s">
        <v>1308</v>
      </c>
      <c r="I563" s="105" t="s">
        <v>50</v>
      </c>
      <c r="J563" s="110" t="s">
        <v>51</v>
      </c>
      <c r="K563" s="126">
        <v>311608</v>
      </c>
    </row>
    <row r="564" spans="1:11" ht="15">
      <c r="A564" s="88" t="s">
        <v>33</v>
      </c>
      <c r="B564" s="86" t="s">
        <v>458</v>
      </c>
      <c r="C564" s="102" t="s">
        <v>32</v>
      </c>
      <c r="D564" s="104" t="s">
        <v>32</v>
      </c>
      <c r="E564" s="109" t="s">
        <v>42</v>
      </c>
      <c r="F564" s="103">
        <v>1071</v>
      </c>
      <c r="G564" s="104">
        <v>42531</v>
      </c>
      <c r="H564" s="9" t="s">
        <v>1309</v>
      </c>
      <c r="I564" s="105" t="s">
        <v>50</v>
      </c>
      <c r="J564" s="110" t="s">
        <v>51</v>
      </c>
      <c r="K564" s="126">
        <v>28159</v>
      </c>
    </row>
    <row r="565" spans="1:11" ht="15">
      <c r="A565" s="88" t="s">
        <v>33</v>
      </c>
      <c r="B565" s="86" t="s">
        <v>458</v>
      </c>
      <c r="C565" s="102" t="s">
        <v>32</v>
      </c>
      <c r="D565" s="104" t="s">
        <v>32</v>
      </c>
      <c r="E565" s="109" t="s">
        <v>42</v>
      </c>
      <c r="F565" s="103">
        <v>1077</v>
      </c>
      <c r="G565" s="104">
        <v>42537</v>
      </c>
      <c r="H565" s="9" t="s">
        <v>1310</v>
      </c>
      <c r="I565" s="106" t="s">
        <v>49</v>
      </c>
      <c r="J565" s="27" t="s">
        <v>17</v>
      </c>
      <c r="K565" s="126">
        <v>783639</v>
      </c>
    </row>
    <row r="566" spans="1:11" ht="15">
      <c r="A566" s="88" t="s">
        <v>33</v>
      </c>
      <c r="B566" s="86" t="s">
        <v>458</v>
      </c>
      <c r="C566" s="102" t="s">
        <v>32</v>
      </c>
      <c r="D566" s="104" t="s">
        <v>32</v>
      </c>
      <c r="E566" s="109" t="s">
        <v>42</v>
      </c>
      <c r="F566" s="103">
        <v>1078</v>
      </c>
      <c r="G566" s="104">
        <v>42537</v>
      </c>
      <c r="H566" s="9" t="s">
        <v>1311</v>
      </c>
      <c r="I566" s="106" t="s">
        <v>49</v>
      </c>
      <c r="J566" s="27" t="s">
        <v>17</v>
      </c>
      <c r="K566" s="126">
        <v>22918</v>
      </c>
    </row>
    <row r="567" spans="1:11" ht="15">
      <c r="A567" s="88" t="s">
        <v>33</v>
      </c>
      <c r="B567" s="86" t="s">
        <v>458</v>
      </c>
      <c r="C567" s="102" t="s">
        <v>32</v>
      </c>
      <c r="D567" s="104" t="s">
        <v>32</v>
      </c>
      <c r="E567" s="109" t="s">
        <v>42</v>
      </c>
      <c r="F567" s="103">
        <v>1079</v>
      </c>
      <c r="G567" s="104">
        <v>42537</v>
      </c>
      <c r="H567" s="9" t="s">
        <v>1312</v>
      </c>
      <c r="I567" s="106" t="s">
        <v>49</v>
      </c>
      <c r="J567" s="27" t="s">
        <v>17</v>
      </c>
      <c r="K567" s="126">
        <v>850776</v>
      </c>
    </row>
    <row r="568" spans="1:11" ht="15">
      <c r="A568" s="88" t="s">
        <v>33</v>
      </c>
      <c r="B568" s="86" t="s">
        <v>458</v>
      </c>
      <c r="C568" s="102" t="s">
        <v>32</v>
      </c>
      <c r="D568" s="104" t="s">
        <v>32</v>
      </c>
      <c r="E568" s="109" t="s">
        <v>42</v>
      </c>
      <c r="F568" s="103">
        <v>1080</v>
      </c>
      <c r="G568" s="104">
        <v>42537</v>
      </c>
      <c r="H568" s="9" t="s">
        <v>1313</v>
      </c>
      <c r="I568" s="105" t="s">
        <v>43</v>
      </c>
      <c r="J568" s="107" t="s">
        <v>44</v>
      </c>
      <c r="K568" s="126">
        <v>15074</v>
      </c>
    </row>
    <row r="569" spans="1:11" ht="15">
      <c r="A569" s="88" t="s">
        <v>33</v>
      </c>
      <c r="B569" s="86" t="s">
        <v>458</v>
      </c>
      <c r="C569" s="102" t="s">
        <v>32</v>
      </c>
      <c r="D569" s="104" t="s">
        <v>32</v>
      </c>
      <c r="E569" s="109" t="s">
        <v>42</v>
      </c>
      <c r="F569" s="103">
        <v>1081</v>
      </c>
      <c r="G569" s="104">
        <v>42538</v>
      </c>
      <c r="H569" s="9" t="s">
        <v>1314</v>
      </c>
      <c r="I569" s="105" t="s">
        <v>43</v>
      </c>
      <c r="J569" s="107" t="s">
        <v>44</v>
      </c>
      <c r="K569" s="126">
        <v>9490</v>
      </c>
    </row>
    <row r="570" spans="1:11" ht="15">
      <c r="A570" s="88" t="s">
        <v>33</v>
      </c>
      <c r="B570" s="86" t="s">
        <v>458</v>
      </c>
      <c r="C570" s="102" t="s">
        <v>32</v>
      </c>
      <c r="D570" s="104" t="s">
        <v>32</v>
      </c>
      <c r="E570" s="109" t="s">
        <v>42</v>
      </c>
      <c r="F570" s="103">
        <v>1082</v>
      </c>
      <c r="G570" s="104">
        <v>42537</v>
      </c>
      <c r="H570" s="9" t="s">
        <v>1315</v>
      </c>
      <c r="I570" s="105" t="s">
        <v>43</v>
      </c>
      <c r="J570" s="107" t="s">
        <v>44</v>
      </c>
      <c r="K570" s="126">
        <v>32650</v>
      </c>
    </row>
    <row r="571" spans="1:11" ht="15">
      <c r="A571" s="88" t="s">
        <v>33</v>
      </c>
      <c r="B571" s="86" t="s">
        <v>458</v>
      </c>
      <c r="C571" s="102" t="s">
        <v>32</v>
      </c>
      <c r="D571" s="104" t="s">
        <v>32</v>
      </c>
      <c r="E571" s="109" t="s">
        <v>42</v>
      </c>
      <c r="F571" s="103">
        <v>1083</v>
      </c>
      <c r="G571" s="104">
        <v>42537</v>
      </c>
      <c r="H571" s="9" t="s">
        <v>1316</v>
      </c>
      <c r="I571" s="105" t="s">
        <v>43</v>
      </c>
      <c r="J571" s="107" t="s">
        <v>44</v>
      </c>
      <c r="K571" s="126">
        <v>5085</v>
      </c>
    </row>
    <row r="572" spans="1:11" ht="15">
      <c r="A572" s="88" t="s">
        <v>33</v>
      </c>
      <c r="B572" s="86" t="s">
        <v>458</v>
      </c>
      <c r="C572" s="102" t="s">
        <v>32</v>
      </c>
      <c r="D572" s="104" t="s">
        <v>32</v>
      </c>
      <c r="E572" s="109" t="s">
        <v>42</v>
      </c>
      <c r="F572" s="103">
        <v>1084</v>
      </c>
      <c r="G572" s="104">
        <v>42537</v>
      </c>
      <c r="H572" s="9" t="s">
        <v>1317</v>
      </c>
      <c r="I572" s="105" t="s">
        <v>46</v>
      </c>
      <c r="J572" s="107" t="s">
        <v>47</v>
      </c>
      <c r="K572" s="126">
        <v>125564</v>
      </c>
    </row>
    <row r="573" spans="1:11" ht="15">
      <c r="A573" s="88" t="s">
        <v>33</v>
      </c>
      <c r="B573" s="86" t="s">
        <v>458</v>
      </c>
      <c r="C573" s="102" t="s">
        <v>32</v>
      </c>
      <c r="D573" s="104" t="s">
        <v>32</v>
      </c>
      <c r="E573" s="109" t="s">
        <v>42</v>
      </c>
      <c r="F573" s="103">
        <v>1085</v>
      </c>
      <c r="G573" s="104">
        <v>42537</v>
      </c>
      <c r="H573" s="9" t="s">
        <v>1318</v>
      </c>
      <c r="I573" s="105" t="s">
        <v>46</v>
      </c>
      <c r="J573" s="107" t="s">
        <v>47</v>
      </c>
      <c r="K573" s="126">
        <v>298970</v>
      </c>
    </row>
    <row r="574" spans="1:11" ht="15">
      <c r="A574" s="88" t="s">
        <v>33</v>
      </c>
      <c r="B574" s="86" t="s">
        <v>458</v>
      </c>
      <c r="C574" s="102" t="s">
        <v>32</v>
      </c>
      <c r="D574" s="104" t="s">
        <v>32</v>
      </c>
      <c r="E574" s="109" t="s">
        <v>42</v>
      </c>
      <c r="F574" s="103">
        <v>1086</v>
      </c>
      <c r="G574" s="104">
        <v>42537</v>
      </c>
      <c r="H574" s="9" t="s">
        <v>1319</v>
      </c>
      <c r="I574" s="105" t="s">
        <v>46</v>
      </c>
      <c r="J574" s="107" t="s">
        <v>47</v>
      </c>
      <c r="K574" s="126">
        <v>427563</v>
      </c>
    </row>
    <row r="575" spans="1:11" ht="15">
      <c r="A575" s="88" t="s">
        <v>33</v>
      </c>
      <c r="B575" s="86" t="s">
        <v>458</v>
      </c>
      <c r="C575" s="102" t="s">
        <v>32</v>
      </c>
      <c r="D575" s="104" t="s">
        <v>32</v>
      </c>
      <c r="E575" s="109" t="s">
        <v>42</v>
      </c>
      <c r="F575" s="103">
        <v>1087</v>
      </c>
      <c r="G575" s="104">
        <v>42537</v>
      </c>
      <c r="H575" s="9" t="s">
        <v>1320</v>
      </c>
      <c r="I575" s="106" t="s">
        <v>1321</v>
      </c>
      <c r="J575" s="5" t="s">
        <v>48</v>
      </c>
      <c r="K575" s="126">
        <v>229649</v>
      </c>
    </row>
    <row r="576" spans="1:11" ht="15">
      <c r="A576" s="88" t="s">
        <v>33</v>
      </c>
      <c r="B576" s="86" t="s">
        <v>458</v>
      </c>
      <c r="C576" s="102" t="s">
        <v>32</v>
      </c>
      <c r="D576" s="104" t="s">
        <v>32</v>
      </c>
      <c r="E576" s="109" t="s">
        <v>42</v>
      </c>
      <c r="F576" s="103">
        <v>1105</v>
      </c>
      <c r="G576" s="104">
        <v>42542</v>
      </c>
      <c r="H576" s="9" t="s">
        <v>1322</v>
      </c>
      <c r="I576" s="105" t="s">
        <v>46</v>
      </c>
      <c r="J576" s="107" t="s">
        <v>47</v>
      </c>
      <c r="K576" s="126">
        <v>193236</v>
      </c>
    </row>
    <row r="577" spans="1:11" ht="22.5">
      <c r="A577" s="88" t="s">
        <v>33</v>
      </c>
      <c r="B577" s="86" t="s">
        <v>458</v>
      </c>
      <c r="C577" s="102" t="s">
        <v>32</v>
      </c>
      <c r="D577" s="104" t="s">
        <v>32</v>
      </c>
      <c r="E577" s="109" t="s">
        <v>42</v>
      </c>
      <c r="F577" s="103">
        <v>1146</v>
      </c>
      <c r="G577" s="104">
        <v>42543</v>
      </c>
      <c r="H577" s="9" t="s">
        <v>1323</v>
      </c>
      <c r="I577" s="105" t="s">
        <v>43</v>
      </c>
      <c r="J577" s="107" t="s">
        <v>44</v>
      </c>
      <c r="K577" s="126">
        <v>347750</v>
      </c>
    </row>
    <row r="578" spans="1:11" ht="15">
      <c r="A578" s="88" t="s">
        <v>33</v>
      </c>
      <c r="B578" s="86" t="s">
        <v>458</v>
      </c>
      <c r="C578" s="102" t="s">
        <v>32</v>
      </c>
      <c r="D578" s="104" t="s">
        <v>32</v>
      </c>
      <c r="E578" s="109" t="s">
        <v>42</v>
      </c>
      <c r="F578" s="103">
        <v>1147</v>
      </c>
      <c r="G578" s="104">
        <v>42543</v>
      </c>
      <c r="H578" s="9" t="s">
        <v>1324</v>
      </c>
      <c r="I578" s="105" t="s">
        <v>46</v>
      </c>
      <c r="J578" s="107" t="s">
        <v>47</v>
      </c>
      <c r="K578" s="126">
        <v>340774</v>
      </c>
    </row>
    <row r="579" spans="1:11" ht="15">
      <c r="A579" s="88" t="s">
        <v>33</v>
      </c>
      <c r="B579" s="86" t="s">
        <v>458</v>
      </c>
      <c r="C579" s="102" t="s">
        <v>32</v>
      </c>
      <c r="D579" s="104" t="s">
        <v>32</v>
      </c>
      <c r="E579" s="109" t="s">
        <v>42</v>
      </c>
      <c r="F579" s="103">
        <v>1195</v>
      </c>
      <c r="G579" s="104">
        <v>42543</v>
      </c>
      <c r="H579" s="9" t="s">
        <v>1325</v>
      </c>
      <c r="I579" s="106" t="s">
        <v>49</v>
      </c>
      <c r="J579" s="27" t="s">
        <v>17</v>
      </c>
      <c r="K579" s="126">
        <v>1634464</v>
      </c>
    </row>
    <row r="580" spans="1:11" ht="15">
      <c r="A580" s="88" t="s">
        <v>33</v>
      </c>
      <c r="B580" s="86" t="s">
        <v>458</v>
      </c>
      <c r="C580" s="102" t="s">
        <v>32</v>
      </c>
      <c r="D580" s="104" t="s">
        <v>32</v>
      </c>
      <c r="E580" s="109" t="s">
        <v>42</v>
      </c>
      <c r="F580" s="103">
        <v>1096</v>
      </c>
      <c r="G580" s="104">
        <v>42538</v>
      </c>
      <c r="H580" s="9" t="s">
        <v>1326</v>
      </c>
      <c r="I580" s="105" t="s">
        <v>43</v>
      </c>
      <c r="J580" s="107" t="s">
        <v>44</v>
      </c>
      <c r="K580" s="126">
        <v>3761</v>
      </c>
    </row>
    <row r="581" spans="1:11" ht="15">
      <c r="A581" s="88" t="s">
        <v>33</v>
      </c>
      <c r="B581" s="86" t="s">
        <v>458</v>
      </c>
      <c r="C581" s="102" t="s">
        <v>32</v>
      </c>
      <c r="D581" s="104" t="s">
        <v>32</v>
      </c>
      <c r="E581" s="109" t="s">
        <v>42</v>
      </c>
      <c r="F581" s="103">
        <v>1097</v>
      </c>
      <c r="G581" s="104">
        <v>42538</v>
      </c>
      <c r="H581" s="9" t="s">
        <v>1327</v>
      </c>
      <c r="I581" s="105" t="s">
        <v>46</v>
      </c>
      <c r="J581" s="107" t="s">
        <v>47</v>
      </c>
      <c r="K581" s="126">
        <v>39166</v>
      </c>
    </row>
    <row r="582" spans="1:11" ht="15">
      <c r="A582" s="88" t="s">
        <v>33</v>
      </c>
      <c r="B582" s="86" t="s">
        <v>458</v>
      </c>
      <c r="C582" s="102" t="s">
        <v>32</v>
      </c>
      <c r="D582" s="104" t="s">
        <v>32</v>
      </c>
      <c r="E582" s="109" t="s">
        <v>42</v>
      </c>
      <c r="F582" s="103">
        <v>1199</v>
      </c>
      <c r="G582" s="104">
        <v>42544</v>
      </c>
      <c r="H582" s="9" t="s">
        <v>1328</v>
      </c>
      <c r="I582" s="105" t="s">
        <v>43</v>
      </c>
      <c r="J582" s="107" t="s">
        <v>44</v>
      </c>
      <c r="K582" s="126">
        <v>13910</v>
      </c>
    </row>
    <row r="583" spans="1:11" ht="15">
      <c r="A583" s="88" t="s">
        <v>33</v>
      </c>
      <c r="B583" s="86" t="s">
        <v>458</v>
      </c>
      <c r="C583" s="102" t="s">
        <v>32</v>
      </c>
      <c r="D583" s="104" t="s">
        <v>32</v>
      </c>
      <c r="E583" s="109" t="s">
        <v>42</v>
      </c>
      <c r="F583" s="103">
        <v>1202</v>
      </c>
      <c r="G583" s="104">
        <v>42544</v>
      </c>
      <c r="H583" s="9" t="s">
        <v>1329</v>
      </c>
      <c r="I583" s="105" t="s">
        <v>1330</v>
      </c>
      <c r="J583" s="107" t="s">
        <v>1331</v>
      </c>
      <c r="K583" s="126">
        <v>665505</v>
      </c>
    </row>
    <row r="584" spans="1:11" ht="15">
      <c r="A584" s="88" t="s">
        <v>33</v>
      </c>
      <c r="B584" s="86" t="s">
        <v>458</v>
      </c>
      <c r="C584" s="102" t="s">
        <v>32</v>
      </c>
      <c r="D584" s="104" t="s">
        <v>32</v>
      </c>
      <c r="E584" s="109" t="s">
        <v>42</v>
      </c>
      <c r="F584" s="103">
        <v>1205</v>
      </c>
      <c r="G584" s="104">
        <v>42545</v>
      </c>
      <c r="H584" s="9" t="s">
        <v>1332</v>
      </c>
      <c r="I584" s="105" t="s">
        <v>46</v>
      </c>
      <c r="J584" s="107" t="s">
        <v>47</v>
      </c>
      <c r="K584" s="126">
        <v>386198</v>
      </c>
    </row>
    <row r="585" spans="1:11" ht="15">
      <c r="A585" s="111" t="s">
        <v>1333</v>
      </c>
      <c r="B585" s="86" t="s">
        <v>12</v>
      </c>
      <c r="C585" s="113" t="s">
        <v>18</v>
      </c>
      <c r="D585" s="114" t="str">
        <f>+IF(C585="","",IF(C585="No Aplica","No Aplica","Ingrese Fecha"))</f>
        <v>No Aplica</v>
      </c>
      <c r="E585" s="86" t="s">
        <v>34</v>
      </c>
      <c r="F585" s="116">
        <v>5160064</v>
      </c>
      <c r="G585" s="117">
        <v>42524</v>
      </c>
      <c r="H585" s="185" t="s">
        <v>1334</v>
      </c>
      <c r="I585" s="115" t="s">
        <v>27</v>
      </c>
      <c r="J585" s="116" t="s">
        <v>28</v>
      </c>
      <c r="K585" s="118">
        <v>44868</v>
      </c>
    </row>
    <row r="586" spans="1:11" ht="15">
      <c r="A586" s="111" t="s">
        <v>1333</v>
      </c>
      <c r="B586" s="88" t="s">
        <v>151</v>
      </c>
      <c r="C586" s="89" t="s">
        <v>244</v>
      </c>
      <c r="D586" s="94">
        <v>40625</v>
      </c>
      <c r="E586" s="86" t="s">
        <v>34</v>
      </c>
      <c r="F586" s="116">
        <v>5160065</v>
      </c>
      <c r="G586" s="117">
        <v>42527</v>
      </c>
      <c r="H586" s="185" t="s">
        <v>1335</v>
      </c>
      <c r="I586" s="115" t="s">
        <v>1336</v>
      </c>
      <c r="J586" s="116" t="s">
        <v>1337</v>
      </c>
      <c r="K586" s="118">
        <v>250979</v>
      </c>
    </row>
    <row r="587" spans="1:11" ht="15">
      <c r="A587" s="111" t="s">
        <v>1333</v>
      </c>
      <c r="B587" s="88" t="s">
        <v>151</v>
      </c>
      <c r="C587" s="89" t="s">
        <v>244</v>
      </c>
      <c r="D587" s="94">
        <v>40625</v>
      </c>
      <c r="E587" s="86" t="s">
        <v>34</v>
      </c>
      <c r="F587" s="116">
        <v>5160066</v>
      </c>
      <c r="G587" s="117">
        <v>42527</v>
      </c>
      <c r="H587" s="185" t="s">
        <v>1338</v>
      </c>
      <c r="I587" s="115" t="s">
        <v>1339</v>
      </c>
      <c r="J587" s="116" t="s">
        <v>1340</v>
      </c>
      <c r="K587" s="118">
        <v>613888</v>
      </c>
    </row>
    <row r="588" spans="1:11" ht="15">
      <c r="A588" s="111" t="s">
        <v>1333</v>
      </c>
      <c r="B588" s="88" t="s">
        <v>151</v>
      </c>
      <c r="C588" s="89" t="s">
        <v>244</v>
      </c>
      <c r="D588" s="94">
        <v>40625</v>
      </c>
      <c r="E588" s="86" t="s">
        <v>34</v>
      </c>
      <c r="F588" s="116">
        <v>5160067</v>
      </c>
      <c r="G588" s="117">
        <v>42527</v>
      </c>
      <c r="H588" s="185" t="s">
        <v>1341</v>
      </c>
      <c r="I588" s="115" t="s">
        <v>1342</v>
      </c>
      <c r="J588" s="116" t="s">
        <v>1343</v>
      </c>
      <c r="K588" s="118">
        <v>1437482</v>
      </c>
    </row>
    <row r="589" spans="1:11" ht="15">
      <c r="A589" s="111" t="s">
        <v>1333</v>
      </c>
      <c r="B589" s="86" t="s">
        <v>12</v>
      </c>
      <c r="C589" s="113" t="s">
        <v>18</v>
      </c>
      <c r="D589" s="114" t="str">
        <f>+IF(C589="","",IF(C589="No Aplica","No Aplica","Ingrese Fecha"))</f>
        <v>No Aplica</v>
      </c>
      <c r="E589" s="86" t="s">
        <v>34</v>
      </c>
      <c r="F589" s="116">
        <v>5160068</v>
      </c>
      <c r="G589" s="117">
        <v>42527</v>
      </c>
      <c r="H589" s="185" t="s">
        <v>1344</v>
      </c>
      <c r="I589" s="115" t="s">
        <v>1345</v>
      </c>
      <c r="J589" s="116" t="s">
        <v>1346</v>
      </c>
      <c r="K589" s="118">
        <v>179960</v>
      </c>
    </row>
    <row r="590" spans="1:11" ht="15">
      <c r="A590" s="111" t="s">
        <v>1333</v>
      </c>
      <c r="B590" s="86" t="s">
        <v>12</v>
      </c>
      <c r="C590" s="113" t="s">
        <v>18</v>
      </c>
      <c r="D590" s="114" t="str">
        <f>+IF(C590="","",IF(C590="No Aplica","No Aplica","Ingrese Fecha"))</f>
        <v>No Aplica</v>
      </c>
      <c r="E590" s="86" t="s">
        <v>34</v>
      </c>
      <c r="F590" s="116">
        <v>5160069</v>
      </c>
      <c r="G590" s="117">
        <v>42527</v>
      </c>
      <c r="H590" s="185" t="s">
        <v>1347</v>
      </c>
      <c r="I590" s="115" t="s">
        <v>1348</v>
      </c>
      <c r="J590" s="116" t="s">
        <v>1349</v>
      </c>
      <c r="K590" s="118">
        <v>202551</v>
      </c>
    </row>
    <row r="591" spans="1:11" ht="15">
      <c r="A591" s="111" t="s">
        <v>1333</v>
      </c>
      <c r="B591" s="86" t="s">
        <v>12</v>
      </c>
      <c r="C591" s="113" t="s">
        <v>18</v>
      </c>
      <c r="D591" s="114" t="str">
        <f>+IF(C591="","",IF(C591="No Aplica","No Aplica","Ingrese Fecha"))</f>
        <v>No Aplica</v>
      </c>
      <c r="E591" s="1" t="s">
        <v>40</v>
      </c>
      <c r="F591" s="116">
        <v>5160070</v>
      </c>
      <c r="G591" s="117">
        <v>42527</v>
      </c>
      <c r="H591" s="185" t="s">
        <v>1350</v>
      </c>
      <c r="I591" s="115" t="s">
        <v>261</v>
      </c>
      <c r="J591" s="116" t="s">
        <v>262</v>
      </c>
      <c r="K591" s="118">
        <v>618205</v>
      </c>
    </row>
    <row r="592" spans="1:11" ht="15">
      <c r="A592" s="111" t="s">
        <v>1333</v>
      </c>
      <c r="B592" s="112" t="s">
        <v>29</v>
      </c>
      <c r="C592" s="119" t="s">
        <v>1351</v>
      </c>
      <c r="D592" s="94">
        <v>42528</v>
      </c>
      <c r="E592" s="211" t="s">
        <v>64</v>
      </c>
      <c r="F592" s="120">
        <v>1</v>
      </c>
      <c r="G592" s="94">
        <v>42528</v>
      </c>
      <c r="H592" s="185" t="s">
        <v>1352</v>
      </c>
      <c r="I592" s="115" t="s">
        <v>1353</v>
      </c>
      <c r="J592" s="116" t="s">
        <v>1354</v>
      </c>
      <c r="K592" s="118">
        <v>14291905</v>
      </c>
    </row>
    <row r="593" spans="1:11" ht="15">
      <c r="A593" s="111" t="s">
        <v>1333</v>
      </c>
      <c r="B593" s="86" t="s">
        <v>458</v>
      </c>
      <c r="C593" s="119" t="s">
        <v>18</v>
      </c>
      <c r="D593" s="121" t="str">
        <f>+IF(C593="","",IF(C593="No Aplica","No Aplica","Ingrese Fecha"))</f>
        <v>No Aplica</v>
      </c>
      <c r="E593" s="82" t="s">
        <v>96</v>
      </c>
      <c r="F593" s="39">
        <v>13992770</v>
      </c>
      <c r="G593" s="122">
        <v>42529</v>
      </c>
      <c r="H593" s="202" t="s">
        <v>1355</v>
      </c>
      <c r="I593" s="82" t="s">
        <v>251</v>
      </c>
      <c r="J593" s="39" t="s">
        <v>252</v>
      </c>
      <c r="K593" s="123">
        <v>240654</v>
      </c>
    </row>
    <row r="594" spans="1:11" ht="15">
      <c r="A594" s="111" t="s">
        <v>1333</v>
      </c>
      <c r="B594" s="86" t="s">
        <v>458</v>
      </c>
      <c r="C594" s="119" t="s">
        <v>18</v>
      </c>
      <c r="D594" s="121" t="str">
        <f>+IF(C594="","",IF(C594="No Aplica","No Aplica","Ingrese Fecha"))</f>
        <v>No Aplica</v>
      </c>
      <c r="E594" s="82" t="s">
        <v>96</v>
      </c>
      <c r="F594" s="39">
        <v>4573796</v>
      </c>
      <c r="G594" s="122">
        <v>42529</v>
      </c>
      <c r="H594" s="202" t="s">
        <v>1356</v>
      </c>
      <c r="I594" s="82" t="s">
        <v>253</v>
      </c>
      <c r="J594" s="39" t="s">
        <v>254</v>
      </c>
      <c r="K594" s="123">
        <v>820952</v>
      </c>
    </row>
    <row r="595" spans="1:11" ht="15">
      <c r="A595" s="111" t="s">
        <v>1333</v>
      </c>
      <c r="B595" s="86" t="s">
        <v>458</v>
      </c>
      <c r="C595" s="119" t="s">
        <v>18</v>
      </c>
      <c r="D595" s="121" t="str">
        <f>+IF(C594="","",IF(C594="No Aplica","No Aplica","Ingrese Fecha"))</f>
        <v>No Aplica</v>
      </c>
      <c r="E595" s="82" t="s">
        <v>96</v>
      </c>
      <c r="F595" s="39">
        <v>349173</v>
      </c>
      <c r="G595" s="122">
        <v>42529</v>
      </c>
      <c r="H595" s="202" t="s">
        <v>1357</v>
      </c>
      <c r="I595" s="82" t="s">
        <v>251</v>
      </c>
      <c r="J595" s="39" t="s">
        <v>252</v>
      </c>
      <c r="K595" s="123">
        <v>320143</v>
      </c>
    </row>
    <row r="596" spans="1:11" ht="15">
      <c r="A596" s="111" t="s">
        <v>1333</v>
      </c>
      <c r="B596" s="86" t="s">
        <v>12</v>
      </c>
      <c r="C596" s="113" t="s">
        <v>18</v>
      </c>
      <c r="D596" s="114" t="str">
        <f aca="true" t="shared" si="0" ref="D596:D639">+IF(C596="","",IF(C596="No Aplica","No Aplica","Ingrese Fecha"))</f>
        <v>No Aplica</v>
      </c>
      <c r="E596" s="86" t="s">
        <v>34</v>
      </c>
      <c r="F596" s="116">
        <v>5160074</v>
      </c>
      <c r="G596" s="117">
        <v>42530</v>
      </c>
      <c r="H596" s="185" t="s">
        <v>1358</v>
      </c>
      <c r="I596" s="115" t="s">
        <v>1359</v>
      </c>
      <c r="J596" s="116" t="s">
        <v>1360</v>
      </c>
      <c r="K596" s="118">
        <v>1070567</v>
      </c>
    </row>
    <row r="597" spans="1:11" ht="15">
      <c r="A597" s="111" t="s">
        <v>1333</v>
      </c>
      <c r="B597" s="86" t="s">
        <v>495</v>
      </c>
      <c r="C597" s="113" t="s">
        <v>18</v>
      </c>
      <c r="D597" s="114" t="str">
        <f t="shared" si="0"/>
        <v>No Aplica</v>
      </c>
      <c r="E597" s="1" t="s">
        <v>40</v>
      </c>
      <c r="F597" s="116">
        <v>5160236</v>
      </c>
      <c r="G597" s="117">
        <v>42530</v>
      </c>
      <c r="H597" s="185" t="s">
        <v>1361</v>
      </c>
      <c r="I597" s="115" t="s">
        <v>1362</v>
      </c>
      <c r="J597" s="116" t="s">
        <v>1363</v>
      </c>
      <c r="K597" s="118">
        <v>102739</v>
      </c>
    </row>
    <row r="598" spans="1:11" ht="15">
      <c r="A598" s="111" t="s">
        <v>1333</v>
      </c>
      <c r="B598" s="86" t="s">
        <v>12</v>
      </c>
      <c r="C598" s="113" t="s">
        <v>18</v>
      </c>
      <c r="D598" s="114" t="str">
        <f t="shared" si="0"/>
        <v>No Aplica</v>
      </c>
      <c r="E598" s="1" t="s">
        <v>40</v>
      </c>
      <c r="F598" s="116">
        <v>5160237</v>
      </c>
      <c r="G598" s="117">
        <v>42530</v>
      </c>
      <c r="H598" s="185" t="s">
        <v>1364</v>
      </c>
      <c r="I598" s="115" t="s">
        <v>255</v>
      </c>
      <c r="J598" s="116" t="s">
        <v>256</v>
      </c>
      <c r="K598" s="118">
        <v>164220</v>
      </c>
    </row>
    <row r="599" spans="1:11" ht="15">
      <c r="A599" s="111" t="s">
        <v>1333</v>
      </c>
      <c r="B599" s="86" t="s">
        <v>12</v>
      </c>
      <c r="C599" s="113" t="s">
        <v>18</v>
      </c>
      <c r="D599" s="114" t="str">
        <f t="shared" si="0"/>
        <v>No Aplica</v>
      </c>
      <c r="E599" s="86" t="s">
        <v>34</v>
      </c>
      <c r="F599" s="116">
        <v>5160075</v>
      </c>
      <c r="G599" s="117">
        <v>42530</v>
      </c>
      <c r="H599" s="185" t="s">
        <v>1365</v>
      </c>
      <c r="I599" s="115" t="s">
        <v>247</v>
      </c>
      <c r="J599" s="116" t="s">
        <v>248</v>
      </c>
      <c r="K599" s="118">
        <v>30500</v>
      </c>
    </row>
    <row r="600" spans="1:11" ht="15">
      <c r="A600" s="111" t="s">
        <v>1333</v>
      </c>
      <c r="B600" s="86" t="s">
        <v>12</v>
      </c>
      <c r="C600" s="113" t="s">
        <v>18</v>
      </c>
      <c r="D600" s="114" t="str">
        <f t="shared" si="0"/>
        <v>No Aplica</v>
      </c>
      <c r="E600" s="86" t="s">
        <v>34</v>
      </c>
      <c r="F600" s="116">
        <v>5160076</v>
      </c>
      <c r="G600" s="117">
        <v>42530</v>
      </c>
      <c r="H600" s="185" t="s">
        <v>1366</v>
      </c>
      <c r="I600" s="115" t="s">
        <v>1367</v>
      </c>
      <c r="J600" s="116" t="s">
        <v>1368</v>
      </c>
      <c r="K600" s="118">
        <v>587000</v>
      </c>
    </row>
    <row r="601" spans="1:11" ht="15">
      <c r="A601" s="111" t="s">
        <v>1333</v>
      </c>
      <c r="B601" s="86" t="s">
        <v>458</v>
      </c>
      <c r="C601" s="119" t="s">
        <v>18</v>
      </c>
      <c r="D601" s="121" t="str">
        <f t="shared" si="0"/>
        <v>No Aplica</v>
      </c>
      <c r="E601" s="82" t="s">
        <v>96</v>
      </c>
      <c r="F601" s="124">
        <v>4580070</v>
      </c>
      <c r="G601" s="122">
        <v>42530</v>
      </c>
      <c r="H601" s="202" t="s">
        <v>1369</v>
      </c>
      <c r="I601" s="82" t="s">
        <v>253</v>
      </c>
      <c r="J601" s="39" t="s">
        <v>254</v>
      </c>
      <c r="K601" s="123">
        <v>605176</v>
      </c>
    </row>
    <row r="602" spans="1:11" ht="15">
      <c r="A602" s="111" t="s">
        <v>1333</v>
      </c>
      <c r="B602" s="86" t="s">
        <v>458</v>
      </c>
      <c r="C602" s="119" t="s">
        <v>18</v>
      </c>
      <c r="D602" s="121" t="str">
        <f t="shared" si="0"/>
        <v>No Aplica</v>
      </c>
      <c r="E602" s="82" t="s">
        <v>96</v>
      </c>
      <c r="F602" s="39">
        <v>4583851</v>
      </c>
      <c r="G602" s="122">
        <v>42530</v>
      </c>
      <c r="H602" s="202" t="s">
        <v>1370</v>
      </c>
      <c r="I602" s="82" t="s">
        <v>253</v>
      </c>
      <c r="J602" s="39" t="s">
        <v>254</v>
      </c>
      <c r="K602" s="123">
        <v>565629</v>
      </c>
    </row>
    <row r="603" spans="1:11" ht="15">
      <c r="A603" s="111" t="s">
        <v>1333</v>
      </c>
      <c r="B603" s="86" t="s">
        <v>458</v>
      </c>
      <c r="C603" s="119" t="s">
        <v>18</v>
      </c>
      <c r="D603" s="121" t="str">
        <f t="shared" si="0"/>
        <v>No Aplica</v>
      </c>
      <c r="E603" s="82" t="s">
        <v>98</v>
      </c>
      <c r="F603" s="124">
        <v>388362</v>
      </c>
      <c r="G603" s="122">
        <v>42530</v>
      </c>
      <c r="H603" s="202" t="s">
        <v>1371</v>
      </c>
      <c r="I603" s="82" t="s">
        <v>249</v>
      </c>
      <c r="J603" s="39" t="s">
        <v>250</v>
      </c>
      <c r="K603" s="123">
        <v>124753</v>
      </c>
    </row>
    <row r="604" spans="1:11" ht="15">
      <c r="A604" s="111" t="s">
        <v>1333</v>
      </c>
      <c r="B604" s="86" t="s">
        <v>458</v>
      </c>
      <c r="C604" s="119" t="s">
        <v>18</v>
      </c>
      <c r="D604" s="121" t="str">
        <f t="shared" si="0"/>
        <v>No Aplica</v>
      </c>
      <c r="E604" s="82" t="s">
        <v>98</v>
      </c>
      <c r="F604" s="124">
        <v>14088424</v>
      </c>
      <c r="G604" s="122">
        <v>42530</v>
      </c>
      <c r="H604" s="202" t="s">
        <v>1372</v>
      </c>
      <c r="I604" s="82" t="s">
        <v>251</v>
      </c>
      <c r="J604" s="39" t="s">
        <v>252</v>
      </c>
      <c r="K604" s="123">
        <v>86660</v>
      </c>
    </row>
    <row r="605" spans="1:11" ht="15">
      <c r="A605" s="111" t="s">
        <v>1333</v>
      </c>
      <c r="B605" s="86" t="s">
        <v>458</v>
      </c>
      <c r="C605" s="119" t="s">
        <v>18</v>
      </c>
      <c r="D605" s="121" t="str">
        <f t="shared" si="0"/>
        <v>No Aplica</v>
      </c>
      <c r="E605" s="82" t="s">
        <v>98</v>
      </c>
      <c r="F605" s="39">
        <v>14139724</v>
      </c>
      <c r="G605" s="122">
        <v>42530</v>
      </c>
      <c r="H605" s="202" t="s">
        <v>1373</v>
      </c>
      <c r="I605" s="82" t="s">
        <v>251</v>
      </c>
      <c r="J605" s="39" t="s">
        <v>252</v>
      </c>
      <c r="K605" s="123">
        <v>18654</v>
      </c>
    </row>
    <row r="606" spans="1:11" ht="15">
      <c r="A606" s="111" t="s">
        <v>1333</v>
      </c>
      <c r="B606" s="86" t="s">
        <v>458</v>
      </c>
      <c r="C606" s="119" t="s">
        <v>18</v>
      </c>
      <c r="D606" s="121" t="str">
        <f t="shared" si="0"/>
        <v>No Aplica</v>
      </c>
      <c r="E606" s="82" t="s">
        <v>96</v>
      </c>
      <c r="F606" s="124">
        <v>4587971</v>
      </c>
      <c r="G606" s="122">
        <v>42530</v>
      </c>
      <c r="H606" s="202" t="s">
        <v>1374</v>
      </c>
      <c r="I606" s="82" t="s">
        <v>253</v>
      </c>
      <c r="J606" s="39" t="s">
        <v>254</v>
      </c>
      <c r="K606" s="123">
        <v>713547</v>
      </c>
    </row>
    <row r="607" spans="1:11" ht="15">
      <c r="A607" s="111" t="s">
        <v>1333</v>
      </c>
      <c r="B607" s="86" t="s">
        <v>458</v>
      </c>
      <c r="C607" s="119" t="s">
        <v>18</v>
      </c>
      <c r="D607" s="121" t="str">
        <f t="shared" si="0"/>
        <v>No Aplica</v>
      </c>
      <c r="E607" s="82" t="s">
        <v>96</v>
      </c>
      <c r="F607" s="124">
        <v>37504703</v>
      </c>
      <c r="G607" s="122">
        <v>42531</v>
      </c>
      <c r="H607" s="202" t="s">
        <v>1375</v>
      </c>
      <c r="I607" s="82" t="s">
        <v>1376</v>
      </c>
      <c r="J607" s="39" t="s">
        <v>51</v>
      </c>
      <c r="K607" s="123">
        <v>537494</v>
      </c>
    </row>
    <row r="608" spans="1:11" ht="15">
      <c r="A608" s="111" t="s">
        <v>1333</v>
      </c>
      <c r="B608" s="86" t="s">
        <v>458</v>
      </c>
      <c r="C608" s="119" t="s">
        <v>18</v>
      </c>
      <c r="D608" s="121" t="str">
        <f t="shared" si="0"/>
        <v>No Aplica</v>
      </c>
      <c r="E608" s="82" t="s">
        <v>98</v>
      </c>
      <c r="F608" s="39">
        <v>4582975</v>
      </c>
      <c r="G608" s="122">
        <v>42534</v>
      </c>
      <c r="H608" s="202" t="s">
        <v>1377</v>
      </c>
      <c r="I608" s="82" t="s">
        <v>253</v>
      </c>
      <c r="J608" s="39" t="s">
        <v>254</v>
      </c>
      <c r="K608" s="123">
        <v>286227</v>
      </c>
    </row>
    <row r="609" spans="1:11" ht="15">
      <c r="A609" s="111" t="s">
        <v>1333</v>
      </c>
      <c r="B609" s="86" t="s">
        <v>458</v>
      </c>
      <c r="C609" s="119" t="s">
        <v>18</v>
      </c>
      <c r="D609" s="121" t="str">
        <f t="shared" si="0"/>
        <v>No Aplica</v>
      </c>
      <c r="E609" s="82" t="s">
        <v>98</v>
      </c>
      <c r="F609" s="39">
        <v>53463252</v>
      </c>
      <c r="G609" s="122">
        <v>42534</v>
      </c>
      <c r="H609" s="202" t="s">
        <v>1378</v>
      </c>
      <c r="I609" s="82" t="s">
        <v>253</v>
      </c>
      <c r="J609" s="39" t="s">
        <v>254</v>
      </c>
      <c r="K609" s="123">
        <v>176775</v>
      </c>
    </row>
    <row r="610" spans="1:11" ht="15">
      <c r="A610" s="111" t="s">
        <v>1333</v>
      </c>
      <c r="B610" s="86" t="s">
        <v>458</v>
      </c>
      <c r="C610" s="119" t="s">
        <v>18</v>
      </c>
      <c r="D610" s="121" t="str">
        <f t="shared" si="0"/>
        <v>No Aplica</v>
      </c>
      <c r="E610" s="82" t="s">
        <v>98</v>
      </c>
      <c r="F610" s="39">
        <v>4589513</v>
      </c>
      <c r="G610" s="122">
        <v>42534</v>
      </c>
      <c r="H610" s="202" t="s">
        <v>1379</v>
      </c>
      <c r="I610" s="82" t="s">
        <v>253</v>
      </c>
      <c r="J610" s="39" t="s">
        <v>254</v>
      </c>
      <c r="K610" s="123">
        <v>252700</v>
      </c>
    </row>
    <row r="611" spans="1:11" ht="15">
      <c r="A611" s="111" t="s">
        <v>1333</v>
      </c>
      <c r="B611" s="86" t="s">
        <v>458</v>
      </c>
      <c r="C611" s="119" t="s">
        <v>18</v>
      </c>
      <c r="D611" s="121" t="str">
        <f t="shared" si="0"/>
        <v>No Aplica</v>
      </c>
      <c r="E611" s="82" t="s">
        <v>98</v>
      </c>
      <c r="F611" s="124">
        <v>14141432</v>
      </c>
      <c r="G611" s="122">
        <v>42534</v>
      </c>
      <c r="H611" s="202" t="s">
        <v>1380</v>
      </c>
      <c r="I611" s="82" t="s">
        <v>251</v>
      </c>
      <c r="J611" s="39" t="s">
        <v>252</v>
      </c>
      <c r="K611" s="123">
        <v>19132</v>
      </c>
    </row>
    <row r="612" spans="1:11" ht="15">
      <c r="A612" s="111" t="s">
        <v>1333</v>
      </c>
      <c r="B612" s="86" t="s">
        <v>458</v>
      </c>
      <c r="C612" s="119" t="s">
        <v>18</v>
      </c>
      <c r="D612" s="121" t="str">
        <f t="shared" si="0"/>
        <v>No Aplica</v>
      </c>
      <c r="E612" s="82" t="s">
        <v>98</v>
      </c>
      <c r="F612" s="124">
        <v>14142020</v>
      </c>
      <c r="G612" s="122">
        <v>42535</v>
      </c>
      <c r="H612" s="202" t="s">
        <v>1381</v>
      </c>
      <c r="I612" s="82" t="s">
        <v>251</v>
      </c>
      <c r="J612" s="39" t="s">
        <v>252</v>
      </c>
      <c r="K612" s="123">
        <v>12580</v>
      </c>
    </row>
    <row r="613" spans="1:11" ht="15">
      <c r="A613" s="111" t="s">
        <v>1333</v>
      </c>
      <c r="B613" s="86" t="s">
        <v>12</v>
      </c>
      <c r="C613" s="113" t="s">
        <v>18</v>
      </c>
      <c r="D613" s="114" t="str">
        <f t="shared" si="0"/>
        <v>No Aplica</v>
      </c>
      <c r="E613" s="1" t="s">
        <v>40</v>
      </c>
      <c r="F613" s="116">
        <v>5160244</v>
      </c>
      <c r="G613" s="117">
        <v>42536</v>
      </c>
      <c r="H613" s="128" t="s">
        <v>241</v>
      </c>
      <c r="I613" s="115" t="s">
        <v>242</v>
      </c>
      <c r="J613" s="116" t="s">
        <v>243</v>
      </c>
      <c r="K613" s="118">
        <v>180000</v>
      </c>
    </row>
    <row r="614" spans="1:11" ht="15">
      <c r="A614" s="111" t="s">
        <v>1333</v>
      </c>
      <c r="B614" s="86" t="s">
        <v>12</v>
      </c>
      <c r="C614" s="113" t="s">
        <v>18</v>
      </c>
      <c r="D614" s="114" t="str">
        <f t="shared" si="0"/>
        <v>No Aplica</v>
      </c>
      <c r="E614" s="1" t="s">
        <v>40</v>
      </c>
      <c r="F614" s="116">
        <v>5160245</v>
      </c>
      <c r="G614" s="117">
        <v>42536</v>
      </c>
      <c r="H614" s="128" t="s">
        <v>241</v>
      </c>
      <c r="I614" s="115" t="s">
        <v>274</v>
      </c>
      <c r="J614" s="116" t="s">
        <v>275</v>
      </c>
      <c r="K614" s="118">
        <v>300000</v>
      </c>
    </row>
    <row r="615" spans="1:11" ht="15">
      <c r="A615" s="111" t="s">
        <v>1333</v>
      </c>
      <c r="B615" s="86" t="s">
        <v>12</v>
      </c>
      <c r="C615" s="113" t="s">
        <v>18</v>
      </c>
      <c r="D615" s="114" t="str">
        <f t="shared" si="0"/>
        <v>No Aplica</v>
      </c>
      <c r="E615" s="1" t="s">
        <v>40</v>
      </c>
      <c r="F615" s="116">
        <v>5160246</v>
      </c>
      <c r="G615" s="117">
        <v>42536</v>
      </c>
      <c r="H615" s="128" t="s">
        <v>241</v>
      </c>
      <c r="I615" s="115" t="s">
        <v>263</v>
      </c>
      <c r="J615" s="116" t="s">
        <v>264</v>
      </c>
      <c r="K615" s="118">
        <v>477777</v>
      </c>
    </row>
    <row r="616" spans="1:11" ht="15">
      <c r="A616" s="111" t="s">
        <v>1333</v>
      </c>
      <c r="B616" s="86" t="s">
        <v>12</v>
      </c>
      <c r="C616" s="113" t="s">
        <v>18</v>
      </c>
      <c r="D616" s="114" t="str">
        <f t="shared" si="0"/>
        <v>No Aplica</v>
      </c>
      <c r="E616" s="1" t="s">
        <v>40</v>
      </c>
      <c r="F616" s="116">
        <v>5160248</v>
      </c>
      <c r="G616" s="117">
        <v>42536</v>
      </c>
      <c r="H616" s="185" t="s">
        <v>1382</v>
      </c>
      <c r="I616" s="115" t="s">
        <v>1383</v>
      </c>
      <c r="J616" s="116" t="s">
        <v>1384</v>
      </c>
      <c r="K616" s="118">
        <v>123201</v>
      </c>
    </row>
    <row r="617" spans="1:11" ht="15">
      <c r="A617" s="111" t="s">
        <v>1333</v>
      </c>
      <c r="B617" s="86" t="s">
        <v>458</v>
      </c>
      <c r="C617" s="119" t="s">
        <v>18</v>
      </c>
      <c r="D617" s="121" t="str">
        <f t="shared" si="0"/>
        <v>No Aplica</v>
      </c>
      <c r="E617" s="82" t="s">
        <v>96</v>
      </c>
      <c r="F617" s="124">
        <v>56397</v>
      </c>
      <c r="G617" s="122">
        <v>42537</v>
      </c>
      <c r="H617" s="202" t="s">
        <v>1385</v>
      </c>
      <c r="I617" s="82" t="s">
        <v>1386</v>
      </c>
      <c r="J617" s="39" t="s">
        <v>1387</v>
      </c>
      <c r="K617" s="123">
        <v>323700</v>
      </c>
    </row>
    <row r="618" spans="1:11" ht="22.5">
      <c r="A618" s="111" t="s">
        <v>1333</v>
      </c>
      <c r="B618" s="86" t="s">
        <v>458</v>
      </c>
      <c r="C618" s="119" t="s">
        <v>18</v>
      </c>
      <c r="D618" s="121" t="str">
        <f t="shared" si="0"/>
        <v>No Aplica</v>
      </c>
      <c r="E618" s="82" t="s">
        <v>96</v>
      </c>
      <c r="F618" s="124">
        <v>28663573</v>
      </c>
      <c r="G618" s="122">
        <v>42538</v>
      </c>
      <c r="H618" s="202" t="s">
        <v>1388</v>
      </c>
      <c r="I618" s="82" t="s">
        <v>265</v>
      </c>
      <c r="J618" s="39" t="s">
        <v>266</v>
      </c>
      <c r="K618" s="123">
        <v>56700</v>
      </c>
    </row>
    <row r="619" spans="1:11" ht="15">
      <c r="A619" s="111" t="s">
        <v>1333</v>
      </c>
      <c r="B619" s="86" t="s">
        <v>12</v>
      </c>
      <c r="C619" s="113" t="s">
        <v>18</v>
      </c>
      <c r="D619" s="114" t="str">
        <f t="shared" si="0"/>
        <v>No Aplica</v>
      </c>
      <c r="E619" s="86" t="s">
        <v>34</v>
      </c>
      <c r="F619" s="116">
        <v>5160082</v>
      </c>
      <c r="G619" s="117">
        <v>42541</v>
      </c>
      <c r="H619" s="185" t="s">
        <v>1389</v>
      </c>
      <c r="I619" s="115" t="s">
        <v>398</v>
      </c>
      <c r="J619" s="116" t="s">
        <v>1390</v>
      </c>
      <c r="K619" s="118">
        <v>108240</v>
      </c>
    </row>
    <row r="620" spans="1:11" ht="15">
      <c r="A620" s="111" t="s">
        <v>1333</v>
      </c>
      <c r="B620" s="86" t="s">
        <v>12</v>
      </c>
      <c r="C620" s="113" t="s">
        <v>18</v>
      </c>
      <c r="D620" s="114" t="str">
        <f t="shared" si="0"/>
        <v>No Aplica</v>
      </c>
      <c r="E620" s="86" t="s">
        <v>34</v>
      </c>
      <c r="F620" s="116">
        <v>5160084</v>
      </c>
      <c r="G620" s="117">
        <v>42541</v>
      </c>
      <c r="H620" s="185" t="s">
        <v>1391</v>
      </c>
      <c r="I620" s="115" t="s">
        <v>353</v>
      </c>
      <c r="J620" s="116" t="s">
        <v>176</v>
      </c>
      <c r="K620" s="118">
        <v>939945</v>
      </c>
    </row>
    <row r="621" spans="1:11" ht="15">
      <c r="A621" s="111" t="s">
        <v>1333</v>
      </c>
      <c r="B621" s="86" t="s">
        <v>12</v>
      </c>
      <c r="C621" s="113" t="s">
        <v>18</v>
      </c>
      <c r="D621" s="114" t="str">
        <f t="shared" si="0"/>
        <v>No Aplica</v>
      </c>
      <c r="E621" s="1" t="s">
        <v>40</v>
      </c>
      <c r="F621" s="116">
        <v>5160252</v>
      </c>
      <c r="G621" s="117">
        <v>42541</v>
      </c>
      <c r="H621" s="128" t="s">
        <v>241</v>
      </c>
      <c r="I621" s="115" t="s">
        <v>263</v>
      </c>
      <c r="J621" s="116" t="s">
        <v>264</v>
      </c>
      <c r="K621" s="118">
        <v>477777</v>
      </c>
    </row>
    <row r="622" spans="1:11" ht="15">
      <c r="A622" s="111" t="s">
        <v>1333</v>
      </c>
      <c r="B622" s="86" t="s">
        <v>12</v>
      </c>
      <c r="C622" s="113" t="s">
        <v>18</v>
      </c>
      <c r="D622" s="114" t="str">
        <f t="shared" si="0"/>
        <v>No Aplica</v>
      </c>
      <c r="E622" s="1" t="s">
        <v>40</v>
      </c>
      <c r="F622" s="116">
        <v>5160253</v>
      </c>
      <c r="G622" s="117">
        <v>42541</v>
      </c>
      <c r="H622" s="128" t="s">
        <v>241</v>
      </c>
      <c r="I622" s="115" t="s">
        <v>1392</v>
      </c>
      <c r="J622" s="116" t="s">
        <v>1393</v>
      </c>
      <c r="K622" s="118">
        <v>750000</v>
      </c>
    </row>
    <row r="623" spans="1:11" ht="15">
      <c r="A623" s="111" t="s">
        <v>1333</v>
      </c>
      <c r="B623" s="86" t="s">
        <v>495</v>
      </c>
      <c r="C623" s="113" t="s">
        <v>18</v>
      </c>
      <c r="D623" s="114" t="str">
        <f t="shared" si="0"/>
        <v>No Aplica</v>
      </c>
      <c r="E623" s="1" t="s">
        <v>40</v>
      </c>
      <c r="F623" s="116">
        <v>5160254</v>
      </c>
      <c r="G623" s="117">
        <v>42541</v>
      </c>
      <c r="H623" s="185" t="s">
        <v>1394</v>
      </c>
      <c r="I623" s="115" t="s">
        <v>259</v>
      </c>
      <c r="J623" s="116" t="s">
        <v>260</v>
      </c>
      <c r="K623" s="118">
        <v>366783</v>
      </c>
    </row>
    <row r="624" spans="1:11" ht="15">
      <c r="A624" s="111" t="s">
        <v>1333</v>
      </c>
      <c r="B624" s="86" t="s">
        <v>12</v>
      </c>
      <c r="C624" s="113" t="s">
        <v>18</v>
      </c>
      <c r="D624" s="114" t="str">
        <f t="shared" si="0"/>
        <v>No Aplica</v>
      </c>
      <c r="E624" s="1" t="s">
        <v>40</v>
      </c>
      <c r="F624" s="116">
        <v>5160260</v>
      </c>
      <c r="G624" s="117">
        <v>42541</v>
      </c>
      <c r="H624" s="185" t="s">
        <v>1395</v>
      </c>
      <c r="I624" s="115" t="s">
        <v>276</v>
      </c>
      <c r="J624" s="116" t="s">
        <v>1396</v>
      </c>
      <c r="K624" s="118">
        <v>1356600</v>
      </c>
    </row>
    <row r="625" spans="1:11" ht="15">
      <c r="A625" s="111" t="s">
        <v>1333</v>
      </c>
      <c r="B625" s="86" t="s">
        <v>458</v>
      </c>
      <c r="C625" s="119" t="s">
        <v>18</v>
      </c>
      <c r="D625" s="121" t="str">
        <f t="shared" si="0"/>
        <v>No Aplica</v>
      </c>
      <c r="E625" s="82" t="s">
        <v>98</v>
      </c>
      <c r="F625" s="124">
        <v>355890</v>
      </c>
      <c r="G625" s="122">
        <v>42541</v>
      </c>
      <c r="H625" s="202" t="s">
        <v>1397</v>
      </c>
      <c r="I625" s="82" t="s">
        <v>251</v>
      </c>
      <c r="J625" s="39" t="s">
        <v>252</v>
      </c>
      <c r="K625" s="123">
        <v>57183</v>
      </c>
    </row>
    <row r="626" spans="1:11" ht="15">
      <c r="A626" s="111" t="s">
        <v>1333</v>
      </c>
      <c r="B626" s="86" t="s">
        <v>458</v>
      </c>
      <c r="C626" s="119" t="s">
        <v>18</v>
      </c>
      <c r="D626" s="121" t="str">
        <f t="shared" si="0"/>
        <v>No Aplica</v>
      </c>
      <c r="E626" s="82" t="s">
        <v>96</v>
      </c>
      <c r="F626" s="124">
        <v>37668286</v>
      </c>
      <c r="G626" s="122">
        <v>42541</v>
      </c>
      <c r="H626" s="202" t="s">
        <v>1398</v>
      </c>
      <c r="I626" s="82" t="s">
        <v>1376</v>
      </c>
      <c r="J626" s="39" t="s">
        <v>51</v>
      </c>
      <c r="K626" s="123">
        <v>16899</v>
      </c>
    </row>
    <row r="627" spans="1:11" ht="22.5">
      <c r="A627" s="111" t="s">
        <v>1333</v>
      </c>
      <c r="B627" s="86" t="s">
        <v>458</v>
      </c>
      <c r="C627" s="119" t="s">
        <v>18</v>
      </c>
      <c r="D627" s="121" t="str">
        <f t="shared" si="0"/>
        <v>No Aplica</v>
      </c>
      <c r="E627" s="82" t="s">
        <v>96</v>
      </c>
      <c r="F627" s="39">
        <v>1977858</v>
      </c>
      <c r="G627" s="122">
        <v>42541</v>
      </c>
      <c r="H627" s="202" t="s">
        <v>1399</v>
      </c>
      <c r="I627" s="82" t="s">
        <v>265</v>
      </c>
      <c r="J627" s="39" t="s">
        <v>266</v>
      </c>
      <c r="K627" s="123">
        <v>332300</v>
      </c>
    </row>
    <row r="628" spans="1:11" ht="15">
      <c r="A628" s="111" t="s">
        <v>1333</v>
      </c>
      <c r="B628" s="86" t="s">
        <v>458</v>
      </c>
      <c r="C628" s="119" t="s">
        <v>18</v>
      </c>
      <c r="D628" s="121" t="str">
        <f t="shared" si="0"/>
        <v>No Aplica</v>
      </c>
      <c r="E628" s="82" t="s">
        <v>98</v>
      </c>
      <c r="F628" s="39">
        <v>14264807</v>
      </c>
      <c r="G628" s="122">
        <v>42541</v>
      </c>
      <c r="H628" s="202" t="s">
        <v>1400</v>
      </c>
      <c r="I628" s="82" t="s">
        <v>251</v>
      </c>
      <c r="J628" s="39" t="s">
        <v>252</v>
      </c>
      <c r="K628" s="123">
        <v>15243</v>
      </c>
    </row>
    <row r="629" spans="1:11" ht="15">
      <c r="A629" s="111" t="s">
        <v>1333</v>
      </c>
      <c r="B629" s="86" t="s">
        <v>458</v>
      </c>
      <c r="C629" s="119" t="s">
        <v>18</v>
      </c>
      <c r="D629" s="121" t="str">
        <f t="shared" si="0"/>
        <v>No Aplica</v>
      </c>
      <c r="E629" s="82" t="s">
        <v>96</v>
      </c>
      <c r="F629" s="124">
        <v>4603665</v>
      </c>
      <c r="G629" s="122">
        <v>42541</v>
      </c>
      <c r="H629" s="202" t="s">
        <v>1401</v>
      </c>
      <c r="I629" s="82" t="s">
        <v>253</v>
      </c>
      <c r="J629" s="39" t="s">
        <v>254</v>
      </c>
      <c r="K629" s="123">
        <v>329522</v>
      </c>
    </row>
    <row r="630" spans="1:11" ht="15">
      <c r="A630" s="111" t="s">
        <v>1333</v>
      </c>
      <c r="B630" s="86" t="s">
        <v>12</v>
      </c>
      <c r="C630" s="113" t="s">
        <v>18</v>
      </c>
      <c r="D630" s="114" t="str">
        <f t="shared" si="0"/>
        <v>No Aplica</v>
      </c>
      <c r="E630" s="1" t="s">
        <v>40</v>
      </c>
      <c r="F630" s="116">
        <v>5160262</v>
      </c>
      <c r="G630" s="117">
        <v>42544</v>
      </c>
      <c r="H630" s="128" t="s">
        <v>241</v>
      </c>
      <c r="I630" s="115" t="s">
        <v>274</v>
      </c>
      <c r="J630" s="116" t="s">
        <v>275</v>
      </c>
      <c r="K630" s="118">
        <v>300000</v>
      </c>
    </row>
    <row r="631" spans="1:11" ht="15">
      <c r="A631" s="111" t="s">
        <v>1333</v>
      </c>
      <c r="B631" s="86" t="s">
        <v>12</v>
      </c>
      <c r="C631" s="113" t="s">
        <v>18</v>
      </c>
      <c r="D631" s="114" t="str">
        <f t="shared" si="0"/>
        <v>No Aplica</v>
      </c>
      <c r="E631" s="1" t="s">
        <v>40</v>
      </c>
      <c r="F631" s="116">
        <v>5160263</v>
      </c>
      <c r="G631" s="117">
        <v>42544</v>
      </c>
      <c r="H631" s="128" t="s">
        <v>241</v>
      </c>
      <c r="I631" s="115" t="s">
        <v>274</v>
      </c>
      <c r="J631" s="116" t="s">
        <v>275</v>
      </c>
      <c r="K631" s="118">
        <v>300000</v>
      </c>
    </row>
    <row r="632" spans="1:11" ht="15">
      <c r="A632" s="111" t="s">
        <v>1333</v>
      </c>
      <c r="B632" s="86" t="s">
        <v>12</v>
      </c>
      <c r="C632" s="113" t="s">
        <v>18</v>
      </c>
      <c r="D632" s="114" t="str">
        <f t="shared" si="0"/>
        <v>No Aplica</v>
      </c>
      <c r="E632" s="1" t="s">
        <v>40</v>
      </c>
      <c r="F632" s="116">
        <v>5160264</v>
      </c>
      <c r="G632" s="117">
        <v>42544</v>
      </c>
      <c r="H632" s="128" t="s">
        <v>241</v>
      </c>
      <c r="I632" s="115" t="s">
        <v>242</v>
      </c>
      <c r="J632" s="116" t="s">
        <v>243</v>
      </c>
      <c r="K632" s="118">
        <v>180000</v>
      </c>
    </row>
    <row r="633" spans="1:11" ht="22.5">
      <c r="A633" s="111" t="s">
        <v>1333</v>
      </c>
      <c r="B633" s="86" t="s">
        <v>458</v>
      </c>
      <c r="C633" s="119" t="s">
        <v>18</v>
      </c>
      <c r="D633" s="121" t="str">
        <f t="shared" si="0"/>
        <v>No Aplica</v>
      </c>
      <c r="E633" s="82" t="s">
        <v>96</v>
      </c>
      <c r="F633" s="39">
        <v>401874</v>
      </c>
      <c r="G633" s="122">
        <v>42544</v>
      </c>
      <c r="H633" s="202" t="s">
        <v>1402</v>
      </c>
      <c r="I633" s="82" t="s">
        <v>271</v>
      </c>
      <c r="J633" s="39" t="s">
        <v>272</v>
      </c>
      <c r="K633" s="123">
        <v>184000</v>
      </c>
    </row>
    <row r="634" spans="1:11" ht="22.5">
      <c r="A634" s="111" t="s">
        <v>1333</v>
      </c>
      <c r="B634" s="86" t="s">
        <v>458</v>
      </c>
      <c r="C634" s="119" t="s">
        <v>18</v>
      </c>
      <c r="D634" s="121" t="str">
        <f t="shared" si="0"/>
        <v>No Aplica</v>
      </c>
      <c r="E634" s="82" t="s">
        <v>96</v>
      </c>
      <c r="F634" s="124">
        <v>1978220</v>
      </c>
      <c r="G634" s="122">
        <v>42544</v>
      </c>
      <c r="H634" s="202" t="s">
        <v>1403</v>
      </c>
      <c r="I634" s="82" t="s">
        <v>265</v>
      </c>
      <c r="J634" s="39" t="s">
        <v>266</v>
      </c>
      <c r="K634" s="123">
        <v>1071400</v>
      </c>
    </row>
    <row r="635" spans="1:11" ht="15">
      <c r="A635" s="111" t="s">
        <v>1333</v>
      </c>
      <c r="B635" s="86" t="s">
        <v>458</v>
      </c>
      <c r="C635" s="119" t="s">
        <v>18</v>
      </c>
      <c r="D635" s="121" t="str">
        <f t="shared" si="0"/>
        <v>No Aplica</v>
      </c>
      <c r="E635" s="82" t="s">
        <v>96</v>
      </c>
      <c r="F635" s="89">
        <v>217738</v>
      </c>
      <c r="G635" s="122">
        <v>42544</v>
      </c>
      <c r="H635" s="202" t="s">
        <v>1404</v>
      </c>
      <c r="I635" s="82" t="s">
        <v>16</v>
      </c>
      <c r="J635" s="27" t="s">
        <v>17</v>
      </c>
      <c r="K635" s="234">
        <v>2704888</v>
      </c>
    </row>
    <row r="636" spans="1:11" ht="15">
      <c r="A636" s="111" t="s">
        <v>1333</v>
      </c>
      <c r="B636" s="86" t="s">
        <v>458</v>
      </c>
      <c r="C636" s="119" t="s">
        <v>18</v>
      </c>
      <c r="D636" s="121" t="str">
        <f t="shared" si="0"/>
        <v>No Aplica</v>
      </c>
      <c r="E636" s="82" t="s">
        <v>96</v>
      </c>
      <c r="F636" s="124">
        <v>4603732</v>
      </c>
      <c r="G636" s="122">
        <v>42544</v>
      </c>
      <c r="H636" s="202" t="s">
        <v>1405</v>
      </c>
      <c r="I636" s="82" t="s">
        <v>253</v>
      </c>
      <c r="J636" s="39" t="s">
        <v>254</v>
      </c>
      <c r="K636" s="123">
        <v>1792521</v>
      </c>
    </row>
    <row r="637" spans="1:11" ht="15">
      <c r="A637" s="111" t="s">
        <v>1333</v>
      </c>
      <c r="B637" s="86" t="s">
        <v>458</v>
      </c>
      <c r="C637" s="119" t="s">
        <v>18</v>
      </c>
      <c r="D637" s="121" t="str">
        <f t="shared" si="0"/>
        <v>No Aplica</v>
      </c>
      <c r="E637" s="82" t="s">
        <v>98</v>
      </c>
      <c r="F637" s="39">
        <v>14472164</v>
      </c>
      <c r="G637" s="122">
        <v>42544</v>
      </c>
      <c r="H637" s="202" t="s">
        <v>1406</v>
      </c>
      <c r="I637" s="82" t="s">
        <v>251</v>
      </c>
      <c r="J637" s="39" t="s">
        <v>252</v>
      </c>
      <c r="K637" s="123">
        <v>42481</v>
      </c>
    </row>
    <row r="638" spans="1:11" ht="15">
      <c r="A638" s="111" t="s">
        <v>1333</v>
      </c>
      <c r="B638" s="86" t="s">
        <v>458</v>
      </c>
      <c r="C638" s="119" t="s">
        <v>18</v>
      </c>
      <c r="D638" s="121" t="str">
        <f t="shared" si="0"/>
        <v>No Aplica</v>
      </c>
      <c r="E638" s="82" t="s">
        <v>96</v>
      </c>
      <c r="F638" s="39">
        <v>361037</v>
      </c>
      <c r="G638" s="122">
        <v>42544</v>
      </c>
      <c r="H638" s="202" t="s">
        <v>1407</v>
      </c>
      <c r="I638" s="82" t="s">
        <v>251</v>
      </c>
      <c r="J638" s="39" t="s">
        <v>252</v>
      </c>
      <c r="K638" s="123">
        <v>53921</v>
      </c>
    </row>
    <row r="639" spans="1:11" ht="15">
      <c r="A639" s="111" t="s">
        <v>1333</v>
      </c>
      <c r="B639" s="86" t="s">
        <v>12</v>
      </c>
      <c r="C639" s="113" t="s">
        <v>18</v>
      </c>
      <c r="D639" s="114" t="str">
        <f t="shared" si="0"/>
        <v>No Aplica</v>
      </c>
      <c r="E639" s="86" t="s">
        <v>34</v>
      </c>
      <c r="F639" s="116">
        <v>5160077</v>
      </c>
      <c r="G639" s="117">
        <v>42545</v>
      </c>
      <c r="H639" s="185" t="s">
        <v>1408</v>
      </c>
      <c r="I639" s="115" t="s">
        <v>1409</v>
      </c>
      <c r="J639" s="116" t="s">
        <v>1410</v>
      </c>
      <c r="K639" s="118">
        <v>707829</v>
      </c>
    </row>
    <row r="640" spans="1:11" ht="15">
      <c r="A640" s="111" t="s">
        <v>1333</v>
      </c>
      <c r="B640" s="88" t="s">
        <v>151</v>
      </c>
      <c r="C640" s="89" t="s">
        <v>244</v>
      </c>
      <c r="D640" s="94">
        <v>40625</v>
      </c>
      <c r="E640" s="86" t="s">
        <v>34</v>
      </c>
      <c r="F640" s="116">
        <v>5160078</v>
      </c>
      <c r="G640" s="117">
        <v>42545</v>
      </c>
      <c r="H640" s="185" t="s">
        <v>1411</v>
      </c>
      <c r="I640" s="115" t="s">
        <v>216</v>
      </c>
      <c r="J640" s="116" t="s">
        <v>217</v>
      </c>
      <c r="K640" s="118">
        <v>111998</v>
      </c>
    </row>
    <row r="641" spans="1:11" ht="15">
      <c r="A641" s="111" t="s">
        <v>1333</v>
      </c>
      <c r="B641" s="88" t="s">
        <v>151</v>
      </c>
      <c r="C641" s="89" t="s">
        <v>244</v>
      </c>
      <c r="D641" s="94">
        <v>40625</v>
      </c>
      <c r="E641" s="86" t="s">
        <v>34</v>
      </c>
      <c r="F641" s="116">
        <v>5160079</v>
      </c>
      <c r="G641" s="117">
        <v>42545</v>
      </c>
      <c r="H641" s="185" t="s">
        <v>1412</v>
      </c>
      <c r="I641" s="115" t="s">
        <v>1413</v>
      </c>
      <c r="J641" s="116" t="s">
        <v>1414</v>
      </c>
      <c r="K641" s="118">
        <v>507257</v>
      </c>
    </row>
    <row r="642" spans="1:11" ht="15">
      <c r="A642" s="111" t="s">
        <v>1333</v>
      </c>
      <c r="B642" s="88" t="s">
        <v>151</v>
      </c>
      <c r="C642" s="89" t="s">
        <v>244</v>
      </c>
      <c r="D642" s="94">
        <v>40625</v>
      </c>
      <c r="E642" s="86" t="s">
        <v>34</v>
      </c>
      <c r="F642" s="116">
        <v>5160080</v>
      </c>
      <c r="G642" s="117">
        <v>42545</v>
      </c>
      <c r="H642" s="185" t="s">
        <v>1415</v>
      </c>
      <c r="I642" s="115" t="s">
        <v>1416</v>
      </c>
      <c r="J642" s="116" t="s">
        <v>1417</v>
      </c>
      <c r="K642" s="118">
        <v>603894</v>
      </c>
    </row>
    <row r="643" spans="1:11" ht="15">
      <c r="A643" s="111" t="s">
        <v>1333</v>
      </c>
      <c r="B643" s="88" t="s">
        <v>151</v>
      </c>
      <c r="C643" s="89" t="s">
        <v>244</v>
      </c>
      <c r="D643" s="94">
        <v>40625</v>
      </c>
      <c r="E643" s="86" t="s">
        <v>34</v>
      </c>
      <c r="F643" s="116">
        <v>5160081</v>
      </c>
      <c r="G643" s="117">
        <v>42545</v>
      </c>
      <c r="H643" s="185" t="s">
        <v>1418</v>
      </c>
      <c r="I643" s="115" t="s">
        <v>1419</v>
      </c>
      <c r="J643" s="116" t="s">
        <v>1420</v>
      </c>
      <c r="K643" s="118">
        <v>285689</v>
      </c>
    </row>
    <row r="644" spans="1:11" ht="15">
      <c r="A644" s="111" t="s">
        <v>1333</v>
      </c>
      <c r="B644" s="88" t="s">
        <v>151</v>
      </c>
      <c r="C644" s="89" t="s">
        <v>244</v>
      </c>
      <c r="D644" s="94">
        <v>40625</v>
      </c>
      <c r="E644" s="86" t="s">
        <v>34</v>
      </c>
      <c r="F644" s="116">
        <v>5160085</v>
      </c>
      <c r="G644" s="117">
        <v>42545</v>
      </c>
      <c r="H644" s="185" t="s">
        <v>1421</v>
      </c>
      <c r="I644" s="115" t="s">
        <v>27</v>
      </c>
      <c r="J644" s="116" t="s">
        <v>28</v>
      </c>
      <c r="K644" s="118">
        <v>2132361</v>
      </c>
    </row>
    <row r="645" spans="1:11" ht="15">
      <c r="A645" s="111" t="s">
        <v>1333</v>
      </c>
      <c r="B645" s="88" t="s">
        <v>151</v>
      </c>
      <c r="C645" s="89" t="s">
        <v>244</v>
      </c>
      <c r="D645" s="94">
        <v>40625</v>
      </c>
      <c r="E645" s="1" t="s">
        <v>40</v>
      </c>
      <c r="F645" s="116">
        <v>5160275</v>
      </c>
      <c r="G645" s="117">
        <v>42545</v>
      </c>
      <c r="H645" s="185" t="s">
        <v>1422</v>
      </c>
      <c r="I645" s="115" t="s">
        <v>1423</v>
      </c>
      <c r="J645" s="125" t="s">
        <v>1424</v>
      </c>
      <c r="K645" s="118">
        <v>714000</v>
      </c>
    </row>
    <row r="646" spans="1:11" ht="15">
      <c r="A646" s="111" t="s">
        <v>1333</v>
      </c>
      <c r="B646" s="86" t="s">
        <v>458</v>
      </c>
      <c r="C646" s="119" t="s">
        <v>18</v>
      </c>
      <c r="D646" s="121" t="str">
        <f aca="true" t="shared" si="1" ref="D646:D658">+IF(C646="","",IF(C646="No Aplica","No Aplica","Ingrese Fecha"))</f>
        <v>No Aplica</v>
      </c>
      <c r="E646" s="82" t="s">
        <v>98</v>
      </c>
      <c r="F646" s="124">
        <v>14523829</v>
      </c>
      <c r="G646" s="122">
        <v>42549</v>
      </c>
      <c r="H646" s="202" t="s">
        <v>1425</v>
      </c>
      <c r="I646" s="82" t="s">
        <v>251</v>
      </c>
      <c r="J646" s="39" t="s">
        <v>252</v>
      </c>
      <c r="K646" s="123">
        <v>12478</v>
      </c>
    </row>
    <row r="647" spans="1:11" ht="15">
      <c r="A647" s="111" t="s">
        <v>1333</v>
      </c>
      <c r="B647" s="86" t="s">
        <v>458</v>
      </c>
      <c r="C647" s="119" t="s">
        <v>18</v>
      </c>
      <c r="D647" s="121" t="str">
        <f t="shared" si="1"/>
        <v>No Aplica</v>
      </c>
      <c r="E647" s="82" t="s">
        <v>98</v>
      </c>
      <c r="F647" s="39">
        <v>14477211</v>
      </c>
      <c r="G647" s="122">
        <v>42549</v>
      </c>
      <c r="H647" s="202" t="s">
        <v>273</v>
      </c>
      <c r="I647" s="82" t="s">
        <v>251</v>
      </c>
      <c r="J647" s="39" t="s">
        <v>252</v>
      </c>
      <c r="K647" s="123">
        <v>9689</v>
      </c>
    </row>
    <row r="648" spans="1:11" ht="15">
      <c r="A648" s="111" t="s">
        <v>1333</v>
      </c>
      <c r="B648" s="86" t="s">
        <v>458</v>
      </c>
      <c r="C648" s="119" t="s">
        <v>18</v>
      </c>
      <c r="D648" s="121" t="str">
        <f t="shared" si="1"/>
        <v>No Aplica</v>
      </c>
      <c r="E648" s="82" t="s">
        <v>96</v>
      </c>
      <c r="F648" s="39">
        <v>361806</v>
      </c>
      <c r="G648" s="122">
        <v>42549</v>
      </c>
      <c r="H648" s="202" t="s">
        <v>1426</v>
      </c>
      <c r="I648" s="82" t="s">
        <v>251</v>
      </c>
      <c r="J648" s="39" t="s">
        <v>252</v>
      </c>
      <c r="K648" s="123">
        <v>51628</v>
      </c>
    </row>
    <row r="649" spans="1:11" ht="15">
      <c r="A649" s="111" t="s">
        <v>1333</v>
      </c>
      <c r="B649" s="86" t="s">
        <v>458</v>
      </c>
      <c r="C649" s="119" t="s">
        <v>18</v>
      </c>
      <c r="D649" s="121" t="str">
        <f t="shared" si="1"/>
        <v>No Aplica</v>
      </c>
      <c r="E649" s="82" t="s">
        <v>96</v>
      </c>
      <c r="F649" s="39">
        <v>361892</v>
      </c>
      <c r="G649" s="122">
        <v>42549</v>
      </c>
      <c r="H649" s="202" t="s">
        <v>1427</v>
      </c>
      <c r="I649" s="82" t="s">
        <v>251</v>
      </c>
      <c r="J649" s="39" t="s">
        <v>252</v>
      </c>
      <c r="K649" s="123">
        <v>242678</v>
      </c>
    </row>
    <row r="650" spans="1:11" ht="15">
      <c r="A650" s="111" t="s">
        <v>1333</v>
      </c>
      <c r="B650" s="86" t="s">
        <v>458</v>
      </c>
      <c r="C650" s="119" t="s">
        <v>18</v>
      </c>
      <c r="D650" s="121" t="str">
        <f t="shared" si="1"/>
        <v>No Aplica</v>
      </c>
      <c r="E650" s="82" t="s">
        <v>96</v>
      </c>
      <c r="F650" s="39">
        <v>14521546</v>
      </c>
      <c r="G650" s="122">
        <v>42549</v>
      </c>
      <c r="H650" s="202" t="s">
        <v>1428</v>
      </c>
      <c r="I650" s="82" t="s">
        <v>251</v>
      </c>
      <c r="J650" s="39" t="s">
        <v>252</v>
      </c>
      <c r="K650" s="123">
        <v>26392</v>
      </c>
    </row>
    <row r="651" spans="1:11" ht="15">
      <c r="A651" s="111" t="s">
        <v>1333</v>
      </c>
      <c r="B651" s="86" t="s">
        <v>12</v>
      </c>
      <c r="C651" s="113" t="s">
        <v>18</v>
      </c>
      <c r="D651" s="114" t="str">
        <f t="shared" si="1"/>
        <v>No Aplica</v>
      </c>
      <c r="E651" s="86" t="s">
        <v>34</v>
      </c>
      <c r="F651" s="116">
        <v>5160086</v>
      </c>
      <c r="G651" s="117">
        <v>42551</v>
      </c>
      <c r="H651" s="185" t="s">
        <v>1429</v>
      </c>
      <c r="I651" s="115" t="s">
        <v>1430</v>
      </c>
      <c r="J651" s="116" t="s">
        <v>1431</v>
      </c>
      <c r="K651" s="118">
        <v>2119095</v>
      </c>
    </row>
    <row r="652" spans="1:11" ht="15">
      <c r="A652" s="111" t="s">
        <v>1333</v>
      </c>
      <c r="B652" s="86" t="s">
        <v>12</v>
      </c>
      <c r="C652" s="113" t="s">
        <v>18</v>
      </c>
      <c r="D652" s="114" t="str">
        <f t="shared" si="1"/>
        <v>No Aplica</v>
      </c>
      <c r="E652" s="86" t="s">
        <v>34</v>
      </c>
      <c r="F652" s="116">
        <v>5160087</v>
      </c>
      <c r="G652" s="117">
        <v>42551</v>
      </c>
      <c r="H652" s="185" t="s">
        <v>1432</v>
      </c>
      <c r="I652" s="115" t="s">
        <v>1433</v>
      </c>
      <c r="J652" s="116" t="s">
        <v>1434</v>
      </c>
      <c r="K652" s="118">
        <v>1058122</v>
      </c>
    </row>
    <row r="653" spans="1:11" ht="15">
      <c r="A653" s="111" t="s">
        <v>1333</v>
      </c>
      <c r="B653" s="86" t="s">
        <v>12</v>
      </c>
      <c r="C653" s="113" t="s">
        <v>18</v>
      </c>
      <c r="D653" s="114" t="str">
        <f t="shared" si="1"/>
        <v>No Aplica</v>
      </c>
      <c r="E653" s="86" t="s">
        <v>34</v>
      </c>
      <c r="F653" s="116">
        <v>5160088</v>
      </c>
      <c r="G653" s="117">
        <v>42551</v>
      </c>
      <c r="H653" s="185" t="s">
        <v>1435</v>
      </c>
      <c r="I653" s="115" t="s">
        <v>1436</v>
      </c>
      <c r="J653" s="116" t="s">
        <v>1437</v>
      </c>
      <c r="K653" s="118">
        <v>1653553</v>
      </c>
    </row>
    <row r="654" spans="1:11" ht="15">
      <c r="A654" s="111" t="s">
        <v>1333</v>
      </c>
      <c r="B654" s="86" t="s">
        <v>12</v>
      </c>
      <c r="C654" s="113" t="s">
        <v>18</v>
      </c>
      <c r="D654" s="114" t="str">
        <f t="shared" si="1"/>
        <v>No Aplica</v>
      </c>
      <c r="E654" s="1" t="s">
        <v>40</v>
      </c>
      <c r="F654" s="116">
        <v>5160276</v>
      </c>
      <c r="G654" s="117">
        <v>42551</v>
      </c>
      <c r="H654" s="128" t="s">
        <v>241</v>
      </c>
      <c r="I654" s="115" t="s">
        <v>263</v>
      </c>
      <c r="J654" s="116" t="s">
        <v>264</v>
      </c>
      <c r="K654" s="118">
        <v>477777</v>
      </c>
    </row>
    <row r="655" spans="1:11" ht="15">
      <c r="A655" s="111" t="s">
        <v>1333</v>
      </c>
      <c r="B655" s="86" t="s">
        <v>12</v>
      </c>
      <c r="C655" s="113" t="s">
        <v>18</v>
      </c>
      <c r="D655" s="114" t="str">
        <f t="shared" si="1"/>
        <v>No Aplica</v>
      </c>
      <c r="E655" s="1" t="s">
        <v>40</v>
      </c>
      <c r="F655" s="116">
        <v>5160278</v>
      </c>
      <c r="G655" s="117">
        <v>42551</v>
      </c>
      <c r="H655" s="128" t="s">
        <v>241</v>
      </c>
      <c r="I655" s="115" t="s">
        <v>883</v>
      </c>
      <c r="J655" s="125" t="s">
        <v>884</v>
      </c>
      <c r="K655" s="118">
        <v>297000</v>
      </c>
    </row>
    <row r="656" spans="1:11" ht="15">
      <c r="A656" s="111" t="s">
        <v>1333</v>
      </c>
      <c r="B656" s="86" t="s">
        <v>12</v>
      </c>
      <c r="C656" s="113" t="s">
        <v>18</v>
      </c>
      <c r="D656" s="114" t="str">
        <f t="shared" si="1"/>
        <v>No Aplica</v>
      </c>
      <c r="E656" s="1" t="s">
        <v>40</v>
      </c>
      <c r="F656" s="116">
        <v>5160282</v>
      </c>
      <c r="G656" s="117">
        <v>42551</v>
      </c>
      <c r="H656" s="185" t="s">
        <v>1438</v>
      </c>
      <c r="I656" s="115" t="s">
        <v>276</v>
      </c>
      <c r="J656" s="116" t="s">
        <v>1396</v>
      </c>
      <c r="K656" s="118">
        <v>1625540</v>
      </c>
    </row>
    <row r="657" spans="1:11" ht="15">
      <c r="A657" s="111" t="s">
        <v>1333</v>
      </c>
      <c r="B657" s="86" t="s">
        <v>12</v>
      </c>
      <c r="C657" s="113" t="s">
        <v>18</v>
      </c>
      <c r="D657" s="114" t="str">
        <f t="shared" si="1"/>
        <v>No Aplica</v>
      </c>
      <c r="E657" s="1" t="s">
        <v>40</v>
      </c>
      <c r="F657" s="116">
        <v>5160283</v>
      </c>
      <c r="G657" s="117">
        <v>42551</v>
      </c>
      <c r="H657" s="185" t="s">
        <v>1439</v>
      </c>
      <c r="I657" s="115" t="s">
        <v>1440</v>
      </c>
      <c r="J657" s="116" t="s">
        <v>1441</v>
      </c>
      <c r="K657" s="118">
        <v>1680000</v>
      </c>
    </row>
    <row r="658" spans="1:11" ht="15">
      <c r="A658" s="111" t="s">
        <v>1333</v>
      </c>
      <c r="B658" s="86" t="s">
        <v>12</v>
      </c>
      <c r="C658" s="113" t="s">
        <v>18</v>
      </c>
      <c r="D658" s="114" t="str">
        <f t="shared" si="1"/>
        <v>No Aplica</v>
      </c>
      <c r="E658" s="1" t="s">
        <v>40</v>
      </c>
      <c r="F658" s="116">
        <v>5160286</v>
      </c>
      <c r="G658" s="117">
        <v>42551</v>
      </c>
      <c r="H658" s="185" t="s">
        <v>1442</v>
      </c>
      <c r="I658" s="115" t="s">
        <v>257</v>
      </c>
      <c r="J658" s="116" t="s">
        <v>258</v>
      </c>
      <c r="K658" s="118">
        <v>1368429</v>
      </c>
    </row>
    <row r="659" spans="1:11" ht="15">
      <c r="A659" s="44" t="s">
        <v>1443</v>
      </c>
      <c r="B659" s="86" t="s">
        <v>12</v>
      </c>
      <c r="C659" s="174" t="s">
        <v>18</v>
      </c>
      <c r="D659" s="174" t="s">
        <v>18</v>
      </c>
      <c r="E659" s="208" t="s">
        <v>18</v>
      </c>
      <c r="F659" s="174" t="s">
        <v>18</v>
      </c>
      <c r="G659" s="235">
        <v>42541</v>
      </c>
      <c r="H659" s="236" t="s">
        <v>221</v>
      </c>
      <c r="I659" s="237" t="s">
        <v>1444</v>
      </c>
      <c r="J659" s="174" t="s">
        <v>1445</v>
      </c>
      <c r="K659" s="238">
        <v>40000</v>
      </c>
    </row>
    <row r="660" spans="1:11" ht="15">
      <c r="A660" s="44" t="s">
        <v>1443</v>
      </c>
      <c r="B660" s="226" t="s">
        <v>21</v>
      </c>
      <c r="C660" s="174" t="s">
        <v>222</v>
      </c>
      <c r="D660" s="175">
        <v>42279</v>
      </c>
      <c r="E660" s="208" t="s">
        <v>18</v>
      </c>
      <c r="F660" s="174" t="s">
        <v>18</v>
      </c>
      <c r="G660" s="235">
        <v>42541</v>
      </c>
      <c r="H660" s="236" t="s">
        <v>223</v>
      </c>
      <c r="I660" s="237" t="s">
        <v>1446</v>
      </c>
      <c r="J660" s="174" t="s">
        <v>224</v>
      </c>
      <c r="K660" s="238">
        <v>26008</v>
      </c>
    </row>
    <row r="661" spans="1:11" ht="15">
      <c r="A661" s="44" t="s">
        <v>1443</v>
      </c>
      <c r="B661" s="226" t="s">
        <v>21</v>
      </c>
      <c r="C661" s="174" t="s">
        <v>222</v>
      </c>
      <c r="D661" s="175">
        <v>42279</v>
      </c>
      <c r="E661" s="208" t="s">
        <v>18</v>
      </c>
      <c r="F661" s="174" t="s">
        <v>18</v>
      </c>
      <c r="G661" s="235">
        <v>42551</v>
      </c>
      <c r="H661" s="236" t="s">
        <v>223</v>
      </c>
      <c r="I661" s="237" t="s">
        <v>1447</v>
      </c>
      <c r="J661" s="174" t="s">
        <v>1448</v>
      </c>
      <c r="K661" s="238">
        <v>26036</v>
      </c>
    </row>
    <row r="662" spans="1:11" ht="15">
      <c r="A662" s="44" t="s">
        <v>1443</v>
      </c>
      <c r="B662" s="86" t="s">
        <v>495</v>
      </c>
      <c r="C662" s="174" t="s">
        <v>1449</v>
      </c>
      <c r="D662" s="175">
        <v>42524</v>
      </c>
      <c r="E662" s="1" t="s">
        <v>40</v>
      </c>
      <c r="F662" s="174">
        <v>7160139</v>
      </c>
      <c r="G662" s="235">
        <v>42528</v>
      </c>
      <c r="H662" s="236" t="s">
        <v>1450</v>
      </c>
      <c r="I662" s="237" t="s">
        <v>1451</v>
      </c>
      <c r="J662" s="174" t="s">
        <v>1452</v>
      </c>
      <c r="K662" s="238">
        <v>84411</v>
      </c>
    </row>
    <row r="663" spans="1:11" ht="15">
      <c r="A663" s="44" t="s">
        <v>1443</v>
      </c>
      <c r="B663" s="86" t="s">
        <v>12</v>
      </c>
      <c r="C663" s="174" t="s">
        <v>18</v>
      </c>
      <c r="D663" s="174" t="s">
        <v>18</v>
      </c>
      <c r="E663" s="86" t="s">
        <v>34</v>
      </c>
      <c r="F663" s="174">
        <v>7160030</v>
      </c>
      <c r="G663" s="235">
        <v>42531</v>
      </c>
      <c r="H663" s="236" t="s">
        <v>1453</v>
      </c>
      <c r="I663" s="237" t="s">
        <v>1454</v>
      </c>
      <c r="J663" s="174" t="s">
        <v>1455</v>
      </c>
      <c r="K663" s="238">
        <v>2094352</v>
      </c>
    </row>
    <row r="664" spans="1:11" ht="15">
      <c r="A664" s="44" t="s">
        <v>1443</v>
      </c>
      <c r="B664" s="86" t="s">
        <v>12</v>
      </c>
      <c r="C664" s="174" t="s">
        <v>18</v>
      </c>
      <c r="D664" s="174" t="s">
        <v>18</v>
      </c>
      <c r="E664" s="1" t="s">
        <v>40</v>
      </c>
      <c r="F664" s="174">
        <v>7160140</v>
      </c>
      <c r="G664" s="235">
        <v>42531</v>
      </c>
      <c r="H664" s="236" t="s">
        <v>1456</v>
      </c>
      <c r="I664" s="237" t="s">
        <v>1457</v>
      </c>
      <c r="J664" s="174" t="s">
        <v>234</v>
      </c>
      <c r="K664" s="238">
        <v>95200</v>
      </c>
    </row>
    <row r="665" spans="1:11" ht="15">
      <c r="A665" s="44" t="s">
        <v>1443</v>
      </c>
      <c r="B665" s="86" t="s">
        <v>12</v>
      </c>
      <c r="C665" s="174" t="s">
        <v>18</v>
      </c>
      <c r="D665" s="174" t="s">
        <v>18</v>
      </c>
      <c r="E665" s="1" t="s">
        <v>40</v>
      </c>
      <c r="F665" s="174">
        <v>7160141</v>
      </c>
      <c r="G665" s="235">
        <v>42531</v>
      </c>
      <c r="H665" s="236" t="s">
        <v>1458</v>
      </c>
      <c r="I665" s="237" t="s">
        <v>1457</v>
      </c>
      <c r="J665" s="174" t="s">
        <v>234</v>
      </c>
      <c r="K665" s="238">
        <v>285600</v>
      </c>
    </row>
    <row r="666" spans="1:11" ht="15">
      <c r="A666" s="44" t="s">
        <v>1443</v>
      </c>
      <c r="B666" s="86" t="s">
        <v>12</v>
      </c>
      <c r="C666" s="174" t="s">
        <v>18</v>
      </c>
      <c r="D666" s="174" t="s">
        <v>18</v>
      </c>
      <c r="E666" s="1" t="s">
        <v>40</v>
      </c>
      <c r="F666" s="174">
        <v>7160142</v>
      </c>
      <c r="G666" s="235">
        <v>42534</v>
      </c>
      <c r="H666" s="236" t="s">
        <v>1459</v>
      </c>
      <c r="I666" s="237" t="s">
        <v>1460</v>
      </c>
      <c r="J666" s="174" t="s">
        <v>1461</v>
      </c>
      <c r="K666" s="238">
        <v>42000</v>
      </c>
    </row>
    <row r="667" spans="1:11" ht="15">
      <c r="A667" s="44" t="s">
        <v>1443</v>
      </c>
      <c r="B667" s="86" t="s">
        <v>12</v>
      </c>
      <c r="C667" s="174" t="s">
        <v>18</v>
      </c>
      <c r="D667" s="174" t="s">
        <v>18</v>
      </c>
      <c r="E667" s="86" t="s">
        <v>34</v>
      </c>
      <c r="F667" s="174">
        <v>7160031</v>
      </c>
      <c r="G667" s="235">
        <v>42534</v>
      </c>
      <c r="H667" s="236" t="s">
        <v>1462</v>
      </c>
      <c r="I667" s="237" t="s">
        <v>225</v>
      </c>
      <c r="J667" s="174" t="s">
        <v>226</v>
      </c>
      <c r="K667" s="238">
        <v>1313940</v>
      </c>
    </row>
    <row r="668" spans="1:11" ht="15">
      <c r="A668" s="44" t="s">
        <v>1443</v>
      </c>
      <c r="B668" s="86" t="s">
        <v>12</v>
      </c>
      <c r="C668" s="174" t="s">
        <v>18</v>
      </c>
      <c r="D668" s="174" t="s">
        <v>18</v>
      </c>
      <c r="E668" s="1" t="s">
        <v>40</v>
      </c>
      <c r="F668" s="174">
        <v>7160143</v>
      </c>
      <c r="G668" s="235">
        <v>42536</v>
      </c>
      <c r="H668" s="236" t="s">
        <v>1463</v>
      </c>
      <c r="I668" s="237" t="s">
        <v>1464</v>
      </c>
      <c r="J668" s="174" t="s">
        <v>1465</v>
      </c>
      <c r="K668" s="238">
        <v>213899</v>
      </c>
    </row>
    <row r="669" spans="1:11" ht="15">
      <c r="A669" s="44" t="s">
        <v>1443</v>
      </c>
      <c r="B669" s="86" t="s">
        <v>12</v>
      </c>
      <c r="C669" s="174" t="s">
        <v>18</v>
      </c>
      <c r="D669" s="174" t="s">
        <v>18</v>
      </c>
      <c r="E669" s="1" t="s">
        <v>40</v>
      </c>
      <c r="F669" s="174">
        <v>7160144</v>
      </c>
      <c r="G669" s="235">
        <v>42536</v>
      </c>
      <c r="H669" s="236" t="s">
        <v>1466</v>
      </c>
      <c r="I669" s="237" t="s">
        <v>227</v>
      </c>
      <c r="J669" s="174" t="s">
        <v>228</v>
      </c>
      <c r="K669" s="238">
        <v>54999</v>
      </c>
    </row>
    <row r="670" spans="1:11" ht="15">
      <c r="A670" s="44" t="s">
        <v>1443</v>
      </c>
      <c r="B670" s="86" t="s">
        <v>12</v>
      </c>
      <c r="C670" s="174" t="s">
        <v>18</v>
      </c>
      <c r="D670" s="174" t="s">
        <v>18</v>
      </c>
      <c r="E670" s="1" t="s">
        <v>40</v>
      </c>
      <c r="F670" s="174">
        <v>7160145</v>
      </c>
      <c r="G670" s="235">
        <v>42536</v>
      </c>
      <c r="H670" s="236" t="s">
        <v>1467</v>
      </c>
      <c r="I670" s="237" t="s">
        <v>1457</v>
      </c>
      <c r="J670" s="174" t="s">
        <v>234</v>
      </c>
      <c r="K670" s="238">
        <v>95200</v>
      </c>
    </row>
    <row r="671" spans="1:11" ht="15">
      <c r="A671" s="44" t="s">
        <v>1443</v>
      </c>
      <c r="B671" s="86" t="s">
        <v>495</v>
      </c>
      <c r="C671" s="174" t="s">
        <v>1468</v>
      </c>
      <c r="D671" s="175">
        <v>42530</v>
      </c>
      <c r="E671" s="1" t="s">
        <v>40</v>
      </c>
      <c r="F671" s="174">
        <v>7160146</v>
      </c>
      <c r="G671" s="235">
        <v>42537</v>
      </c>
      <c r="H671" s="236" t="s">
        <v>1469</v>
      </c>
      <c r="I671" s="237" t="s">
        <v>1470</v>
      </c>
      <c r="J671" s="174" t="s">
        <v>1471</v>
      </c>
      <c r="K671" s="238">
        <v>256370</v>
      </c>
    </row>
    <row r="672" spans="1:11" ht="15">
      <c r="A672" s="44" t="s">
        <v>1443</v>
      </c>
      <c r="B672" s="86" t="s">
        <v>12</v>
      </c>
      <c r="C672" s="174" t="s">
        <v>18</v>
      </c>
      <c r="D672" s="174" t="s">
        <v>18</v>
      </c>
      <c r="E672" s="86" t="s">
        <v>34</v>
      </c>
      <c r="F672" s="174">
        <v>7160032</v>
      </c>
      <c r="G672" s="235">
        <v>42541</v>
      </c>
      <c r="H672" s="236" t="s">
        <v>1472</v>
      </c>
      <c r="I672" s="237" t="s">
        <v>1473</v>
      </c>
      <c r="J672" s="174" t="s">
        <v>1474</v>
      </c>
      <c r="K672" s="238">
        <v>75000</v>
      </c>
    </row>
    <row r="673" spans="1:11" ht="15">
      <c r="A673" s="44" t="s">
        <v>1443</v>
      </c>
      <c r="B673" s="86" t="s">
        <v>12</v>
      </c>
      <c r="C673" s="174" t="s">
        <v>18</v>
      </c>
      <c r="D673" s="174" t="s">
        <v>18</v>
      </c>
      <c r="E673" s="1" t="s">
        <v>40</v>
      </c>
      <c r="F673" s="174">
        <v>7160159</v>
      </c>
      <c r="G673" s="235">
        <v>42543</v>
      </c>
      <c r="H673" s="236" t="s">
        <v>1475</v>
      </c>
      <c r="I673" s="237" t="s">
        <v>1476</v>
      </c>
      <c r="J673" s="174" t="s">
        <v>1477</v>
      </c>
      <c r="K673" s="238">
        <v>127330</v>
      </c>
    </row>
    <row r="674" spans="1:11" ht="15">
      <c r="A674" s="44" t="s">
        <v>1443</v>
      </c>
      <c r="B674" s="86" t="s">
        <v>12</v>
      </c>
      <c r="C674" s="174" t="s">
        <v>18</v>
      </c>
      <c r="D674" s="174" t="s">
        <v>18</v>
      </c>
      <c r="E674" s="86" t="s">
        <v>34</v>
      </c>
      <c r="F674" s="174">
        <v>7160033</v>
      </c>
      <c r="G674" s="235">
        <v>42549</v>
      </c>
      <c r="H674" s="236" t="s">
        <v>1478</v>
      </c>
      <c r="I674" s="237" t="s">
        <v>1479</v>
      </c>
      <c r="J674" s="174" t="s">
        <v>1480</v>
      </c>
      <c r="K674" s="238">
        <v>2247272</v>
      </c>
    </row>
    <row r="675" spans="1:11" ht="15">
      <c r="A675" s="44" t="s">
        <v>1443</v>
      </c>
      <c r="B675" s="86" t="s">
        <v>12</v>
      </c>
      <c r="C675" s="174" t="s">
        <v>18</v>
      </c>
      <c r="D675" s="174" t="s">
        <v>18</v>
      </c>
      <c r="E675" s="1" t="s">
        <v>40</v>
      </c>
      <c r="F675" s="174">
        <v>7160162</v>
      </c>
      <c r="G675" s="235">
        <v>42551</v>
      </c>
      <c r="H675" s="236" t="s">
        <v>1466</v>
      </c>
      <c r="I675" s="237" t="s">
        <v>1481</v>
      </c>
      <c r="J675" s="174" t="s">
        <v>1482</v>
      </c>
      <c r="K675" s="238">
        <v>1862058</v>
      </c>
    </row>
    <row r="676" spans="1:11" ht="15">
      <c r="A676" s="44" t="s">
        <v>1443</v>
      </c>
      <c r="B676" s="86" t="s">
        <v>12</v>
      </c>
      <c r="C676" s="174" t="s">
        <v>18</v>
      </c>
      <c r="D676" s="174" t="s">
        <v>18</v>
      </c>
      <c r="E676" s="1" t="s">
        <v>40</v>
      </c>
      <c r="F676" s="174">
        <v>7160163</v>
      </c>
      <c r="G676" s="235">
        <v>42551</v>
      </c>
      <c r="H676" s="236" t="s">
        <v>1483</v>
      </c>
      <c r="I676" s="237" t="s">
        <v>1457</v>
      </c>
      <c r="J676" s="174" t="s">
        <v>234</v>
      </c>
      <c r="K676" s="238">
        <v>160650</v>
      </c>
    </row>
    <row r="677" spans="1:11" ht="15">
      <c r="A677" s="44" t="s">
        <v>1443</v>
      </c>
      <c r="B677" s="86" t="s">
        <v>12</v>
      </c>
      <c r="C677" s="174" t="s">
        <v>18</v>
      </c>
      <c r="D677" s="174" t="s">
        <v>18</v>
      </c>
      <c r="E677" s="86" t="s">
        <v>34</v>
      </c>
      <c r="F677" s="174">
        <v>7160034</v>
      </c>
      <c r="G677" s="235">
        <v>42551</v>
      </c>
      <c r="H677" s="236" t="s">
        <v>1484</v>
      </c>
      <c r="I677" s="237" t="s">
        <v>232</v>
      </c>
      <c r="J677" s="174" t="s">
        <v>233</v>
      </c>
      <c r="K677" s="238">
        <v>1201000</v>
      </c>
    </row>
    <row r="678" spans="1:11" ht="15">
      <c r="A678" s="44" t="s">
        <v>1443</v>
      </c>
      <c r="B678" s="86" t="s">
        <v>12</v>
      </c>
      <c r="C678" s="174" t="s">
        <v>18</v>
      </c>
      <c r="D678" s="174" t="s">
        <v>18</v>
      </c>
      <c r="E678" s="86" t="s">
        <v>34</v>
      </c>
      <c r="F678" s="174">
        <v>7160035</v>
      </c>
      <c r="G678" s="235">
        <v>42551</v>
      </c>
      <c r="H678" s="236" t="s">
        <v>1485</v>
      </c>
      <c r="I678" s="237" t="s">
        <v>1486</v>
      </c>
      <c r="J678" s="174" t="s">
        <v>1487</v>
      </c>
      <c r="K678" s="238">
        <v>575000</v>
      </c>
    </row>
    <row r="679" spans="1:11" ht="15">
      <c r="A679" s="44" t="s">
        <v>1443</v>
      </c>
      <c r="B679" s="86" t="s">
        <v>463</v>
      </c>
      <c r="C679" s="174" t="s">
        <v>18</v>
      </c>
      <c r="D679" s="174" t="s">
        <v>18</v>
      </c>
      <c r="E679" s="1" t="s">
        <v>40</v>
      </c>
      <c r="F679" s="174">
        <v>7160164</v>
      </c>
      <c r="G679" s="235">
        <v>42551</v>
      </c>
      <c r="H679" s="236" t="s">
        <v>1488</v>
      </c>
      <c r="I679" s="237" t="s">
        <v>1489</v>
      </c>
      <c r="J679" s="174" t="s">
        <v>1490</v>
      </c>
      <c r="K679" s="238">
        <v>598186</v>
      </c>
    </row>
    <row r="680" spans="1:11" ht="15">
      <c r="A680" s="44" t="s">
        <v>1443</v>
      </c>
      <c r="B680" s="86" t="s">
        <v>463</v>
      </c>
      <c r="C680" s="174" t="s">
        <v>18</v>
      </c>
      <c r="D680" s="174" t="s">
        <v>18</v>
      </c>
      <c r="E680" s="1" t="s">
        <v>40</v>
      </c>
      <c r="F680" s="174">
        <v>7160165</v>
      </c>
      <c r="G680" s="235">
        <v>42551</v>
      </c>
      <c r="H680" s="236" t="s">
        <v>1488</v>
      </c>
      <c r="I680" s="237" t="s">
        <v>1491</v>
      </c>
      <c r="J680" s="174" t="s">
        <v>230</v>
      </c>
      <c r="K680" s="238">
        <v>109813</v>
      </c>
    </row>
    <row r="681" spans="1:11" ht="15">
      <c r="A681" s="44" t="s">
        <v>1443</v>
      </c>
      <c r="B681" s="86" t="s">
        <v>463</v>
      </c>
      <c r="C681" s="174" t="s">
        <v>18</v>
      </c>
      <c r="D681" s="174" t="s">
        <v>18</v>
      </c>
      <c r="E681" s="1" t="s">
        <v>40</v>
      </c>
      <c r="F681" s="174">
        <v>7160166</v>
      </c>
      <c r="G681" s="235">
        <v>42551</v>
      </c>
      <c r="H681" s="236" t="s">
        <v>1492</v>
      </c>
      <c r="I681" s="237" t="s">
        <v>1491</v>
      </c>
      <c r="J681" s="174" t="s">
        <v>230</v>
      </c>
      <c r="K681" s="238">
        <v>146418</v>
      </c>
    </row>
    <row r="682" spans="1:11" ht="15">
      <c r="A682" s="44" t="s">
        <v>1443</v>
      </c>
      <c r="B682" s="86" t="s">
        <v>21</v>
      </c>
      <c r="C682" s="174" t="s">
        <v>18</v>
      </c>
      <c r="D682" s="174" t="s">
        <v>18</v>
      </c>
      <c r="E682" s="1" t="s">
        <v>40</v>
      </c>
      <c r="F682" s="174">
        <v>7160167</v>
      </c>
      <c r="G682" s="235">
        <v>42551</v>
      </c>
      <c r="H682" s="236" t="s">
        <v>1493</v>
      </c>
      <c r="I682" s="237" t="s">
        <v>23</v>
      </c>
      <c r="J682" s="182" t="s">
        <v>231</v>
      </c>
      <c r="K682" s="238">
        <v>203407</v>
      </c>
    </row>
    <row r="683" spans="1:11" ht="15">
      <c r="A683" s="44" t="s">
        <v>1443</v>
      </c>
      <c r="B683" s="86" t="s">
        <v>21</v>
      </c>
      <c r="C683" s="174" t="s">
        <v>18</v>
      </c>
      <c r="D683" s="174" t="s">
        <v>18</v>
      </c>
      <c r="E683" s="1" t="s">
        <v>40</v>
      </c>
      <c r="F683" s="174">
        <v>7160168</v>
      </c>
      <c r="G683" s="235">
        <v>42551</v>
      </c>
      <c r="H683" s="236" t="s">
        <v>1493</v>
      </c>
      <c r="I683" s="237" t="s">
        <v>23</v>
      </c>
      <c r="J683" s="182" t="s">
        <v>231</v>
      </c>
      <c r="K683" s="238">
        <v>129452</v>
      </c>
    </row>
    <row r="684" spans="1:11" ht="15">
      <c r="A684" s="44" t="s">
        <v>1443</v>
      </c>
      <c r="B684" s="86" t="s">
        <v>21</v>
      </c>
      <c r="C684" s="174" t="s">
        <v>18</v>
      </c>
      <c r="D684" s="174" t="s">
        <v>18</v>
      </c>
      <c r="E684" s="1" t="s">
        <v>40</v>
      </c>
      <c r="F684" s="174">
        <v>7160169</v>
      </c>
      <c r="G684" s="235">
        <v>42551</v>
      </c>
      <c r="H684" s="236" t="s">
        <v>1494</v>
      </c>
      <c r="I684" s="237" t="s">
        <v>23</v>
      </c>
      <c r="J684" s="182" t="s">
        <v>231</v>
      </c>
      <c r="K684" s="238">
        <v>88386</v>
      </c>
    </row>
    <row r="685" spans="1:11" ht="15">
      <c r="A685" s="45" t="s">
        <v>1443</v>
      </c>
      <c r="B685" s="86" t="s">
        <v>458</v>
      </c>
      <c r="C685" s="174" t="s">
        <v>18</v>
      </c>
      <c r="D685" s="174" t="s">
        <v>18</v>
      </c>
      <c r="E685" s="82" t="s">
        <v>15</v>
      </c>
      <c r="F685" s="39" t="s">
        <v>32</v>
      </c>
      <c r="G685" s="235">
        <v>42536</v>
      </c>
      <c r="H685" s="239" t="s">
        <v>235</v>
      </c>
      <c r="I685" s="237" t="s">
        <v>236</v>
      </c>
      <c r="J685" s="174" t="s">
        <v>237</v>
      </c>
      <c r="K685" s="238">
        <v>17238</v>
      </c>
    </row>
    <row r="686" spans="1:11" ht="15">
      <c r="A686" s="45" t="s">
        <v>1443</v>
      </c>
      <c r="B686" s="86" t="s">
        <v>458</v>
      </c>
      <c r="C686" s="174" t="s">
        <v>18</v>
      </c>
      <c r="D686" s="174" t="s">
        <v>18</v>
      </c>
      <c r="E686" s="82" t="s">
        <v>15</v>
      </c>
      <c r="F686" s="39" t="s">
        <v>32</v>
      </c>
      <c r="G686" s="235">
        <v>42539</v>
      </c>
      <c r="H686" s="81" t="s">
        <v>1495</v>
      </c>
      <c r="I686" s="240" t="s">
        <v>239</v>
      </c>
      <c r="J686" s="176" t="s">
        <v>240</v>
      </c>
      <c r="K686" s="22">
        <v>27100</v>
      </c>
    </row>
    <row r="687" spans="1:11" ht="15">
      <c r="A687" s="45" t="s">
        <v>1443</v>
      </c>
      <c r="B687" s="86" t="s">
        <v>458</v>
      </c>
      <c r="C687" s="174" t="s">
        <v>18</v>
      </c>
      <c r="D687" s="174" t="s">
        <v>18</v>
      </c>
      <c r="E687" s="82" t="s">
        <v>15</v>
      </c>
      <c r="F687" s="39" t="s">
        <v>32</v>
      </c>
      <c r="G687" s="235">
        <v>42539</v>
      </c>
      <c r="H687" s="81" t="s">
        <v>1496</v>
      </c>
      <c r="I687" s="240" t="s">
        <v>239</v>
      </c>
      <c r="J687" s="176" t="s">
        <v>240</v>
      </c>
      <c r="K687" s="22">
        <v>12070</v>
      </c>
    </row>
    <row r="688" spans="1:11" ht="15">
      <c r="A688" s="45" t="s">
        <v>1443</v>
      </c>
      <c r="B688" s="86" t="s">
        <v>458</v>
      </c>
      <c r="C688" s="174" t="s">
        <v>18</v>
      </c>
      <c r="D688" s="174" t="s">
        <v>18</v>
      </c>
      <c r="E688" s="82" t="s">
        <v>15</v>
      </c>
      <c r="F688" s="39" t="s">
        <v>32</v>
      </c>
      <c r="G688" s="235">
        <v>42539</v>
      </c>
      <c r="H688" s="81" t="s">
        <v>1497</v>
      </c>
      <c r="I688" s="240" t="s">
        <v>238</v>
      </c>
      <c r="J688" s="176" t="s">
        <v>20</v>
      </c>
      <c r="K688" s="22">
        <v>146400</v>
      </c>
    </row>
    <row r="689" spans="1:11" ht="15">
      <c r="A689" s="45" t="s">
        <v>1443</v>
      </c>
      <c r="B689" s="86" t="s">
        <v>458</v>
      </c>
      <c r="C689" s="174" t="s">
        <v>18</v>
      </c>
      <c r="D689" s="174" t="s">
        <v>18</v>
      </c>
      <c r="E689" s="82" t="s">
        <v>15</v>
      </c>
      <c r="F689" s="39" t="s">
        <v>32</v>
      </c>
      <c r="G689" s="235">
        <v>42543</v>
      </c>
      <c r="H689" s="81" t="s">
        <v>1498</v>
      </c>
      <c r="I689" s="240" t="s">
        <v>238</v>
      </c>
      <c r="J689" s="176" t="s">
        <v>20</v>
      </c>
      <c r="K689" s="22">
        <v>151000</v>
      </c>
    </row>
    <row r="690" spans="1:11" ht="15">
      <c r="A690" s="45" t="s">
        <v>1443</v>
      </c>
      <c r="B690" s="86" t="s">
        <v>458</v>
      </c>
      <c r="C690" s="174" t="s">
        <v>18</v>
      </c>
      <c r="D690" s="174" t="s">
        <v>18</v>
      </c>
      <c r="E690" s="82" t="s">
        <v>15</v>
      </c>
      <c r="F690" s="39" t="s">
        <v>32</v>
      </c>
      <c r="G690" s="235">
        <v>42543</v>
      </c>
      <c r="H690" s="81" t="s">
        <v>1499</v>
      </c>
      <c r="I690" s="240" t="s">
        <v>238</v>
      </c>
      <c r="J690" s="176" t="s">
        <v>20</v>
      </c>
      <c r="K690" s="22">
        <v>169400</v>
      </c>
    </row>
    <row r="691" spans="1:11" ht="15">
      <c r="A691" s="45" t="s">
        <v>1443</v>
      </c>
      <c r="B691" s="86" t="s">
        <v>458</v>
      </c>
      <c r="C691" s="174" t="s">
        <v>18</v>
      </c>
      <c r="D691" s="174" t="s">
        <v>18</v>
      </c>
      <c r="E691" s="82" t="s">
        <v>15</v>
      </c>
      <c r="F691" s="39" t="s">
        <v>32</v>
      </c>
      <c r="G691" s="235">
        <v>42543</v>
      </c>
      <c r="H691" s="81" t="s">
        <v>1500</v>
      </c>
      <c r="I691" s="240" t="s">
        <v>238</v>
      </c>
      <c r="J691" s="176" t="s">
        <v>20</v>
      </c>
      <c r="K691" s="22">
        <v>172600</v>
      </c>
    </row>
    <row r="692" spans="1:11" ht="15">
      <c r="A692" s="45" t="s">
        <v>1443</v>
      </c>
      <c r="B692" s="86" t="s">
        <v>458</v>
      </c>
      <c r="C692" s="174" t="s">
        <v>18</v>
      </c>
      <c r="D692" s="174" t="s">
        <v>18</v>
      </c>
      <c r="E692" s="82" t="s">
        <v>15</v>
      </c>
      <c r="F692" s="39" t="s">
        <v>32</v>
      </c>
      <c r="G692" s="235">
        <v>42543</v>
      </c>
      <c r="H692" s="81" t="s">
        <v>1501</v>
      </c>
      <c r="I692" s="240" t="s">
        <v>239</v>
      </c>
      <c r="J692" s="176" t="s">
        <v>240</v>
      </c>
      <c r="K692" s="22">
        <v>9980</v>
      </c>
    </row>
    <row r="693" spans="1:11" ht="15">
      <c r="A693" s="45" t="s">
        <v>1443</v>
      </c>
      <c r="B693" s="86" t="s">
        <v>458</v>
      </c>
      <c r="C693" s="174" t="s">
        <v>18</v>
      </c>
      <c r="D693" s="174" t="s">
        <v>18</v>
      </c>
      <c r="E693" s="82" t="s">
        <v>15</v>
      </c>
      <c r="F693" s="39" t="s">
        <v>32</v>
      </c>
      <c r="G693" s="235">
        <v>42543</v>
      </c>
      <c r="H693" s="81" t="s">
        <v>1502</v>
      </c>
      <c r="I693" s="240" t="s">
        <v>239</v>
      </c>
      <c r="J693" s="176" t="s">
        <v>240</v>
      </c>
      <c r="K693" s="22">
        <v>18400</v>
      </c>
    </row>
    <row r="694" spans="1:11" ht="15">
      <c r="A694" s="45" t="s">
        <v>1443</v>
      </c>
      <c r="B694" s="86" t="s">
        <v>458</v>
      </c>
      <c r="C694" s="174" t="s">
        <v>18</v>
      </c>
      <c r="D694" s="174" t="s">
        <v>18</v>
      </c>
      <c r="E694" s="82" t="s">
        <v>15</v>
      </c>
      <c r="F694" s="39" t="s">
        <v>32</v>
      </c>
      <c r="G694" s="235">
        <v>42543</v>
      </c>
      <c r="H694" s="81" t="s">
        <v>1503</v>
      </c>
      <c r="I694" s="240" t="s">
        <v>238</v>
      </c>
      <c r="J694" s="176" t="s">
        <v>20</v>
      </c>
      <c r="K694" s="22">
        <v>1514900</v>
      </c>
    </row>
    <row r="695" spans="1:11" ht="15">
      <c r="A695" s="45" t="s">
        <v>1443</v>
      </c>
      <c r="B695" s="86" t="s">
        <v>458</v>
      </c>
      <c r="C695" s="174" t="s">
        <v>18</v>
      </c>
      <c r="D695" s="174" t="s">
        <v>18</v>
      </c>
      <c r="E695" s="82" t="s">
        <v>15</v>
      </c>
      <c r="F695" s="39" t="s">
        <v>32</v>
      </c>
      <c r="G695" s="235">
        <v>42543</v>
      </c>
      <c r="H695" s="81" t="s">
        <v>1504</v>
      </c>
      <c r="I695" s="240" t="s">
        <v>238</v>
      </c>
      <c r="J695" s="176" t="s">
        <v>20</v>
      </c>
      <c r="K695" s="22">
        <f>564800+273200+355500</f>
        <v>1193500</v>
      </c>
    </row>
    <row r="696" spans="1:11" ht="15">
      <c r="A696" s="45" t="s">
        <v>1443</v>
      </c>
      <c r="B696" s="86" t="s">
        <v>458</v>
      </c>
      <c r="C696" s="174" t="s">
        <v>18</v>
      </c>
      <c r="D696" s="174" t="s">
        <v>18</v>
      </c>
      <c r="E696" s="82" t="s">
        <v>15</v>
      </c>
      <c r="F696" s="39" t="s">
        <v>32</v>
      </c>
      <c r="G696" s="235">
        <v>42550</v>
      </c>
      <c r="H696" s="81" t="s">
        <v>1505</v>
      </c>
      <c r="I696" s="240" t="s">
        <v>238</v>
      </c>
      <c r="J696" s="176" t="s">
        <v>20</v>
      </c>
      <c r="K696" s="22">
        <v>824700</v>
      </c>
    </row>
    <row r="697" spans="1:11" ht="15">
      <c r="A697" s="45" t="s">
        <v>1443</v>
      </c>
      <c r="B697" s="86" t="s">
        <v>458</v>
      </c>
      <c r="C697" s="174" t="s">
        <v>18</v>
      </c>
      <c r="D697" s="174" t="s">
        <v>18</v>
      </c>
      <c r="E697" s="82" t="s">
        <v>15</v>
      </c>
      <c r="F697" s="39" t="s">
        <v>32</v>
      </c>
      <c r="G697" s="235">
        <v>42550</v>
      </c>
      <c r="H697" s="81" t="s">
        <v>1506</v>
      </c>
      <c r="I697" s="240" t="s">
        <v>239</v>
      </c>
      <c r="J697" s="176" t="s">
        <v>240</v>
      </c>
      <c r="K697" s="22">
        <f>35490+18780</f>
        <v>54270</v>
      </c>
    </row>
    <row r="698" spans="1:11" ht="15">
      <c r="A698" s="45" t="s">
        <v>1443</v>
      </c>
      <c r="B698" s="86" t="s">
        <v>458</v>
      </c>
      <c r="C698" s="174" t="s">
        <v>18</v>
      </c>
      <c r="D698" s="174" t="s">
        <v>18</v>
      </c>
      <c r="E698" s="82" t="s">
        <v>15</v>
      </c>
      <c r="F698" s="39" t="s">
        <v>32</v>
      </c>
      <c r="G698" s="235">
        <v>42550</v>
      </c>
      <c r="H698" s="81" t="s">
        <v>1507</v>
      </c>
      <c r="I698" s="240" t="s">
        <v>239</v>
      </c>
      <c r="J698" s="176" t="s">
        <v>240</v>
      </c>
      <c r="K698" s="22">
        <v>45040</v>
      </c>
    </row>
    <row r="699" spans="1:11" ht="15">
      <c r="A699" s="45" t="s">
        <v>1443</v>
      </c>
      <c r="B699" s="86" t="s">
        <v>458</v>
      </c>
      <c r="C699" s="174" t="s">
        <v>18</v>
      </c>
      <c r="D699" s="174" t="s">
        <v>18</v>
      </c>
      <c r="E699" s="82" t="s">
        <v>15</v>
      </c>
      <c r="F699" s="39" t="s">
        <v>32</v>
      </c>
      <c r="G699" s="235">
        <v>42550</v>
      </c>
      <c r="H699" s="81" t="s">
        <v>1508</v>
      </c>
      <c r="I699" s="240" t="s">
        <v>239</v>
      </c>
      <c r="J699" s="176" t="s">
        <v>240</v>
      </c>
      <c r="K699" s="22">
        <v>135980</v>
      </c>
    </row>
    <row r="700" spans="1:11" ht="15">
      <c r="A700" s="45" t="s">
        <v>1443</v>
      </c>
      <c r="B700" s="86" t="s">
        <v>458</v>
      </c>
      <c r="C700" s="174" t="s">
        <v>18</v>
      </c>
      <c r="D700" s="174" t="s">
        <v>18</v>
      </c>
      <c r="E700" s="82" t="s">
        <v>15</v>
      </c>
      <c r="F700" s="39" t="s">
        <v>32</v>
      </c>
      <c r="G700" s="235">
        <v>42550</v>
      </c>
      <c r="H700" s="81" t="s">
        <v>1509</v>
      </c>
      <c r="I700" s="240" t="s">
        <v>239</v>
      </c>
      <c r="J700" s="176" t="s">
        <v>240</v>
      </c>
      <c r="K700" s="22">
        <v>55760</v>
      </c>
    </row>
    <row r="701" spans="1:11" ht="15">
      <c r="A701" s="45" t="s">
        <v>1443</v>
      </c>
      <c r="B701" s="86" t="s">
        <v>458</v>
      </c>
      <c r="C701" s="174" t="s">
        <v>18</v>
      </c>
      <c r="D701" s="174" t="s">
        <v>18</v>
      </c>
      <c r="E701" s="82" t="s">
        <v>15</v>
      </c>
      <c r="F701" s="39" t="s">
        <v>32</v>
      </c>
      <c r="G701" s="235">
        <v>42550</v>
      </c>
      <c r="H701" s="81" t="s">
        <v>1510</v>
      </c>
      <c r="I701" s="240" t="s">
        <v>239</v>
      </c>
      <c r="J701" s="176" t="s">
        <v>240</v>
      </c>
      <c r="K701" s="22">
        <v>76920</v>
      </c>
    </row>
    <row r="702" spans="1:11" ht="15">
      <c r="A702" s="45" t="s">
        <v>1443</v>
      </c>
      <c r="B702" s="86" t="s">
        <v>458</v>
      </c>
      <c r="C702" s="174" t="s">
        <v>18</v>
      </c>
      <c r="D702" s="174" t="s">
        <v>18</v>
      </c>
      <c r="E702" s="82" t="s">
        <v>15</v>
      </c>
      <c r="F702" s="39" t="s">
        <v>32</v>
      </c>
      <c r="G702" s="235">
        <v>42550</v>
      </c>
      <c r="H702" s="81" t="s">
        <v>1511</v>
      </c>
      <c r="I702" s="240" t="s">
        <v>238</v>
      </c>
      <c r="J702" s="176" t="s">
        <v>20</v>
      </c>
      <c r="K702" s="22">
        <v>357900</v>
      </c>
    </row>
    <row r="703" spans="1:11" ht="15">
      <c r="A703" s="45" t="s">
        <v>1443</v>
      </c>
      <c r="B703" s="86" t="s">
        <v>458</v>
      </c>
      <c r="C703" s="174" t="s">
        <v>18</v>
      </c>
      <c r="D703" s="174" t="s">
        <v>18</v>
      </c>
      <c r="E703" s="82" t="s">
        <v>15</v>
      </c>
      <c r="F703" s="39" t="s">
        <v>32</v>
      </c>
      <c r="G703" s="235">
        <v>42550</v>
      </c>
      <c r="H703" s="81" t="s">
        <v>1512</v>
      </c>
      <c r="I703" s="240" t="s">
        <v>238</v>
      </c>
      <c r="J703" s="176" t="s">
        <v>20</v>
      </c>
      <c r="K703" s="22">
        <f>37200+142900+41100</f>
        <v>221200</v>
      </c>
    </row>
    <row r="704" spans="1:11" ht="15">
      <c r="A704" s="52" t="s">
        <v>1513</v>
      </c>
      <c r="B704" s="60" t="s">
        <v>21</v>
      </c>
      <c r="C704" s="47" t="s">
        <v>1514</v>
      </c>
      <c r="D704" s="48">
        <v>42279</v>
      </c>
      <c r="E704" s="1" t="s">
        <v>40</v>
      </c>
      <c r="F704" s="47">
        <v>13160103</v>
      </c>
      <c r="G704" s="50">
        <v>42522</v>
      </c>
      <c r="H704" s="51" t="s">
        <v>1515</v>
      </c>
      <c r="I704" s="52" t="s">
        <v>91</v>
      </c>
      <c r="J704" s="53" t="s">
        <v>92</v>
      </c>
      <c r="K704" s="54">
        <v>155973</v>
      </c>
    </row>
    <row r="705" spans="1:11" ht="15">
      <c r="A705" s="52" t="s">
        <v>1513</v>
      </c>
      <c r="B705" s="86" t="s">
        <v>12</v>
      </c>
      <c r="C705" s="49" t="s">
        <v>18</v>
      </c>
      <c r="D705" s="50" t="s">
        <v>18</v>
      </c>
      <c r="E705" s="1" t="s">
        <v>40</v>
      </c>
      <c r="F705" s="47">
        <v>13160104</v>
      </c>
      <c r="G705" s="50">
        <v>42527</v>
      </c>
      <c r="H705" s="51" t="s">
        <v>403</v>
      </c>
      <c r="I705" s="55" t="s">
        <v>1175</v>
      </c>
      <c r="J705" s="56" t="s">
        <v>404</v>
      </c>
      <c r="K705" s="54">
        <v>41600</v>
      </c>
    </row>
    <row r="706" spans="1:11" ht="15">
      <c r="A706" s="52" t="s">
        <v>1513</v>
      </c>
      <c r="B706" s="86" t="s">
        <v>12</v>
      </c>
      <c r="C706" s="49" t="s">
        <v>18</v>
      </c>
      <c r="D706" s="50" t="s">
        <v>18</v>
      </c>
      <c r="E706" s="1" t="s">
        <v>40</v>
      </c>
      <c r="F706" s="47">
        <v>13160105</v>
      </c>
      <c r="G706" s="50">
        <v>42528</v>
      </c>
      <c r="H706" s="55" t="s">
        <v>1516</v>
      </c>
      <c r="I706" s="55" t="s">
        <v>218</v>
      </c>
      <c r="J706" s="57" t="s">
        <v>150</v>
      </c>
      <c r="K706" s="54">
        <v>131376</v>
      </c>
    </row>
    <row r="707" spans="1:11" ht="23.25">
      <c r="A707" s="52" t="s">
        <v>1513</v>
      </c>
      <c r="B707" s="86" t="s">
        <v>12</v>
      </c>
      <c r="C707" s="49" t="s">
        <v>18</v>
      </c>
      <c r="D707" s="50" t="s">
        <v>18</v>
      </c>
      <c r="E707" s="86" t="s">
        <v>34</v>
      </c>
      <c r="F707" s="47">
        <v>13160058</v>
      </c>
      <c r="G707" s="50">
        <v>42529</v>
      </c>
      <c r="H707" s="55" t="s">
        <v>1517</v>
      </c>
      <c r="I707" s="51" t="s">
        <v>1518</v>
      </c>
      <c r="J707" s="56" t="s">
        <v>1519</v>
      </c>
      <c r="K707" s="54">
        <v>2088450</v>
      </c>
    </row>
    <row r="708" spans="1:11" ht="15">
      <c r="A708" s="52" t="s">
        <v>1513</v>
      </c>
      <c r="B708" s="86" t="s">
        <v>12</v>
      </c>
      <c r="C708" s="49" t="s">
        <v>18</v>
      </c>
      <c r="D708" s="50" t="s">
        <v>18</v>
      </c>
      <c r="E708" s="1" t="s">
        <v>40</v>
      </c>
      <c r="F708" s="47">
        <v>13160106</v>
      </c>
      <c r="G708" s="50">
        <v>42529</v>
      </c>
      <c r="H708" s="203" t="s">
        <v>1520</v>
      </c>
      <c r="I708" s="46" t="s">
        <v>1521</v>
      </c>
      <c r="J708" s="56" t="s">
        <v>1522</v>
      </c>
      <c r="K708" s="54">
        <v>45000</v>
      </c>
    </row>
    <row r="709" spans="1:11" ht="15">
      <c r="A709" s="52" t="s">
        <v>1513</v>
      </c>
      <c r="B709" s="86" t="s">
        <v>495</v>
      </c>
      <c r="C709" s="47" t="s">
        <v>1523</v>
      </c>
      <c r="D709" s="50">
        <v>42529</v>
      </c>
      <c r="E709" s="86" t="s">
        <v>34</v>
      </c>
      <c r="F709" s="47">
        <v>13160059</v>
      </c>
      <c r="G709" s="50">
        <v>42529</v>
      </c>
      <c r="H709" s="51" t="s">
        <v>1524</v>
      </c>
      <c r="I709" s="55" t="s">
        <v>1525</v>
      </c>
      <c r="J709" s="57" t="s">
        <v>1526</v>
      </c>
      <c r="K709" s="54">
        <v>132768</v>
      </c>
    </row>
    <row r="710" spans="1:11" ht="23.25">
      <c r="A710" s="52" t="s">
        <v>1513</v>
      </c>
      <c r="B710" s="88" t="s">
        <v>151</v>
      </c>
      <c r="C710" s="47" t="s">
        <v>18</v>
      </c>
      <c r="D710" s="47" t="s">
        <v>18</v>
      </c>
      <c r="E710" s="1" t="s">
        <v>40</v>
      </c>
      <c r="F710" s="47">
        <v>13160060</v>
      </c>
      <c r="G710" s="50">
        <v>42530</v>
      </c>
      <c r="H710" s="51" t="s">
        <v>1527</v>
      </c>
      <c r="I710" s="55" t="s">
        <v>1528</v>
      </c>
      <c r="J710" s="56" t="s">
        <v>1529</v>
      </c>
      <c r="K710" s="54">
        <v>31455</v>
      </c>
    </row>
    <row r="711" spans="1:11" ht="15">
      <c r="A711" s="52" t="s">
        <v>1513</v>
      </c>
      <c r="B711" s="86" t="s">
        <v>495</v>
      </c>
      <c r="C711" s="47" t="s">
        <v>1530</v>
      </c>
      <c r="D711" s="50">
        <v>42531</v>
      </c>
      <c r="E711" s="1" t="s">
        <v>40</v>
      </c>
      <c r="F711" s="47">
        <v>13160108</v>
      </c>
      <c r="G711" s="50">
        <v>42530</v>
      </c>
      <c r="H711" s="55" t="s">
        <v>1531</v>
      </c>
      <c r="I711" s="55" t="s">
        <v>413</v>
      </c>
      <c r="J711" s="57" t="s">
        <v>106</v>
      </c>
      <c r="K711" s="54">
        <v>200006</v>
      </c>
    </row>
    <row r="712" spans="1:11" ht="23.25">
      <c r="A712" s="52" t="s">
        <v>1513</v>
      </c>
      <c r="B712" s="86" t="s">
        <v>12</v>
      </c>
      <c r="C712" s="49" t="s">
        <v>18</v>
      </c>
      <c r="D712" s="50" t="s">
        <v>18</v>
      </c>
      <c r="E712" s="86" t="s">
        <v>34</v>
      </c>
      <c r="F712" s="47">
        <v>13160061</v>
      </c>
      <c r="G712" s="50">
        <v>42534</v>
      </c>
      <c r="H712" s="51" t="s">
        <v>1532</v>
      </c>
      <c r="I712" s="51" t="s">
        <v>1528</v>
      </c>
      <c r="J712" s="53" t="s">
        <v>1529</v>
      </c>
      <c r="K712" s="54">
        <v>37500</v>
      </c>
    </row>
    <row r="713" spans="1:11" ht="15">
      <c r="A713" s="52" t="s">
        <v>1513</v>
      </c>
      <c r="B713" s="86" t="s">
        <v>12</v>
      </c>
      <c r="C713" s="49" t="s">
        <v>18</v>
      </c>
      <c r="D713" s="50" t="s">
        <v>18</v>
      </c>
      <c r="E713" s="1" t="s">
        <v>40</v>
      </c>
      <c r="F713" s="47">
        <v>13160110</v>
      </c>
      <c r="G713" s="50">
        <v>42534</v>
      </c>
      <c r="H713" s="51" t="s">
        <v>1533</v>
      </c>
      <c r="I713" s="55" t="s">
        <v>1534</v>
      </c>
      <c r="J713" s="58" t="s">
        <v>1535</v>
      </c>
      <c r="K713" s="54">
        <v>249900</v>
      </c>
    </row>
    <row r="714" spans="1:11" ht="23.25">
      <c r="A714" s="52" t="s">
        <v>1513</v>
      </c>
      <c r="B714" s="88" t="s">
        <v>151</v>
      </c>
      <c r="C714" s="47" t="s">
        <v>18</v>
      </c>
      <c r="D714" s="47" t="s">
        <v>18</v>
      </c>
      <c r="E714" s="86" t="s">
        <v>34</v>
      </c>
      <c r="F714" s="47">
        <v>13160062</v>
      </c>
      <c r="G714" s="50">
        <v>42534</v>
      </c>
      <c r="H714" s="55" t="s">
        <v>1536</v>
      </c>
      <c r="I714" s="55" t="s">
        <v>119</v>
      </c>
      <c r="J714" s="59" t="s">
        <v>28</v>
      </c>
      <c r="K714" s="54">
        <v>452320</v>
      </c>
    </row>
    <row r="715" spans="1:11" ht="15">
      <c r="A715" s="52" t="s">
        <v>1513</v>
      </c>
      <c r="B715" s="86" t="s">
        <v>12</v>
      </c>
      <c r="C715" s="49" t="s">
        <v>18</v>
      </c>
      <c r="D715" s="50" t="s">
        <v>18</v>
      </c>
      <c r="E715" s="86" t="s">
        <v>34</v>
      </c>
      <c r="F715" s="47">
        <v>13160063</v>
      </c>
      <c r="G715" s="50">
        <v>42535</v>
      </c>
      <c r="H715" s="55" t="s">
        <v>1537</v>
      </c>
      <c r="I715" s="55" t="s">
        <v>1538</v>
      </c>
      <c r="J715" s="59" t="s">
        <v>1539</v>
      </c>
      <c r="K715" s="54">
        <v>928200</v>
      </c>
    </row>
    <row r="716" spans="1:11" ht="15">
      <c r="A716" s="52" t="s">
        <v>1513</v>
      </c>
      <c r="B716" s="86" t="s">
        <v>12</v>
      </c>
      <c r="C716" s="49" t="s">
        <v>18</v>
      </c>
      <c r="D716" s="50" t="s">
        <v>18</v>
      </c>
      <c r="E716" s="1" t="s">
        <v>40</v>
      </c>
      <c r="F716" s="47">
        <v>13160111</v>
      </c>
      <c r="G716" s="50">
        <v>42535</v>
      </c>
      <c r="H716" s="51" t="s">
        <v>1540</v>
      </c>
      <c r="I716" s="52" t="s">
        <v>1541</v>
      </c>
      <c r="J716" s="56" t="s">
        <v>1542</v>
      </c>
      <c r="K716" s="54">
        <v>44444</v>
      </c>
    </row>
    <row r="717" spans="1:11" ht="15">
      <c r="A717" s="52" t="s">
        <v>1513</v>
      </c>
      <c r="B717" s="86" t="s">
        <v>495</v>
      </c>
      <c r="C717" s="47" t="s">
        <v>18</v>
      </c>
      <c r="D717" s="47" t="s">
        <v>18</v>
      </c>
      <c r="E717" s="86" t="s">
        <v>34</v>
      </c>
      <c r="F717" s="47">
        <v>13160064</v>
      </c>
      <c r="G717" s="50">
        <v>42535</v>
      </c>
      <c r="H717" s="51" t="s">
        <v>1543</v>
      </c>
      <c r="I717" s="55" t="s">
        <v>31</v>
      </c>
      <c r="J717" s="57" t="s">
        <v>162</v>
      </c>
      <c r="K717" s="54">
        <v>2342188</v>
      </c>
    </row>
    <row r="718" spans="1:11" ht="15">
      <c r="A718" s="52" t="s">
        <v>1513</v>
      </c>
      <c r="B718" s="86" t="s">
        <v>12</v>
      </c>
      <c r="C718" s="49" t="s">
        <v>18</v>
      </c>
      <c r="D718" s="50" t="s">
        <v>18</v>
      </c>
      <c r="E718" s="86" t="s">
        <v>34</v>
      </c>
      <c r="F718" s="47">
        <v>13160065</v>
      </c>
      <c r="G718" s="50">
        <v>42536</v>
      </c>
      <c r="H718" s="55" t="s">
        <v>1544</v>
      </c>
      <c r="I718" s="60" t="s">
        <v>119</v>
      </c>
      <c r="J718" s="56" t="s">
        <v>28</v>
      </c>
      <c r="K718" s="54">
        <v>457079</v>
      </c>
    </row>
    <row r="719" spans="1:11" ht="15">
      <c r="A719" s="52" t="s">
        <v>1513</v>
      </c>
      <c r="B719" s="88" t="s">
        <v>151</v>
      </c>
      <c r="C719" s="47" t="s">
        <v>18</v>
      </c>
      <c r="D719" s="47" t="s">
        <v>18</v>
      </c>
      <c r="E719" s="86" t="s">
        <v>34</v>
      </c>
      <c r="F719" s="47">
        <v>13160066</v>
      </c>
      <c r="G719" s="50">
        <v>42536</v>
      </c>
      <c r="H719" s="51" t="s">
        <v>1545</v>
      </c>
      <c r="I719" s="52" t="s">
        <v>119</v>
      </c>
      <c r="J719" s="56" t="s">
        <v>28</v>
      </c>
      <c r="K719" s="54">
        <v>2332638</v>
      </c>
    </row>
    <row r="720" spans="1:11" ht="15">
      <c r="A720" s="52" t="s">
        <v>1513</v>
      </c>
      <c r="B720" s="88" t="s">
        <v>151</v>
      </c>
      <c r="C720" s="47" t="s">
        <v>18</v>
      </c>
      <c r="D720" s="47" t="s">
        <v>18</v>
      </c>
      <c r="E720" s="86" t="s">
        <v>34</v>
      </c>
      <c r="F720" s="47">
        <v>13160067</v>
      </c>
      <c r="G720" s="50">
        <v>42537</v>
      </c>
      <c r="H720" s="51" t="s">
        <v>1546</v>
      </c>
      <c r="I720" s="55" t="s">
        <v>210</v>
      </c>
      <c r="J720" s="57" t="s">
        <v>211</v>
      </c>
      <c r="K720" s="54">
        <v>139448</v>
      </c>
    </row>
    <row r="721" spans="1:11" ht="15">
      <c r="A721" s="52" t="s">
        <v>1513</v>
      </c>
      <c r="B721" s="88" t="s">
        <v>151</v>
      </c>
      <c r="C721" s="47" t="s">
        <v>18</v>
      </c>
      <c r="D721" s="47" t="s">
        <v>18</v>
      </c>
      <c r="E721" s="86" t="s">
        <v>34</v>
      </c>
      <c r="F721" s="47">
        <v>13160068</v>
      </c>
      <c r="G721" s="50">
        <v>42537</v>
      </c>
      <c r="H721" s="51" t="s">
        <v>1546</v>
      </c>
      <c r="I721" s="55" t="s">
        <v>57</v>
      </c>
      <c r="J721" s="57" t="s">
        <v>58</v>
      </c>
      <c r="K721" s="54">
        <v>418780</v>
      </c>
    </row>
    <row r="722" spans="1:11" ht="23.25">
      <c r="A722" s="52" t="s">
        <v>1513</v>
      </c>
      <c r="B722" s="88" t="s">
        <v>151</v>
      </c>
      <c r="C722" s="47" t="s">
        <v>18</v>
      </c>
      <c r="D722" s="47" t="s">
        <v>18</v>
      </c>
      <c r="E722" s="86" t="s">
        <v>34</v>
      </c>
      <c r="F722" s="47">
        <v>13160069</v>
      </c>
      <c r="G722" s="50">
        <v>42537</v>
      </c>
      <c r="H722" s="51" t="s">
        <v>1547</v>
      </c>
      <c r="I722" s="55" t="s">
        <v>119</v>
      </c>
      <c r="J722" s="56" t="s">
        <v>28</v>
      </c>
      <c r="K722" s="54">
        <v>776282</v>
      </c>
    </row>
    <row r="723" spans="1:11" ht="23.25">
      <c r="A723" s="52" t="s">
        <v>1513</v>
      </c>
      <c r="B723" s="86" t="s">
        <v>495</v>
      </c>
      <c r="C723" s="47" t="s">
        <v>18</v>
      </c>
      <c r="D723" s="47" t="s">
        <v>18</v>
      </c>
      <c r="E723" s="86" t="s">
        <v>34</v>
      </c>
      <c r="F723" s="47">
        <v>13160070</v>
      </c>
      <c r="G723" s="50">
        <v>42541</v>
      </c>
      <c r="H723" s="55" t="s">
        <v>2228</v>
      </c>
      <c r="I723" s="51" t="s">
        <v>483</v>
      </c>
      <c r="J723" s="56" t="s">
        <v>53</v>
      </c>
      <c r="K723" s="54">
        <v>1790000</v>
      </c>
    </row>
    <row r="724" spans="1:11" ht="15">
      <c r="A724" s="52" t="s">
        <v>1513</v>
      </c>
      <c r="B724" s="86" t="s">
        <v>12</v>
      </c>
      <c r="C724" s="49" t="s">
        <v>18</v>
      </c>
      <c r="D724" s="50" t="s">
        <v>18</v>
      </c>
      <c r="E724" s="86" t="s">
        <v>34</v>
      </c>
      <c r="F724" s="47">
        <v>13160071</v>
      </c>
      <c r="G724" s="50">
        <v>42541</v>
      </c>
      <c r="H724" s="51" t="s">
        <v>1548</v>
      </c>
      <c r="I724" s="51" t="s">
        <v>1549</v>
      </c>
      <c r="J724" s="56" t="s">
        <v>1550</v>
      </c>
      <c r="K724" s="54">
        <v>310001</v>
      </c>
    </row>
    <row r="725" spans="1:11" ht="23.25">
      <c r="A725" s="52" t="s">
        <v>1513</v>
      </c>
      <c r="B725" s="86" t="s">
        <v>12</v>
      </c>
      <c r="C725" s="49" t="s">
        <v>18</v>
      </c>
      <c r="D725" s="50" t="s">
        <v>18</v>
      </c>
      <c r="E725" s="86" t="s">
        <v>34</v>
      </c>
      <c r="F725" s="47">
        <v>13160072</v>
      </c>
      <c r="G725" s="50">
        <v>42541</v>
      </c>
      <c r="H725" s="51" t="s">
        <v>1551</v>
      </c>
      <c r="I725" s="55" t="s">
        <v>1552</v>
      </c>
      <c r="J725" s="57" t="s">
        <v>1553</v>
      </c>
      <c r="K725" s="54">
        <v>209549</v>
      </c>
    </row>
    <row r="726" spans="1:11" ht="15">
      <c r="A726" s="52" t="s">
        <v>1513</v>
      </c>
      <c r="B726" s="86" t="s">
        <v>12</v>
      </c>
      <c r="C726" s="49" t="s">
        <v>18</v>
      </c>
      <c r="D726" s="50" t="s">
        <v>18</v>
      </c>
      <c r="E726" s="86" t="s">
        <v>34</v>
      </c>
      <c r="F726" s="47">
        <v>13160073</v>
      </c>
      <c r="G726" s="50">
        <v>42542</v>
      </c>
      <c r="H726" s="51" t="s">
        <v>1554</v>
      </c>
      <c r="I726" s="51" t="s">
        <v>1555</v>
      </c>
      <c r="J726" s="56" t="s">
        <v>1556</v>
      </c>
      <c r="K726" s="54">
        <v>414715</v>
      </c>
    </row>
    <row r="727" spans="1:11" ht="15">
      <c r="A727" s="52" t="s">
        <v>1513</v>
      </c>
      <c r="B727" s="86" t="s">
        <v>495</v>
      </c>
      <c r="C727" s="47" t="s">
        <v>1557</v>
      </c>
      <c r="D727" s="50">
        <v>42542</v>
      </c>
      <c r="E727" s="1" t="s">
        <v>40</v>
      </c>
      <c r="F727" s="47">
        <v>13160114</v>
      </c>
      <c r="G727" s="50">
        <v>42542</v>
      </c>
      <c r="H727" s="55" t="s">
        <v>1558</v>
      </c>
      <c r="I727" s="60" t="s">
        <v>1559</v>
      </c>
      <c r="J727" s="57" t="s">
        <v>1560</v>
      </c>
      <c r="K727" s="54">
        <v>78109</v>
      </c>
    </row>
    <row r="728" spans="1:11" ht="23.25">
      <c r="A728" s="52" t="s">
        <v>1513</v>
      </c>
      <c r="B728" s="88" t="s">
        <v>151</v>
      </c>
      <c r="C728" s="47" t="s">
        <v>18</v>
      </c>
      <c r="D728" s="47" t="s">
        <v>18</v>
      </c>
      <c r="E728" s="86" t="s">
        <v>34</v>
      </c>
      <c r="F728" s="47">
        <v>13160074</v>
      </c>
      <c r="G728" s="50">
        <v>42543</v>
      </c>
      <c r="H728" s="51" t="s">
        <v>1561</v>
      </c>
      <c r="I728" s="60" t="s">
        <v>119</v>
      </c>
      <c r="J728" s="56" t="s">
        <v>28</v>
      </c>
      <c r="K728" s="54">
        <v>348093</v>
      </c>
    </row>
    <row r="729" spans="1:11" ht="15">
      <c r="A729" s="52" t="s">
        <v>1513</v>
      </c>
      <c r="B729" s="86" t="s">
        <v>12</v>
      </c>
      <c r="C729" s="49" t="s">
        <v>18</v>
      </c>
      <c r="D729" s="50" t="s">
        <v>18</v>
      </c>
      <c r="E729" s="86" t="s">
        <v>34</v>
      </c>
      <c r="F729" s="47">
        <v>13160075</v>
      </c>
      <c r="G729" s="50">
        <v>42543</v>
      </c>
      <c r="H729" s="51" t="s">
        <v>1562</v>
      </c>
      <c r="I729" s="60" t="s">
        <v>1563</v>
      </c>
      <c r="J729" s="59" t="s">
        <v>1185</v>
      </c>
      <c r="K729" s="54">
        <v>285695</v>
      </c>
    </row>
    <row r="730" spans="1:11" ht="15">
      <c r="A730" s="52" t="s">
        <v>1513</v>
      </c>
      <c r="B730" s="86" t="s">
        <v>12</v>
      </c>
      <c r="C730" s="49" t="s">
        <v>18</v>
      </c>
      <c r="D730" s="50" t="s">
        <v>18</v>
      </c>
      <c r="E730" s="1" t="s">
        <v>40</v>
      </c>
      <c r="F730" s="47">
        <v>13160115</v>
      </c>
      <c r="G730" s="50">
        <v>42544</v>
      </c>
      <c r="H730" s="51" t="s">
        <v>1564</v>
      </c>
      <c r="I730" s="60" t="s">
        <v>1565</v>
      </c>
      <c r="J730" s="57" t="s">
        <v>1566</v>
      </c>
      <c r="K730" s="54">
        <v>2280000</v>
      </c>
    </row>
    <row r="731" spans="1:11" ht="15">
      <c r="A731" s="52" t="s">
        <v>1513</v>
      </c>
      <c r="B731" s="86" t="s">
        <v>495</v>
      </c>
      <c r="C731" s="47" t="s">
        <v>18</v>
      </c>
      <c r="D731" s="47" t="s">
        <v>18</v>
      </c>
      <c r="E731" s="1" t="s">
        <v>40</v>
      </c>
      <c r="F731" s="47">
        <v>13160116</v>
      </c>
      <c r="G731" s="50">
        <v>42544</v>
      </c>
      <c r="H731" s="51" t="s">
        <v>1567</v>
      </c>
      <c r="I731" s="60" t="s">
        <v>79</v>
      </c>
      <c r="J731" s="59" t="s">
        <v>80</v>
      </c>
      <c r="K731" s="54">
        <v>579970</v>
      </c>
    </row>
    <row r="732" spans="1:11" ht="15">
      <c r="A732" s="52" t="s">
        <v>1513</v>
      </c>
      <c r="B732" s="86" t="s">
        <v>463</v>
      </c>
      <c r="C732" s="61" t="s">
        <v>18</v>
      </c>
      <c r="D732" s="48" t="s">
        <v>18</v>
      </c>
      <c r="E732" s="1" t="s">
        <v>40</v>
      </c>
      <c r="F732" s="47">
        <v>13160117</v>
      </c>
      <c r="G732" s="50">
        <v>42545</v>
      </c>
      <c r="H732" s="51" t="s">
        <v>1568</v>
      </c>
      <c r="I732" s="60" t="s">
        <v>1569</v>
      </c>
      <c r="J732" s="59" t="s">
        <v>11</v>
      </c>
      <c r="K732" s="54">
        <v>992530</v>
      </c>
    </row>
    <row r="733" spans="1:11" ht="15">
      <c r="A733" s="52" t="s">
        <v>1513</v>
      </c>
      <c r="B733" s="86" t="s">
        <v>12</v>
      </c>
      <c r="C733" s="49" t="s">
        <v>18</v>
      </c>
      <c r="D733" s="50" t="s">
        <v>18</v>
      </c>
      <c r="E733" s="1" t="s">
        <v>40</v>
      </c>
      <c r="F733" s="47">
        <v>13160118</v>
      </c>
      <c r="G733" s="50">
        <v>42549</v>
      </c>
      <c r="H733" s="51" t="s">
        <v>403</v>
      </c>
      <c r="I733" s="60" t="s">
        <v>1175</v>
      </c>
      <c r="J733" s="56" t="s">
        <v>404</v>
      </c>
      <c r="K733" s="54">
        <v>41600</v>
      </c>
    </row>
    <row r="734" spans="1:11" ht="15">
      <c r="A734" s="52" t="s">
        <v>1513</v>
      </c>
      <c r="B734" s="86" t="s">
        <v>12</v>
      </c>
      <c r="C734" s="49" t="s">
        <v>18</v>
      </c>
      <c r="D734" s="50" t="s">
        <v>18</v>
      </c>
      <c r="E734" s="1" t="s">
        <v>40</v>
      </c>
      <c r="F734" s="47">
        <v>13160119</v>
      </c>
      <c r="G734" s="50">
        <v>42549</v>
      </c>
      <c r="H734" s="51" t="s">
        <v>1570</v>
      </c>
      <c r="I734" s="60" t="s">
        <v>1541</v>
      </c>
      <c r="J734" s="56" t="s">
        <v>1542</v>
      </c>
      <c r="K734" s="54">
        <v>44444</v>
      </c>
    </row>
    <row r="735" spans="1:11" ht="15">
      <c r="A735" s="52" t="s">
        <v>1513</v>
      </c>
      <c r="B735" s="86" t="s">
        <v>495</v>
      </c>
      <c r="C735" s="47" t="s">
        <v>1571</v>
      </c>
      <c r="D735" s="50">
        <v>42549</v>
      </c>
      <c r="E735" s="1" t="s">
        <v>40</v>
      </c>
      <c r="F735" s="47">
        <v>13160120</v>
      </c>
      <c r="G735" s="50">
        <v>42550</v>
      </c>
      <c r="H735" s="51" t="s">
        <v>1572</v>
      </c>
      <c r="I735" s="60" t="s">
        <v>72</v>
      </c>
      <c r="J735" s="59" t="s">
        <v>107</v>
      </c>
      <c r="K735" s="54">
        <v>493850</v>
      </c>
    </row>
    <row r="736" spans="1:11" ht="15">
      <c r="A736" s="60" t="s">
        <v>1513</v>
      </c>
      <c r="B736" s="86" t="s">
        <v>495</v>
      </c>
      <c r="C736" s="47" t="s">
        <v>1573</v>
      </c>
      <c r="D736" s="50">
        <v>42531</v>
      </c>
      <c r="E736" s="60" t="s">
        <v>18</v>
      </c>
      <c r="F736" s="233" t="s">
        <v>18</v>
      </c>
      <c r="G736" s="233" t="s">
        <v>18</v>
      </c>
      <c r="H736" s="51" t="s">
        <v>1574</v>
      </c>
      <c r="I736" s="60" t="s">
        <v>1575</v>
      </c>
      <c r="J736" s="59" t="s">
        <v>1576</v>
      </c>
      <c r="K736" s="54">
        <v>1021703</v>
      </c>
    </row>
    <row r="737" spans="1:11" ht="23.25">
      <c r="A737" s="52" t="s">
        <v>1513</v>
      </c>
      <c r="B737" s="60" t="s">
        <v>29</v>
      </c>
      <c r="C737" s="47" t="s">
        <v>1577</v>
      </c>
      <c r="D737" s="50">
        <v>42521</v>
      </c>
      <c r="E737" s="52" t="s">
        <v>18</v>
      </c>
      <c r="F737" s="233" t="s">
        <v>18</v>
      </c>
      <c r="G737" s="233" t="s">
        <v>18</v>
      </c>
      <c r="H737" s="51" t="s">
        <v>1578</v>
      </c>
      <c r="I737" s="60" t="s">
        <v>1579</v>
      </c>
      <c r="J737" s="59" t="s">
        <v>1580</v>
      </c>
      <c r="K737" s="54">
        <v>363903</v>
      </c>
    </row>
    <row r="738" spans="1:11" ht="23.25">
      <c r="A738" s="52" t="s">
        <v>1513</v>
      </c>
      <c r="B738" s="86" t="s">
        <v>458</v>
      </c>
      <c r="C738" s="49" t="s">
        <v>18</v>
      </c>
      <c r="D738" s="50" t="s">
        <v>18</v>
      </c>
      <c r="E738" s="52" t="s">
        <v>408</v>
      </c>
      <c r="F738" s="49">
        <v>62080</v>
      </c>
      <c r="G738" s="50">
        <v>42551</v>
      </c>
      <c r="H738" s="55" t="s">
        <v>1581</v>
      </c>
      <c r="I738" s="55" t="s">
        <v>409</v>
      </c>
      <c r="J738" s="57" t="s">
        <v>410</v>
      </c>
      <c r="K738" s="54">
        <v>2860372</v>
      </c>
    </row>
    <row r="739" spans="1:11" ht="15">
      <c r="A739" s="52" t="s">
        <v>1513</v>
      </c>
      <c r="B739" s="86" t="s">
        <v>458</v>
      </c>
      <c r="C739" s="49" t="s">
        <v>18</v>
      </c>
      <c r="D739" s="50" t="s">
        <v>18</v>
      </c>
      <c r="E739" s="52" t="s">
        <v>15</v>
      </c>
      <c r="F739" s="49">
        <v>15543827</v>
      </c>
      <c r="G739" s="50">
        <v>42549</v>
      </c>
      <c r="H739" s="55" t="s">
        <v>1582</v>
      </c>
      <c r="I739" s="55" t="s">
        <v>65</v>
      </c>
      <c r="J739" s="56" t="s">
        <v>66</v>
      </c>
      <c r="K739" s="54">
        <v>13973697</v>
      </c>
    </row>
    <row r="740" spans="1:11" ht="23.25">
      <c r="A740" s="52" t="s">
        <v>1513</v>
      </c>
      <c r="B740" s="86" t="s">
        <v>458</v>
      </c>
      <c r="C740" s="49" t="s">
        <v>18</v>
      </c>
      <c r="D740" s="50" t="s">
        <v>32</v>
      </c>
      <c r="E740" s="52" t="s">
        <v>408</v>
      </c>
      <c r="F740" s="49">
        <v>6314</v>
      </c>
      <c r="G740" s="50">
        <v>42538</v>
      </c>
      <c r="H740" s="55" t="s">
        <v>1583</v>
      </c>
      <c r="I740" s="51" t="s">
        <v>411</v>
      </c>
      <c r="J740" s="57" t="s">
        <v>412</v>
      </c>
      <c r="K740" s="54">
        <v>35161</v>
      </c>
    </row>
    <row r="741" spans="1:11" ht="15">
      <c r="A741" s="84" t="s">
        <v>1584</v>
      </c>
      <c r="B741" s="86" t="s">
        <v>12</v>
      </c>
      <c r="C741" s="18" t="s">
        <v>279</v>
      </c>
      <c r="D741" s="62" t="s">
        <v>279</v>
      </c>
      <c r="E741" s="86" t="s">
        <v>34</v>
      </c>
      <c r="F741" s="18">
        <v>10160037</v>
      </c>
      <c r="G741" s="62">
        <v>42529</v>
      </c>
      <c r="H741" s="64" t="s">
        <v>1585</v>
      </c>
      <c r="I741" s="64" t="s">
        <v>1586</v>
      </c>
      <c r="J741" s="65" t="s">
        <v>1587</v>
      </c>
      <c r="K741" s="66">
        <v>124800</v>
      </c>
    </row>
    <row r="742" spans="1:11" ht="15">
      <c r="A742" s="84" t="s">
        <v>1584</v>
      </c>
      <c r="B742" s="86" t="s">
        <v>12</v>
      </c>
      <c r="C742" s="18" t="s">
        <v>279</v>
      </c>
      <c r="D742" s="62" t="s">
        <v>279</v>
      </c>
      <c r="E742" s="86" t="s">
        <v>34</v>
      </c>
      <c r="F742" s="18">
        <v>10160039</v>
      </c>
      <c r="G742" s="62">
        <v>42529</v>
      </c>
      <c r="H742" s="67" t="s">
        <v>1588</v>
      </c>
      <c r="I742" s="64" t="s">
        <v>283</v>
      </c>
      <c r="J742" s="63" t="s">
        <v>38</v>
      </c>
      <c r="K742" s="66">
        <v>143443</v>
      </c>
    </row>
    <row r="743" spans="1:11" ht="15">
      <c r="A743" s="85" t="s">
        <v>1584</v>
      </c>
      <c r="B743" s="86" t="s">
        <v>12</v>
      </c>
      <c r="C743" s="69" t="s">
        <v>279</v>
      </c>
      <c r="D743" s="70" t="s">
        <v>279</v>
      </c>
      <c r="E743" s="86" t="s">
        <v>34</v>
      </c>
      <c r="F743" s="69">
        <v>10160040</v>
      </c>
      <c r="G743" s="70">
        <v>42529</v>
      </c>
      <c r="H743" s="67" t="s">
        <v>1589</v>
      </c>
      <c r="I743" s="67" t="s">
        <v>283</v>
      </c>
      <c r="J743" s="71" t="s">
        <v>38</v>
      </c>
      <c r="K743" s="72">
        <v>463599</v>
      </c>
    </row>
    <row r="744" spans="1:11" ht="15">
      <c r="A744" s="85" t="s">
        <v>1584</v>
      </c>
      <c r="B744" s="86" t="s">
        <v>12</v>
      </c>
      <c r="C744" s="69" t="s">
        <v>279</v>
      </c>
      <c r="D744" s="70" t="s">
        <v>279</v>
      </c>
      <c r="E744" s="86" t="s">
        <v>34</v>
      </c>
      <c r="F744" s="69">
        <v>10160041</v>
      </c>
      <c r="G744" s="70">
        <v>42529</v>
      </c>
      <c r="H744" s="67" t="s">
        <v>1590</v>
      </c>
      <c r="I744" s="67" t="s">
        <v>1591</v>
      </c>
      <c r="J744" s="71" t="s">
        <v>819</v>
      </c>
      <c r="K744" s="72">
        <v>605896</v>
      </c>
    </row>
    <row r="745" spans="1:11" ht="15">
      <c r="A745" s="85" t="s">
        <v>1584</v>
      </c>
      <c r="B745" s="86" t="s">
        <v>12</v>
      </c>
      <c r="C745" s="69" t="s">
        <v>279</v>
      </c>
      <c r="D745" s="70" t="s">
        <v>279</v>
      </c>
      <c r="E745" s="86" t="s">
        <v>34</v>
      </c>
      <c r="F745" s="69">
        <v>10160043</v>
      </c>
      <c r="G745" s="70">
        <v>42531</v>
      </c>
      <c r="H745" s="67" t="s">
        <v>1592</v>
      </c>
      <c r="I745" s="67" t="s">
        <v>1593</v>
      </c>
      <c r="J745" s="71" t="s">
        <v>1594</v>
      </c>
      <c r="K745" s="72">
        <v>487900</v>
      </c>
    </row>
    <row r="746" spans="1:11" ht="15">
      <c r="A746" s="85" t="s">
        <v>1584</v>
      </c>
      <c r="B746" s="86" t="s">
        <v>458</v>
      </c>
      <c r="C746" s="69" t="s">
        <v>279</v>
      </c>
      <c r="D746" s="70" t="s">
        <v>279</v>
      </c>
      <c r="E746" s="86" t="s">
        <v>34</v>
      </c>
      <c r="F746" s="69">
        <v>10160044</v>
      </c>
      <c r="G746" s="70">
        <v>42534</v>
      </c>
      <c r="H746" s="67" t="s">
        <v>2229</v>
      </c>
      <c r="I746" s="67" t="s">
        <v>1595</v>
      </c>
      <c r="J746" s="71" t="s">
        <v>1596</v>
      </c>
      <c r="K746" s="72">
        <v>592620</v>
      </c>
    </row>
    <row r="747" spans="1:11" ht="15">
      <c r="A747" s="85" t="s">
        <v>1584</v>
      </c>
      <c r="B747" s="86" t="s">
        <v>12</v>
      </c>
      <c r="C747" s="69" t="s">
        <v>279</v>
      </c>
      <c r="D747" s="70" t="s">
        <v>279</v>
      </c>
      <c r="E747" s="86" t="s">
        <v>34</v>
      </c>
      <c r="F747" s="69">
        <v>10160045</v>
      </c>
      <c r="G747" s="70">
        <v>42534</v>
      </c>
      <c r="H747" s="67" t="s">
        <v>1597</v>
      </c>
      <c r="I747" s="67" t="s">
        <v>1598</v>
      </c>
      <c r="J747" s="71" t="s">
        <v>1599</v>
      </c>
      <c r="K747" s="72">
        <v>823778</v>
      </c>
    </row>
    <row r="748" spans="1:11" ht="15">
      <c r="A748" s="85" t="s">
        <v>1584</v>
      </c>
      <c r="B748" s="86" t="s">
        <v>12</v>
      </c>
      <c r="C748" s="69" t="s">
        <v>279</v>
      </c>
      <c r="D748" s="70" t="s">
        <v>279</v>
      </c>
      <c r="E748" s="86" t="s">
        <v>34</v>
      </c>
      <c r="F748" s="69">
        <v>10160046</v>
      </c>
      <c r="G748" s="70">
        <v>42542</v>
      </c>
      <c r="H748" s="67" t="s">
        <v>1600</v>
      </c>
      <c r="I748" s="67" t="s">
        <v>281</v>
      </c>
      <c r="J748" s="71" t="s">
        <v>282</v>
      </c>
      <c r="K748" s="72">
        <v>1138830</v>
      </c>
    </row>
    <row r="749" spans="1:11" ht="15">
      <c r="A749" s="85" t="s">
        <v>1584</v>
      </c>
      <c r="B749" s="86" t="s">
        <v>12</v>
      </c>
      <c r="C749" s="69" t="s">
        <v>279</v>
      </c>
      <c r="D749" s="70" t="s">
        <v>279</v>
      </c>
      <c r="E749" s="86" t="s">
        <v>34</v>
      </c>
      <c r="F749" s="69">
        <v>10160047</v>
      </c>
      <c r="G749" s="70">
        <v>42543</v>
      </c>
      <c r="H749" s="67" t="s">
        <v>2245</v>
      </c>
      <c r="I749" s="67" t="s">
        <v>283</v>
      </c>
      <c r="J749" s="71" t="s">
        <v>38</v>
      </c>
      <c r="K749" s="72">
        <v>449857</v>
      </c>
    </row>
    <row r="750" spans="1:11" ht="23.25">
      <c r="A750" s="85" t="s">
        <v>1584</v>
      </c>
      <c r="B750" s="86" t="s">
        <v>463</v>
      </c>
      <c r="C750" s="69" t="s">
        <v>279</v>
      </c>
      <c r="D750" s="70" t="s">
        <v>279</v>
      </c>
      <c r="E750" s="1" t="s">
        <v>40</v>
      </c>
      <c r="F750" s="69">
        <v>10160154</v>
      </c>
      <c r="G750" s="70">
        <v>42529</v>
      </c>
      <c r="H750" s="67" t="s">
        <v>1601</v>
      </c>
      <c r="I750" s="67" t="s">
        <v>286</v>
      </c>
      <c r="J750" s="71" t="s">
        <v>287</v>
      </c>
      <c r="K750" s="72">
        <v>354424</v>
      </c>
    </row>
    <row r="751" spans="1:11" ht="15">
      <c r="A751" s="85" t="s">
        <v>1584</v>
      </c>
      <c r="B751" s="86" t="s">
        <v>12</v>
      </c>
      <c r="C751" s="69" t="s">
        <v>279</v>
      </c>
      <c r="D751" s="70" t="s">
        <v>279</v>
      </c>
      <c r="E751" s="1" t="s">
        <v>40</v>
      </c>
      <c r="F751" s="69">
        <v>10160155</v>
      </c>
      <c r="G751" s="70">
        <v>42529</v>
      </c>
      <c r="H751" s="67" t="s">
        <v>1602</v>
      </c>
      <c r="I751" s="67" t="s">
        <v>1603</v>
      </c>
      <c r="J751" s="71" t="s">
        <v>1604</v>
      </c>
      <c r="K751" s="72">
        <v>35224</v>
      </c>
    </row>
    <row r="752" spans="1:11" ht="23.25">
      <c r="A752" s="85" t="s">
        <v>1584</v>
      </c>
      <c r="B752" s="86" t="s">
        <v>12</v>
      </c>
      <c r="C752" s="69" t="s">
        <v>279</v>
      </c>
      <c r="D752" s="70" t="s">
        <v>279</v>
      </c>
      <c r="E752" s="1" t="s">
        <v>40</v>
      </c>
      <c r="F752" s="69">
        <v>10160156</v>
      </c>
      <c r="G752" s="70">
        <v>42529</v>
      </c>
      <c r="H752" s="67" t="s">
        <v>1605</v>
      </c>
      <c r="I752" s="67" t="s">
        <v>288</v>
      </c>
      <c r="J752" s="71" t="s">
        <v>289</v>
      </c>
      <c r="K752" s="72">
        <v>800280</v>
      </c>
    </row>
    <row r="753" spans="1:11" ht="15">
      <c r="A753" s="85" t="s">
        <v>1584</v>
      </c>
      <c r="B753" s="86" t="s">
        <v>463</v>
      </c>
      <c r="C753" s="69" t="s">
        <v>279</v>
      </c>
      <c r="D753" s="70" t="s">
        <v>279</v>
      </c>
      <c r="E753" s="1" t="s">
        <v>40</v>
      </c>
      <c r="F753" s="69">
        <v>10160163</v>
      </c>
      <c r="G753" s="70">
        <v>42529</v>
      </c>
      <c r="H753" s="67" t="s">
        <v>1606</v>
      </c>
      <c r="I753" s="67" t="s">
        <v>1607</v>
      </c>
      <c r="J753" s="71" t="s">
        <v>1608</v>
      </c>
      <c r="K753" s="72">
        <v>48000</v>
      </c>
    </row>
    <row r="754" spans="1:11" ht="15">
      <c r="A754" s="85" t="s">
        <v>1584</v>
      </c>
      <c r="B754" s="86" t="s">
        <v>21</v>
      </c>
      <c r="C754" s="69" t="s">
        <v>284</v>
      </c>
      <c r="D754" s="70">
        <v>41229</v>
      </c>
      <c r="E754" s="1" t="s">
        <v>40</v>
      </c>
      <c r="F754" s="69">
        <v>10160164</v>
      </c>
      <c r="G754" s="70">
        <v>42530</v>
      </c>
      <c r="H754" s="67" t="s">
        <v>1609</v>
      </c>
      <c r="I754" s="67" t="s">
        <v>101</v>
      </c>
      <c r="J754" s="71" t="s">
        <v>1610</v>
      </c>
      <c r="K754" s="72">
        <v>146092</v>
      </c>
    </row>
    <row r="755" spans="1:11" ht="15">
      <c r="A755" s="85" t="s">
        <v>1584</v>
      </c>
      <c r="B755" s="86" t="s">
        <v>21</v>
      </c>
      <c r="C755" s="69" t="s">
        <v>284</v>
      </c>
      <c r="D755" s="70">
        <v>41229</v>
      </c>
      <c r="E755" s="1" t="s">
        <v>40</v>
      </c>
      <c r="F755" s="69">
        <v>10160165</v>
      </c>
      <c r="G755" s="70">
        <v>42530</v>
      </c>
      <c r="H755" s="67" t="s">
        <v>1611</v>
      </c>
      <c r="I755" s="67" t="s">
        <v>101</v>
      </c>
      <c r="J755" s="71" t="s">
        <v>24</v>
      </c>
      <c r="K755" s="72">
        <v>153208</v>
      </c>
    </row>
    <row r="756" spans="1:11" ht="15">
      <c r="A756" s="85" t="s">
        <v>1584</v>
      </c>
      <c r="B756" s="86" t="s">
        <v>21</v>
      </c>
      <c r="C756" s="69" t="s">
        <v>284</v>
      </c>
      <c r="D756" s="70">
        <v>41229</v>
      </c>
      <c r="E756" s="1" t="s">
        <v>40</v>
      </c>
      <c r="F756" s="69">
        <v>10160166</v>
      </c>
      <c r="G756" s="70">
        <v>42530</v>
      </c>
      <c r="H756" s="67" t="s">
        <v>1612</v>
      </c>
      <c r="I756" s="67" t="s">
        <v>101</v>
      </c>
      <c r="J756" s="71" t="s">
        <v>24</v>
      </c>
      <c r="K756" s="72">
        <v>67691</v>
      </c>
    </row>
    <row r="757" spans="1:11" ht="15">
      <c r="A757" s="85" t="s">
        <v>1584</v>
      </c>
      <c r="B757" s="86" t="s">
        <v>21</v>
      </c>
      <c r="C757" s="69" t="s">
        <v>284</v>
      </c>
      <c r="D757" s="70">
        <v>41229</v>
      </c>
      <c r="E757" s="1" t="s">
        <v>40</v>
      </c>
      <c r="F757" s="69">
        <v>10160167</v>
      </c>
      <c r="G757" s="70">
        <v>42530</v>
      </c>
      <c r="H757" s="67" t="s">
        <v>1613</v>
      </c>
      <c r="I757" s="67" t="s">
        <v>101</v>
      </c>
      <c r="J757" s="71" t="s">
        <v>24</v>
      </c>
      <c r="K757" s="72">
        <v>117375</v>
      </c>
    </row>
    <row r="758" spans="1:11" ht="15">
      <c r="A758" s="85" t="s">
        <v>1584</v>
      </c>
      <c r="B758" s="86" t="s">
        <v>21</v>
      </c>
      <c r="C758" s="69" t="s">
        <v>284</v>
      </c>
      <c r="D758" s="70">
        <v>41229</v>
      </c>
      <c r="E758" s="1" t="s">
        <v>40</v>
      </c>
      <c r="F758" s="69">
        <v>10160168</v>
      </c>
      <c r="G758" s="70">
        <v>42530</v>
      </c>
      <c r="H758" s="67" t="s">
        <v>1614</v>
      </c>
      <c r="I758" s="67" t="s">
        <v>101</v>
      </c>
      <c r="J758" s="71" t="s">
        <v>24</v>
      </c>
      <c r="K758" s="72">
        <v>102954</v>
      </c>
    </row>
    <row r="759" spans="1:11" ht="15">
      <c r="A759" s="85" t="s">
        <v>1584</v>
      </c>
      <c r="B759" s="86" t="s">
        <v>21</v>
      </c>
      <c r="C759" s="69" t="s">
        <v>284</v>
      </c>
      <c r="D759" s="70">
        <v>41229</v>
      </c>
      <c r="E759" s="1" t="s">
        <v>40</v>
      </c>
      <c r="F759" s="69">
        <v>10160169</v>
      </c>
      <c r="G759" s="70">
        <v>42530</v>
      </c>
      <c r="H759" s="67" t="s">
        <v>1615</v>
      </c>
      <c r="I759" s="67" t="s">
        <v>101</v>
      </c>
      <c r="J759" s="71" t="s">
        <v>24</v>
      </c>
      <c r="K759" s="72">
        <v>173285</v>
      </c>
    </row>
    <row r="760" spans="1:11" ht="15">
      <c r="A760" s="85" t="s">
        <v>1584</v>
      </c>
      <c r="B760" s="86" t="s">
        <v>21</v>
      </c>
      <c r="C760" s="69" t="s">
        <v>284</v>
      </c>
      <c r="D760" s="70">
        <v>41229</v>
      </c>
      <c r="E760" s="1" t="s">
        <v>40</v>
      </c>
      <c r="F760" s="69">
        <v>10160170</v>
      </c>
      <c r="G760" s="70">
        <v>42530</v>
      </c>
      <c r="H760" s="67" t="s">
        <v>1615</v>
      </c>
      <c r="I760" s="67" t="s">
        <v>101</v>
      </c>
      <c r="J760" s="71" t="s">
        <v>24</v>
      </c>
      <c r="K760" s="72">
        <v>173285</v>
      </c>
    </row>
    <row r="761" spans="1:11" ht="15">
      <c r="A761" s="85" t="s">
        <v>1584</v>
      </c>
      <c r="B761" s="86" t="s">
        <v>21</v>
      </c>
      <c r="C761" s="69" t="s">
        <v>284</v>
      </c>
      <c r="D761" s="70">
        <v>41229</v>
      </c>
      <c r="E761" s="1" t="s">
        <v>40</v>
      </c>
      <c r="F761" s="69">
        <v>10160171</v>
      </c>
      <c r="G761" s="70">
        <v>42530</v>
      </c>
      <c r="H761" s="67" t="s">
        <v>1616</v>
      </c>
      <c r="I761" s="67" t="s">
        <v>101</v>
      </c>
      <c r="J761" s="71" t="s">
        <v>24</v>
      </c>
      <c r="K761" s="72">
        <v>142789</v>
      </c>
    </row>
    <row r="762" spans="1:11" ht="15">
      <c r="A762" s="85" t="s">
        <v>1584</v>
      </c>
      <c r="B762" s="86" t="s">
        <v>21</v>
      </c>
      <c r="C762" s="69" t="s">
        <v>284</v>
      </c>
      <c r="D762" s="70">
        <v>41229</v>
      </c>
      <c r="E762" s="1" t="s">
        <v>40</v>
      </c>
      <c r="F762" s="69">
        <v>10160172</v>
      </c>
      <c r="G762" s="70">
        <v>42530</v>
      </c>
      <c r="H762" s="67" t="s">
        <v>1616</v>
      </c>
      <c r="I762" s="67" t="s">
        <v>101</v>
      </c>
      <c r="J762" s="71" t="s">
        <v>24</v>
      </c>
      <c r="K762" s="72">
        <v>142789</v>
      </c>
    </row>
    <row r="763" spans="1:11" ht="15">
      <c r="A763" s="85" t="s">
        <v>1584</v>
      </c>
      <c r="B763" s="86" t="s">
        <v>21</v>
      </c>
      <c r="C763" s="69" t="s">
        <v>284</v>
      </c>
      <c r="D763" s="70">
        <v>41229</v>
      </c>
      <c r="E763" s="1" t="s">
        <v>40</v>
      </c>
      <c r="F763" s="69">
        <v>10160173</v>
      </c>
      <c r="G763" s="70">
        <v>42530</v>
      </c>
      <c r="H763" s="67" t="s">
        <v>1617</v>
      </c>
      <c r="I763" s="67" t="s">
        <v>101</v>
      </c>
      <c r="J763" s="71" t="s">
        <v>24</v>
      </c>
      <c r="K763" s="72">
        <v>79580</v>
      </c>
    </row>
    <row r="764" spans="1:11" ht="15">
      <c r="A764" s="85" t="s">
        <v>1584</v>
      </c>
      <c r="B764" s="86" t="s">
        <v>21</v>
      </c>
      <c r="C764" s="69" t="s">
        <v>284</v>
      </c>
      <c r="D764" s="70">
        <v>41229</v>
      </c>
      <c r="E764" s="1" t="s">
        <v>40</v>
      </c>
      <c r="F764" s="69">
        <v>10160174</v>
      </c>
      <c r="G764" s="70">
        <v>42530</v>
      </c>
      <c r="H764" s="67" t="s">
        <v>1618</v>
      </c>
      <c r="I764" s="67" t="s">
        <v>101</v>
      </c>
      <c r="J764" s="71" t="s">
        <v>24</v>
      </c>
      <c r="K764" s="72">
        <v>146146</v>
      </c>
    </row>
    <row r="765" spans="1:11" ht="15">
      <c r="A765" s="85" t="s">
        <v>1584</v>
      </c>
      <c r="B765" s="86" t="s">
        <v>21</v>
      </c>
      <c r="C765" s="69" t="s">
        <v>284</v>
      </c>
      <c r="D765" s="70">
        <v>41229</v>
      </c>
      <c r="E765" s="1" t="s">
        <v>40</v>
      </c>
      <c r="F765" s="69">
        <v>10160175</v>
      </c>
      <c r="G765" s="70">
        <v>42530</v>
      </c>
      <c r="H765" s="67" t="s">
        <v>1619</v>
      </c>
      <c r="I765" s="67" t="s">
        <v>101</v>
      </c>
      <c r="J765" s="71" t="s">
        <v>24</v>
      </c>
      <c r="K765" s="72">
        <v>115406</v>
      </c>
    </row>
    <row r="766" spans="1:11" ht="15">
      <c r="A766" s="85" t="s">
        <v>1584</v>
      </c>
      <c r="B766" s="86" t="s">
        <v>21</v>
      </c>
      <c r="C766" s="69" t="s">
        <v>284</v>
      </c>
      <c r="D766" s="70">
        <v>41229</v>
      </c>
      <c r="E766" s="1" t="s">
        <v>40</v>
      </c>
      <c r="F766" s="69">
        <v>10160176</v>
      </c>
      <c r="G766" s="70">
        <v>42531</v>
      </c>
      <c r="H766" s="67" t="s">
        <v>1617</v>
      </c>
      <c r="I766" s="67" t="s">
        <v>101</v>
      </c>
      <c r="J766" s="71" t="s">
        <v>24</v>
      </c>
      <c r="K766" s="72">
        <v>27481</v>
      </c>
    </row>
    <row r="767" spans="1:11" ht="15">
      <c r="A767" s="85" t="s">
        <v>1584</v>
      </c>
      <c r="B767" s="86" t="s">
        <v>12</v>
      </c>
      <c r="C767" s="69" t="s">
        <v>279</v>
      </c>
      <c r="D767" s="70" t="s">
        <v>279</v>
      </c>
      <c r="E767" s="1" t="s">
        <v>40</v>
      </c>
      <c r="F767" s="69">
        <v>10160177</v>
      </c>
      <c r="G767" s="70">
        <v>42531</v>
      </c>
      <c r="H767" s="67" t="s">
        <v>1620</v>
      </c>
      <c r="I767" s="67" t="s">
        <v>1621</v>
      </c>
      <c r="J767" s="71" t="s">
        <v>1622</v>
      </c>
      <c r="K767" s="72">
        <v>113050</v>
      </c>
    </row>
    <row r="768" spans="1:11" ht="15">
      <c r="A768" s="85" t="s">
        <v>1584</v>
      </c>
      <c r="B768" s="86" t="s">
        <v>21</v>
      </c>
      <c r="C768" s="69" t="s">
        <v>284</v>
      </c>
      <c r="D768" s="70">
        <v>41229</v>
      </c>
      <c r="E768" s="1" t="s">
        <v>40</v>
      </c>
      <c r="F768" s="69">
        <v>10160178</v>
      </c>
      <c r="G768" s="70">
        <v>42531</v>
      </c>
      <c r="H768" s="67" t="s">
        <v>1623</v>
      </c>
      <c r="I768" s="67" t="s">
        <v>101</v>
      </c>
      <c r="J768" s="71" t="s">
        <v>24</v>
      </c>
      <c r="K768" s="72">
        <v>160071</v>
      </c>
    </row>
    <row r="769" spans="1:11" ht="23.25">
      <c r="A769" s="85" t="s">
        <v>1584</v>
      </c>
      <c r="B769" s="86" t="s">
        <v>12</v>
      </c>
      <c r="C769" s="69" t="s">
        <v>279</v>
      </c>
      <c r="D769" s="70" t="s">
        <v>279</v>
      </c>
      <c r="E769" s="1" t="s">
        <v>40</v>
      </c>
      <c r="F769" s="69">
        <v>10160179</v>
      </c>
      <c r="G769" s="70">
        <v>42535</v>
      </c>
      <c r="H769" s="67" t="s">
        <v>1624</v>
      </c>
      <c r="I769" s="67" t="s">
        <v>1625</v>
      </c>
      <c r="J769" s="71" t="s">
        <v>1626</v>
      </c>
      <c r="K769" s="72">
        <v>917609</v>
      </c>
    </row>
    <row r="770" spans="1:11" ht="15">
      <c r="A770" s="85" t="s">
        <v>1584</v>
      </c>
      <c r="B770" s="86" t="s">
        <v>21</v>
      </c>
      <c r="C770" s="69" t="s">
        <v>284</v>
      </c>
      <c r="D770" s="70">
        <v>41229</v>
      </c>
      <c r="E770" s="1" t="s">
        <v>40</v>
      </c>
      <c r="F770" s="69">
        <v>10160180</v>
      </c>
      <c r="G770" s="70">
        <v>42535</v>
      </c>
      <c r="H770" s="67" t="s">
        <v>1627</v>
      </c>
      <c r="I770" s="67" t="s">
        <v>101</v>
      </c>
      <c r="J770" s="71" t="s">
        <v>24</v>
      </c>
      <c r="K770" s="72">
        <v>130866</v>
      </c>
    </row>
    <row r="771" spans="1:11" ht="15">
      <c r="A771" s="85" t="s">
        <v>1584</v>
      </c>
      <c r="B771" s="86" t="s">
        <v>12</v>
      </c>
      <c r="C771" s="69" t="s">
        <v>279</v>
      </c>
      <c r="D771" s="70" t="s">
        <v>279</v>
      </c>
      <c r="E771" s="1" t="s">
        <v>40</v>
      </c>
      <c r="F771" s="69">
        <v>10160185</v>
      </c>
      <c r="G771" s="70">
        <v>42542</v>
      </c>
      <c r="H771" s="67" t="s">
        <v>290</v>
      </c>
      <c r="I771" s="67" t="s">
        <v>1628</v>
      </c>
      <c r="J771" s="71" t="s">
        <v>285</v>
      </c>
      <c r="K771" s="72">
        <v>148750</v>
      </c>
    </row>
    <row r="772" spans="1:11" ht="15">
      <c r="A772" s="85" t="s">
        <v>1584</v>
      </c>
      <c r="B772" s="86" t="s">
        <v>21</v>
      </c>
      <c r="C772" s="69" t="s">
        <v>284</v>
      </c>
      <c r="D772" s="70">
        <v>41229</v>
      </c>
      <c r="E772" s="1" t="s">
        <v>40</v>
      </c>
      <c r="F772" s="69">
        <v>10160186</v>
      </c>
      <c r="G772" s="70">
        <v>42542</v>
      </c>
      <c r="H772" s="67" t="s">
        <v>1629</v>
      </c>
      <c r="I772" s="67" t="s">
        <v>101</v>
      </c>
      <c r="J772" s="71" t="s">
        <v>24</v>
      </c>
      <c r="K772" s="72">
        <v>153154</v>
      </c>
    </row>
    <row r="773" spans="1:11" ht="15">
      <c r="A773" s="85" t="s">
        <v>1584</v>
      </c>
      <c r="B773" s="86" t="s">
        <v>21</v>
      </c>
      <c r="C773" s="69" t="s">
        <v>284</v>
      </c>
      <c r="D773" s="70">
        <v>41229</v>
      </c>
      <c r="E773" s="1" t="s">
        <v>40</v>
      </c>
      <c r="F773" s="69">
        <v>10160189</v>
      </c>
      <c r="G773" s="70">
        <v>42544</v>
      </c>
      <c r="H773" s="67" t="s">
        <v>1630</v>
      </c>
      <c r="I773" s="67" t="s">
        <v>101</v>
      </c>
      <c r="J773" s="71" t="s">
        <v>24</v>
      </c>
      <c r="K773" s="72">
        <v>173232</v>
      </c>
    </row>
    <row r="774" spans="1:11" ht="15">
      <c r="A774" s="85" t="s">
        <v>1584</v>
      </c>
      <c r="B774" s="86" t="s">
        <v>12</v>
      </c>
      <c r="C774" s="69" t="s">
        <v>279</v>
      </c>
      <c r="D774" s="70" t="s">
        <v>279</v>
      </c>
      <c r="E774" s="1" t="s">
        <v>40</v>
      </c>
      <c r="F774" s="69">
        <v>10160190</v>
      </c>
      <c r="G774" s="70">
        <v>42544</v>
      </c>
      <c r="H774" s="67" t="s">
        <v>1631</v>
      </c>
      <c r="I774" s="67" t="s">
        <v>1628</v>
      </c>
      <c r="J774" s="71" t="s">
        <v>285</v>
      </c>
      <c r="K774" s="72">
        <v>89250</v>
      </c>
    </row>
    <row r="775" spans="1:11" ht="15">
      <c r="A775" s="85" t="s">
        <v>1584</v>
      </c>
      <c r="B775" s="86" t="s">
        <v>21</v>
      </c>
      <c r="C775" s="69" t="s">
        <v>284</v>
      </c>
      <c r="D775" s="70">
        <v>41229</v>
      </c>
      <c r="E775" s="1" t="s">
        <v>40</v>
      </c>
      <c r="F775" s="69">
        <v>10160191</v>
      </c>
      <c r="G775" s="70">
        <v>42545</v>
      </c>
      <c r="H775" s="67" t="s">
        <v>1632</v>
      </c>
      <c r="I775" s="67" t="s">
        <v>101</v>
      </c>
      <c r="J775" s="71" t="s">
        <v>24</v>
      </c>
      <c r="K775" s="72">
        <v>163320</v>
      </c>
    </row>
    <row r="776" spans="1:11" ht="15">
      <c r="A776" s="85" t="s">
        <v>1584</v>
      </c>
      <c r="B776" s="86" t="s">
        <v>21</v>
      </c>
      <c r="C776" s="69" t="s">
        <v>284</v>
      </c>
      <c r="D776" s="70">
        <v>41229</v>
      </c>
      <c r="E776" s="1" t="s">
        <v>40</v>
      </c>
      <c r="F776" s="69">
        <v>10160196</v>
      </c>
      <c r="G776" s="70">
        <v>42549</v>
      </c>
      <c r="H776" s="67" t="s">
        <v>1633</v>
      </c>
      <c r="I776" s="67" t="s">
        <v>101</v>
      </c>
      <c r="J776" s="71" t="s">
        <v>24</v>
      </c>
      <c r="K776" s="72">
        <v>111221</v>
      </c>
    </row>
    <row r="777" spans="1:11" ht="15">
      <c r="A777" s="85" t="s">
        <v>1584</v>
      </c>
      <c r="B777" s="86" t="s">
        <v>21</v>
      </c>
      <c r="C777" s="69" t="s">
        <v>284</v>
      </c>
      <c r="D777" s="70">
        <v>41229</v>
      </c>
      <c r="E777" s="1" t="s">
        <v>40</v>
      </c>
      <c r="F777" s="69">
        <v>10160197</v>
      </c>
      <c r="G777" s="70">
        <v>42549</v>
      </c>
      <c r="H777" s="67" t="s">
        <v>1634</v>
      </c>
      <c r="I777" s="67" t="s">
        <v>101</v>
      </c>
      <c r="J777" s="71" t="s">
        <v>24</v>
      </c>
      <c r="K777" s="72">
        <v>284828</v>
      </c>
    </row>
    <row r="778" spans="1:11" ht="15">
      <c r="A778" s="85" t="s">
        <v>1584</v>
      </c>
      <c r="B778" s="86" t="s">
        <v>495</v>
      </c>
      <c r="C778" s="69" t="s">
        <v>1636</v>
      </c>
      <c r="D778" s="70">
        <v>42544</v>
      </c>
      <c r="E778" s="68"/>
      <c r="F778" s="233" t="s">
        <v>18</v>
      </c>
      <c r="G778" s="233" t="s">
        <v>18</v>
      </c>
      <c r="H778" s="67" t="s">
        <v>1637</v>
      </c>
      <c r="I778" s="67" t="s">
        <v>1638</v>
      </c>
      <c r="J778" s="71" t="s">
        <v>1639</v>
      </c>
      <c r="K778" s="72">
        <v>400000</v>
      </c>
    </row>
    <row r="779" spans="1:11" ht="15">
      <c r="A779" s="85" t="s">
        <v>1584</v>
      </c>
      <c r="B779" s="86" t="s">
        <v>495</v>
      </c>
      <c r="C779" s="69" t="s">
        <v>1640</v>
      </c>
      <c r="D779" s="70">
        <v>42544</v>
      </c>
      <c r="E779" s="68" t="s">
        <v>64</v>
      </c>
      <c r="F779" s="69" t="s">
        <v>279</v>
      </c>
      <c r="G779" s="70" t="s">
        <v>1635</v>
      </c>
      <c r="H779" s="67" t="s">
        <v>1641</v>
      </c>
      <c r="I779" s="67" t="s">
        <v>1642</v>
      </c>
      <c r="J779" s="71" t="s">
        <v>1643</v>
      </c>
      <c r="K779" s="72">
        <v>166667</v>
      </c>
    </row>
    <row r="780" spans="1:11" ht="15">
      <c r="A780" s="85" t="s">
        <v>1584</v>
      </c>
      <c r="B780" s="86" t="s">
        <v>495</v>
      </c>
      <c r="C780" s="69" t="s">
        <v>1644</v>
      </c>
      <c r="D780" s="70">
        <v>42549</v>
      </c>
      <c r="E780" s="1" t="s">
        <v>40</v>
      </c>
      <c r="F780" s="69" t="s">
        <v>279</v>
      </c>
      <c r="G780" s="70" t="s">
        <v>1635</v>
      </c>
      <c r="H780" s="67" t="s">
        <v>1645</v>
      </c>
      <c r="I780" s="67" t="s">
        <v>1646</v>
      </c>
      <c r="J780" s="71" t="s">
        <v>1647</v>
      </c>
      <c r="K780" s="72">
        <v>511700</v>
      </c>
    </row>
    <row r="781" spans="1:11" ht="23.25">
      <c r="A781" s="85" t="s">
        <v>1584</v>
      </c>
      <c r="B781" s="86" t="s">
        <v>495</v>
      </c>
      <c r="C781" s="69" t="s">
        <v>1648</v>
      </c>
      <c r="D781" s="70">
        <v>42551</v>
      </c>
      <c r="E781" s="68" t="s">
        <v>64</v>
      </c>
      <c r="F781" s="69" t="s">
        <v>279</v>
      </c>
      <c r="G781" s="70" t="s">
        <v>1635</v>
      </c>
      <c r="H781" s="67" t="s">
        <v>2246</v>
      </c>
      <c r="I781" s="67" t="s">
        <v>1649</v>
      </c>
      <c r="J781" s="71" t="s">
        <v>1650</v>
      </c>
      <c r="K781" s="72">
        <v>427500</v>
      </c>
    </row>
    <row r="782" spans="1:11" ht="15">
      <c r="A782" s="85" t="s">
        <v>1584</v>
      </c>
      <c r="B782" s="86" t="s">
        <v>458</v>
      </c>
      <c r="C782" s="69" t="s">
        <v>279</v>
      </c>
      <c r="D782" s="70" t="s">
        <v>279</v>
      </c>
      <c r="E782" s="68" t="s">
        <v>15</v>
      </c>
      <c r="F782" s="233" t="s">
        <v>18</v>
      </c>
      <c r="G782" s="233" t="s">
        <v>18</v>
      </c>
      <c r="H782" s="67" t="s">
        <v>291</v>
      </c>
      <c r="I782" s="67" t="s">
        <v>292</v>
      </c>
      <c r="J782" s="71" t="s">
        <v>52</v>
      </c>
      <c r="K782" s="72">
        <v>72661</v>
      </c>
    </row>
    <row r="783" spans="1:11" ht="15">
      <c r="A783" s="85" t="s">
        <v>1584</v>
      </c>
      <c r="B783" s="86" t="s">
        <v>458</v>
      </c>
      <c r="C783" s="69" t="s">
        <v>279</v>
      </c>
      <c r="D783" s="70" t="s">
        <v>279</v>
      </c>
      <c r="E783" s="68" t="s">
        <v>15</v>
      </c>
      <c r="F783" s="233" t="s">
        <v>18</v>
      </c>
      <c r="G783" s="233" t="s">
        <v>18</v>
      </c>
      <c r="H783" s="67" t="s">
        <v>293</v>
      </c>
      <c r="I783" s="67" t="s">
        <v>294</v>
      </c>
      <c r="J783" s="71" t="s">
        <v>103</v>
      </c>
      <c r="K783" s="72">
        <v>54177</v>
      </c>
    </row>
    <row r="784" spans="1:11" ht="15">
      <c r="A784" s="85" t="s">
        <v>1584</v>
      </c>
      <c r="B784" s="86" t="s">
        <v>458</v>
      </c>
      <c r="C784" s="69" t="s">
        <v>279</v>
      </c>
      <c r="D784" s="70" t="s">
        <v>279</v>
      </c>
      <c r="E784" s="68" t="s">
        <v>15</v>
      </c>
      <c r="F784" s="233" t="s">
        <v>18</v>
      </c>
      <c r="G784" s="233" t="s">
        <v>18</v>
      </c>
      <c r="H784" s="67" t="s">
        <v>295</v>
      </c>
      <c r="I784" s="67" t="s">
        <v>292</v>
      </c>
      <c r="J784" s="71" t="s">
        <v>52</v>
      </c>
      <c r="K784" s="72">
        <v>147300</v>
      </c>
    </row>
    <row r="785" spans="1:11" ht="15">
      <c r="A785" s="84" t="s">
        <v>1584</v>
      </c>
      <c r="B785" s="86" t="s">
        <v>458</v>
      </c>
      <c r="C785" s="18" t="s">
        <v>279</v>
      </c>
      <c r="D785" s="62" t="s">
        <v>279</v>
      </c>
      <c r="E785" s="15" t="s">
        <v>15</v>
      </c>
      <c r="F785" s="233" t="s">
        <v>18</v>
      </c>
      <c r="G785" s="233" t="s">
        <v>18</v>
      </c>
      <c r="H785" s="64" t="s">
        <v>296</v>
      </c>
      <c r="I785" s="64" t="s">
        <v>292</v>
      </c>
      <c r="J785" s="63" t="s">
        <v>52</v>
      </c>
      <c r="K785" s="66">
        <v>153100</v>
      </c>
    </row>
    <row r="786" spans="1:11" ht="15">
      <c r="A786" s="84" t="s">
        <v>1584</v>
      </c>
      <c r="B786" s="86" t="s">
        <v>458</v>
      </c>
      <c r="C786" s="18" t="s">
        <v>279</v>
      </c>
      <c r="D786" s="62" t="s">
        <v>279</v>
      </c>
      <c r="E786" s="15" t="s">
        <v>15</v>
      </c>
      <c r="F786" s="233" t="s">
        <v>18</v>
      </c>
      <c r="G786" s="233" t="s">
        <v>18</v>
      </c>
      <c r="H786" s="64" t="s">
        <v>297</v>
      </c>
      <c r="I786" s="64" t="s">
        <v>294</v>
      </c>
      <c r="J786" s="73" t="s">
        <v>103</v>
      </c>
      <c r="K786" s="66">
        <v>46400</v>
      </c>
    </row>
    <row r="787" spans="1:11" ht="15">
      <c r="A787" s="84" t="s">
        <v>1584</v>
      </c>
      <c r="B787" s="86" t="s">
        <v>458</v>
      </c>
      <c r="C787" s="18" t="s">
        <v>279</v>
      </c>
      <c r="D787" s="62" t="str">
        <f>+IF(C787="","",IF(C787="No Aplica","No Aplica","Ingrese Fecha"))</f>
        <v>No Aplica</v>
      </c>
      <c r="E787" s="15" t="s">
        <v>15</v>
      </c>
      <c r="F787" s="233" t="s">
        <v>18</v>
      </c>
      <c r="G787" s="233" t="s">
        <v>18</v>
      </c>
      <c r="H787" s="64" t="s">
        <v>298</v>
      </c>
      <c r="I787" s="64" t="s">
        <v>292</v>
      </c>
      <c r="J787" s="63" t="s">
        <v>52</v>
      </c>
      <c r="K787" s="66">
        <v>324800</v>
      </c>
    </row>
    <row r="788" spans="1:11" ht="15">
      <c r="A788" s="84" t="s">
        <v>1584</v>
      </c>
      <c r="B788" s="86" t="s">
        <v>458</v>
      </c>
      <c r="C788" s="18" t="s">
        <v>279</v>
      </c>
      <c r="D788" s="62" t="str">
        <f>+IF(C788="","",IF(C788="No Aplica","No Aplica","Ingrese Fecha"))</f>
        <v>No Aplica</v>
      </c>
      <c r="E788" s="15" t="s">
        <v>15</v>
      </c>
      <c r="F788" s="233" t="s">
        <v>18</v>
      </c>
      <c r="G788" s="233" t="s">
        <v>18</v>
      </c>
      <c r="H788" s="64" t="s">
        <v>299</v>
      </c>
      <c r="I788" s="64" t="s">
        <v>292</v>
      </c>
      <c r="J788" s="63" t="s">
        <v>52</v>
      </c>
      <c r="K788" s="66">
        <v>827019</v>
      </c>
    </row>
    <row r="789" spans="1:11" ht="15">
      <c r="A789" s="84" t="s">
        <v>1584</v>
      </c>
      <c r="B789" s="86" t="s">
        <v>458</v>
      </c>
      <c r="C789" s="18" t="s">
        <v>279</v>
      </c>
      <c r="D789" s="62" t="s">
        <v>279</v>
      </c>
      <c r="E789" s="15" t="s">
        <v>15</v>
      </c>
      <c r="F789" s="233" t="s">
        <v>18</v>
      </c>
      <c r="G789" s="233" t="s">
        <v>18</v>
      </c>
      <c r="H789" s="64" t="s">
        <v>300</v>
      </c>
      <c r="I789" s="64" t="s">
        <v>292</v>
      </c>
      <c r="J789" s="63" t="s">
        <v>52</v>
      </c>
      <c r="K789" s="66">
        <f>318500+257400</f>
        <v>575900</v>
      </c>
    </row>
    <row r="790" spans="1:11" ht="15">
      <c r="A790" s="84" t="s">
        <v>1584</v>
      </c>
      <c r="B790" s="86" t="s">
        <v>458</v>
      </c>
      <c r="C790" s="18" t="s">
        <v>279</v>
      </c>
      <c r="D790" s="62" t="s">
        <v>279</v>
      </c>
      <c r="E790" s="15" t="s">
        <v>15</v>
      </c>
      <c r="F790" s="233" t="s">
        <v>18</v>
      </c>
      <c r="G790" s="233" t="s">
        <v>18</v>
      </c>
      <c r="H790" s="64" t="s">
        <v>301</v>
      </c>
      <c r="I790" s="64" t="s">
        <v>292</v>
      </c>
      <c r="J790" s="63" t="s">
        <v>52</v>
      </c>
      <c r="K790" s="66">
        <v>147039</v>
      </c>
    </row>
    <row r="791" spans="1:11" ht="15">
      <c r="A791" s="84" t="s">
        <v>1584</v>
      </c>
      <c r="B791" s="86" t="s">
        <v>458</v>
      </c>
      <c r="C791" s="18" t="s">
        <v>279</v>
      </c>
      <c r="D791" s="62" t="s">
        <v>279</v>
      </c>
      <c r="E791" s="15" t="s">
        <v>15</v>
      </c>
      <c r="F791" s="233" t="s">
        <v>18</v>
      </c>
      <c r="G791" s="233" t="s">
        <v>18</v>
      </c>
      <c r="H791" s="64" t="s">
        <v>302</v>
      </c>
      <c r="I791" s="64" t="s">
        <v>292</v>
      </c>
      <c r="J791" s="63" t="s">
        <v>52</v>
      </c>
      <c r="K791" s="66">
        <v>86106</v>
      </c>
    </row>
    <row r="792" spans="1:11" ht="15">
      <c r="A792" s="84" t="s">
        <v>1584</v>
      </c>
      <c r="B792" s="86" t="s">
        <v>458</v>
      </c>
      <c r="C792" s="18" t="s">
        <v>279</v>
      </c>
      <c r="D792" s="62" t="s">
        <v>279</v>
      </c>
      <c r="E792" s="15" t="s">
        <v>15</v>
      </c>
      <c r="F792" s="233" t="s">
        <v>18</v>
      </c>
      <c r="G792" s="233" t="s">
        <v>18</v>
      </c>
      <c r="H792" s="64" t="s">
        <v>303</v>
      </c>
      <c r="I792" s="64" t="s">
        <v>292</v>
      </c>
      <c r="J792" s="63" t="s">
        <v>52</v>
      </c>
      <c r="K792" s="66">
        <v>159600</v>
      </c>
    </row>
    <row r="793" spans="1:11" ht="15">
      <c r="A793" s="84" t="s">
        <v>1584</v>
      </c>
      <c r="B793" s="86" t="s">
        <v>458</v>
      </c>
      <c r="C793" s="18" t="s">
        <v>279</v>
      </c>
      <c r="D793" s="62" t="s">
        <v>279</v>
      </c>
      <c r="E793" s="15" t="s">
        <v>15</v>
      </c>
      <c r="F793" s="233" t="s">
        <v>18</v>
      </c>
      <c r="G793" s="233" t="s">
        <v>18</v>
      </c>
      <c r="H793" s="64" t="s">
        <v>304</v>
      </c>
      <c r="I793" s="64" t="s">
        <v>292</v>
      </c>
      <c r="J793" s="63" t="s">
        <v>52</v>
      </c>
      <c r="K793" s="66">
        <v>842934</v>
      </c>
    </row>
    <row r="794" spans="1:11" ht="15">
      <c r="A794" s="84" t="s">
        <v>1584</v>
      </c>
      <c r="B794" s="86" t="s">
        <v>458</v>
      </c>
      <c r="C794" s="18" t="s">
        <v>279</v>
      </c>
      <c r="D794" s="62" t="s">
        <v>279</v>
      </c>
      <c r="E794" s="15" t="s">
        <v>15</v>
      </c>
      <c r="F794" s="233" t="s">
        <v>18</v>
      </c>
      <c r="G794" s="233" t="s">
        <v>18</v>
      </c>
      <c r="H794" s="64" t="s">
        <v>305</v>
      </c>
      <c r="I794" s="64" t="s">
        <v>292</v>
      </c>
      <c r="J794" s="63" t="s">
        <v>52</v>
      </c>
      <c r="K794" s="66">
        <f>820000+951321</f>
        <v>1771321</v>
      </c>
    </row>
    <row r="795" spans="1:11" ht="15">
      <c r="A795" s="84" t="s">
        <v>1584</v>
      </c>
      <c r="B795" s="86" t="s">
        <v>458</v>
      </c>
      <c r="C795" s="18" t="s">
        <v>279</v>
      </c>
      <c r="D795" s="62" t="s">
        <v>279</v>
      </c>
      <c r="E795" s="15" t="s">
        <v>15</v>
      </c>
      <c r="F795" s="233" t="s">
        <v>18</v>
      </c>
      <c r="G795" s="233" t="s">
        <v>18</v>
      </c>
      <c r="H795" s="64" t="s">
        <v>306</v>
      </c>
      <c r="I795" s="64" t="s">
        <v>292</v>
      </c>
      <c r="J795" s="63" t="s">
        <v>52</v>
      </c>
      <c r="K795" s="66">
        <v>269091</v>
      </c>
    </row>
    <row r="796" spans="1:11" ht="15">
      <c r="A796" s="84" t="s">
        <v>1584</v>
      </c>
      <c r="B796" s="86" t="s">
        <v>458</v>
      </c>
      <c r="C796" s="18" t="s">
        <v>279</v>
      </c>
      <c r="D796" s="62" t="s">
        <v>279</v>
      </c>
      <c r="E796" s="15" t="s">
        <v>15</v>
      </c>
      <c r="F796" s="233" t="s">
        <v>18</v>
      </c>
      <c r="G796" s="233" t="s">
        <v>18</v>
      </c>
      <c r="H796" s="64" t="s">
        <v>307</v>
      </c>
      <c r="I796" s="64" t="s">
        <v>292</v>
      </c>
      <c r="J796" s="63" t="s">
        <v>52</v>
      </c>
      <c r="K796" s="66">
        <v>114637</v>
      </c>
    </row>
    <row r="797" spans="1:11" ht="15">
      <c r="A797" s="84" t="s">
        <v>1584</v>
      </c>
      <c r="B797" s="86" t="s">
        <v>458</v>
      </c>
      <c r="C797" s="18" t="s">
        <v>279</v>
      </c>
      <c r="D797" s="62" t="s">
        <v>279</v>
      </c>
      <c r="E797" s="15" t="s">
        <v>15</v>
      </c>
      <c r="F797" s="233" t="s">
        <v>18</v>
      </c>
      <c r="G797" s="233" t="s">
        <v>18</v>
      </c>
      <c r="H797" s="64" t="s">
        <v>308</v>
      </c>
      <c r="I797" s="64" t="s">
        <v>309</v>
      </c>
      <c r="J797" s="65" t="s">
        <v>310</v>
      </c>
      <c r="K797" s="66">
        <v>3320</v>
      </c>
    </row>
    <row r="798" spans="1:11" ht="23.25">
      <c r="A798" s="84" t="s">
        <v>1584</v>
      </c>
      <c r="B798" s="86" t="s">
        <v>458</v>
      </c>
      <c r="C798" s="18" t="s">
        <v>279</v>
      </c>
      <c r="D798" s="62" t="s">
        <v>279</v>
      </c>
      <c r="E798" s="15" t="s">
        <v>15</v>
      </c>
      <c r="F798" s="233" t="s">
        <v>18</v>
      </c>
      <c r="G798" s="233" t="s">
        <v>18</v>
      </c>
      <c r="H798" s="64" t="s">
        <v>311</v>
      </c>
      <c r="I798" s="64" t="s">
        <v>312</v>
      </c>
      <c r="J798" s="63" t="s">
        <v>313</v>
      </c>
      <c r="K798" s="66">
        <v>21970</v>
      </c>
    </row>
    <row r="799" spans="1:11" ht="23.25">
      <c r="A799" s="84" t="s">
        <v>1584</v>
      </c>
      <c r="B799" s="86" t="s">
        <v>458</v>
      </c>
      <c r="C799" s="18" t="s">
        <v>279</v>
      </c>
      <c r="D799" s="62" t="s">
        <v>279</v>
      </c>
      <c r="E799" s="15" t="s">
        <v>15</v>
      </c>
      <c r="F799" s="233" t="s">
        <v>18</v>
      </c>
      <c r="G799" s="233" t="s">
        <v>18</v>
      </c>
      <c r="H799" s="64" t="s">
        <v>314</v>
      </c>
      <c r="I799" s="64" t="s">
        <v>312</v>
      </c>
      <c r="J799" s="63" t="s">
        <v>313</v>
      </c>
      <c r="K799" s="66">
        <v>57550</v>
      </c>
    </row>
    <row r="800" spans="1:11" ht="23.25">
      <c r="A800" s="84" t="s">
        <v>1584</v>
      </c>
      <c r="B800" s="86" t="s">
        <v>458</v>
      </c>
      <c r="C800" s="18" t="s">
        <v>279</v>
      </c>
      <c r="D800" s="62" t="s">
        <v>279</v>
      </c>
      <c r="E800" s="15" t="s">
        <v>15</v>
      </c>
      <c r="F800" s="233" t="s">
        <v>18</v>
      </c>
      <c r="G800" s="233" t="s">
        <v>18</v>
      </c>
      <c r="H800" s="64" t="s">
        <v>315</v>
      </c>
      <c r="I800" s="64" t="s">
        <v>312</v>
      </c>
      <c r="J800" s="63" t="s">
        <v>313</v>
      </c>
      <c r="K800" s="66">
        <v>48652</v>
      </c>
    </row>
    <row r="801" spans="1:11" ht="23.25">
      <c r="A801" s="84" t="s">
        <v>1584</v>
      </c>
      <c r="B801" s="86" t="s">
        <v>458</v>
      </c>
      <c r="C801" s="18" t="s">
        <v>279</v>
      </c>
      <c r="D801" s="62" t="s">
        <v>279</v>
      </c>
      <c r="E801" s="15" t="s">
        <v>15</v>
      </c>
      <c r="F801" s="233" t="s">
        <v>18</v>
      </c>
      <c r="G801" s="233" t="s">
        <v>18</v>
      </c>
      <c r="H801" s="64" t="s">
        <v>316</v>
      </c>
      <c r="I801" s="64" t="s">
        <v>312</v>
      </c>
      <c r="J801" s="63" t="s">
        <v>313</v>
      </c>
      <c r="K801" s="66">
        <f>712+336344+21860</f>
        <v>358916</v>
      </c>
    </row>
    <row r="802" spans="1:11" ht="23.25">
      <c r="A802" s="84" t="s">
        <v>1584</v>
      </c>
      <c r="B802" s="86" t="s">
        <v>458</v>
      </c>
      <c r="C802" s="18" t="s">
        <v>279</v>
      </c>
      <c r="D802" s="62" t="s">
        <v>279</v>
      </c>
      <c r="E802" s="15" t="s">
        <v>15</v>
      </c>
      <c r="F802" s="233" t="s">
        <v>18</v>
      </c>
      <c r="G802" s="233" t="s">
        <v>18</v>
      </c>
      <c r="H802" s="64" t="s">
        <v>317</v>
      </c>
      <c r="I802" s="64" t="s">
        <v>312</v>
      </c>
      <c r="J802" s="65" t="s">
        <v>313</v>
      </c>
      <c r="K802" s="66">
        <v>700</v>
      </c>
    </row>
    <row r="803" spans="1:11" ht="23.25">
      <c r="A803" s="84" t="s">
        <v>1584</v>
      </c>
      <c r="B803" s="86" t="s">
        <v>458</v>
      </c>
      <c r="C803" s="18" t="s">
        <v>279</v>
      </c>
      <c r="D803" s="62" t="s">
        <v>279</v>
      </c>
      <c r="E803" s="15" t="s">
        <v>15</v>
      </c>
      <c r="F803" s="233" t="s">
        <v>18</v>
      </c>
      <c r="G803" s="233" t="s">
        <v>18</v>
      </c>
      <c r="H803" s="64" t="s">
        <v>318</v>
      </c>
      <c r="I803" s="64" t="s">
        <v>312</v>
      </c>
      <c r="J803" s="63" t="s">
        <v>313</v>
      </c>
      <c r="K803" s="66">
        <v>5650</v>
      </c>
    </row>
    <row r="804" spans="1:11" ht="23.25">
      <c r="A804" s="84" t="s">
        <v>1584</v>
      </c>
      <c r="B804" s="86" t="s">
        <v>458</v>
      </c>
      <c r="C804" s="18" t="s">
        <v>279</v>
      </c>
      <c r="D804" s="62" t="s">
        <v>279</v>
      </c>
      <c r="E804" s="15" t="s">
        <v>15</v>
      </c>
      <c r="F804" s="233" t="s">
        <v>18</v>
      </c>
      <c r="G804" s="233" t="s">
        <v>18</v>
      </c>
      <c r="H804" s="64" t="s">
        <v>319</v>
      </c>
      <c r="I804" s="64" t="s">
        <v>312</v>
      </c>
      <c r="J804" s="63" t="s">
        <v>313</v>
      </c>
      <c r="K804" s="66">
        <v>23830</v>
      </c>
    </row>
    <row r="805" spans="1:11" ht="23.25">
      <c r="A805" s="84" t="s">
        <v>1584</v>
      </c>
      <c r="B805" s="86" t="s">
        <v>458</v>
      </c>
      <c r="C805" s="18" t="s">
        <v>279</v>
      </c>
      <c r="D805" s="62" t="s">
        <v>279</v>
      </c>
      <c r="E805" s="15" t="s">
        <v>15</v>
      </c>
      <c r="F805" s="233" t="s">
        <v>18</v>
      </c>
      <c r="G805" s="233" t="s">
        <v>18</v>
      </c>
      <c r="H805" s="64" t="s">
        <v>320</v>
      </c>
      <c r="I805" s="64" t="s">
        <v>312</v>
      </c>
      <c r="J805" s="63" t="s">
        <v>313</v>
      </c>
      <c r="K805" s="66">
        <v>7313</v>
      </c>
    </row>
    <row r="806" spans="1:11" ht="23.25">
      <c r="A806" s="84" t="s">
        <v>1584</v>
      </c>
      <c r="B806" s="86" t="s">
        <v>458</v>
      </c>
      <c r="C806" s="18" t="s">
        <v>279</v>
      </c>
      <c r="D806" s="62" t="s">
        <v>279</v>
      </c>
      <c r="E806" s="15" t="s">
        <v>15</v>
      </c>
      <c r="F806" s="233" t="s">
        <v>18</v>
      </c>
      <c r="G806" s="233" t="s">
        <v>18</v>
      </c>
      <c r="H806" s="64" t="s">
        <v>321</v>
      </c>
      <c r="I806" s="64" t="s">
        <v>312</v>
      </c>
      <c r="J806" s="63" t="s">
        <v>313</v>
      </c>
      <c r="K806" s="66">
        <v>7350</v>
      </c>
    </row>
    <row r="807" spans="1:11" ht="23.25">
      <c r="A807" s="84" t="s">
        <v>1584</v>
      </c>
      <c r="B807" s="86" t="s">
        <v>458</v>
      </c>
      <c r="C807" s="18" t="s">
        <v>279</v>
      </c>
      <c r="D807" s="62" t="s">
        <v>279</v>
      </c>
      <c r="E807" s="15" t="s">
        <v>15</v>
      </c>
      <c r="F807" s="233" t="s">
        <v>18</v>
      </c>
      <c r="G807" s="233" t="s">
        <v>18</v>
      </c>
      <c r="H807" s="64" t="s">
        <v>322</v>
      </c>
      <c r="I807" s="64" t="s">
        <v>312</v>
      </c>
      <c r="J807" s="63" t="s">
        <v>313</v>
      </c>
      <c r="K807" s="66">
        <v>28910</v>
      </c>
    </row>
    <row r="808" spans="1:11" ht="23.25">
      <c r="A808" s="84" t="s">
        <v>1584</v>
      </c>
      <c r="B808" s="86" t="s">
        <v>458</v>
      </c>
      <c r="C808" s="18" t="s">
        <v>279</v>
      </c>
      <c r="D808" s="62" t="s">
        <v>279</v>
      </c>
      <c r="E808" s="15" t="s">
        <v>15</v>
      </c>
      <c r="F808" s="233" t="s">
        <v>18</v>
      </c>
      <c r="G808" s="233" t="s">
        <v>18</v>
      </c>
      <c r="H808" s="64" t="s">
        <v>323</v>
      </c>
      <c r="I808" s="64" t="s">
        <v>312</v>
      </c>
      <c r="J808" s="63" t="s">
        <v>313</v>
      </c>
      <c r="K808" s="66">
        <v>131858</v>
      </c>
    </row>
    <row r="809" spans="1:11" ht="23.25">
      <c r="A809" s="84" t="s">
        <v>1584</v>
      </c>
      <c r="B809" s="86" t="s">
        <v>458</v>
      </c>
      <c r="C809" s="18" t="s">
        <v>279</v>
      </c>
      <c r="D809" s="62" t="s">
        <v>279</v>
      </c>
      <c r="E809" s="15" t="s">
        <v>15</v>
      </c>
      <c r="F809" s="233" t="s">
        <v>18</v>
      </c>
      <c r="G809" s="233" t="s">
        <v>18</v>
      </c>
      <c r="H809" s="64" t="s">
        <v>324</v>
      </c>
      <c r="I809" s="64" t="s">
        <v>312</v>
      </c>
      <c r="J809" s="63" t="s">
        <v>313</v>
      </c>
      <c r="K809" s="66">
        <v>5700</v>
      </c>
    </row>
    <row r="810" spans="1:11" ht="23.25">
      <c r="A810" s="84" t="s">
        <v>1584</v>
      </c>
      <c r="B810" s="86" t="s">
        <v>458</v>
      </c>
      <c r="C810" s="18" t="s">
        <v>279</v>
      </c>
      <c r="D810" s="62" t="s">
        <v>279</v>
      </c>
      <c r="E810" s="15" t="s">
        <v>15</v>
      </c>
      <c r="F810" s="233" t="s">
        <v>18</v>
      </c>
      <c r="G810" s="233" t="s">
        <v>18</v>
      </c>
      <c r="H810" s="64" t="s">
        <v>325</v>
      </c>
      <c r="I810" s="64" t="s">
        <v>312</v>
      </c>
      <c r="J810" s="63" t="s">
        <v>313</v>
      </c>
      <c r="K810" s="66">
        <v>5650</v>
      </c>
    </row>
    <row r="811" spans="1:11" ht="23.25">
      <c r="A811" s="84" t="s">
        <v>1584</v>
      </c>
      <c r="B811" s="86" t="s">
        <v>458</v>
      </c>
      <c r="C811" s="18" t="s">
        <v>279</v>
      </c>
      <c r="D811" s="62" t="s">
        <v>279</v>
      </c>
      <c r="E811" s="15" t="s">
        <v>15</v>
      </c>
      <c r="F811" s="233" t="s">
        <v>18</v>
      </c>
      <c r="G811" s="233" t="s">
        <v>18</v>
      </c>
      <c r="H811" s="64" t="s">
        <v>326</v>
      </c>
      <c r="I811" s="64" t="s">
        <v>312</v>
      </c>
      <c r="J811" s="63" t="s">
        <v>313</v>
      </c>
      <c r="K811" s="66">
        <v>5660</v>
      </c>
    </row>
    <row r="812" spans="1:11" ht="15">
      <c r="A812" s="84" t="s">
        <v>1584</v>
      </c>
      <c r="B812" s="86" t="s">
        <v>458</v>
      </c>
      <c r="C812" s="18" t="s">
        <v>279</v>
      </c>
      <c r="D812" s="62" t="s">
        <v>279</v>
      </c>
      <c r="E812" s="15" t="s">
        <v>15</v>
      </c>
      <c r="F812" s="233" t="s">
        <v>18</v>
      </c>
      <c r="G812" s="233" t="s">
        <v>18</v>
      </c>
      <c r="H812" s="64" t="s">
        <v>327</v>
      </c>
      <c r="I812" s="64" t="s">
        <v>328</v>
      </c>
      <c r="J812" s="63" t="s">
        <v>30</v>
      </c>
      <c r="K812" s="66">
        <f>78516+22400+99196</f>
        <v>200112</v>
      </c>
    </row>
    <row r="813" spans="1:11" ht="15">
      <c r="A813" s="84" t="s">
        <v>1584</v>
      </c>
      <c r="B813" s="86" t="s">
        <v>458</v>
      </c>
      <c r="C813" s="18" t="s">
        <v>279</v>
      </c>
      <c r="D813" s="62" t="s">
        <v>279</v>
      </c>
      <c r="E813" s="15" t="s">
        <v>15</v>
      </c>
      <c r="F813" s="233" t="s">
        <v>18</v>
      </c>
      <c r="G813" s="233" t="s">
        <v>18</v>
      </c>
      <c r="H813" s="64" t="s">
        <v>1651</v>
      </c>
      <c r="I813" s="64" t="s">
        <v>328</v>
      </c>
      <c r="J813" s="63" t="s">
        <v>30</v>
      </c>
      <c r="K813" s="66">
        <v>74947</v>
      </c>
    </row>
    <row r="814" spans="1:11" ht="15">
      <c r="A814" s="84" t="s">
        <v>1584</v>
      </c>
      <c r="B814" s="86" t="s">
        <v>458</v>
      </c>
      <c r="C814" s="18" t="s">
        <v>279</v>
      </c>
      <c r="D814" s="62" t="s">
        <v>279</v>
      </c>
      <c r="E814" s="15" t="s">
        <v>15</v>
      </c>
      <c r="F814" s="233" t="s">
        <v>18</v>
      </c>
      <c r="G814" s="233" t="s">
        <v>18</v>
      </c>
      <c r="H814" s="64" t="s">
        <v>1652</v>
      </c>
      <c r="I814" s="64" t="s">
        <v>328</v>
      </c>
      <c r="J814" s="63" t="s">
        <v>30</v>
      </c>
      <c r="K814" s="66">
        <v>89224</v>
      </c>
    </row>
    <row r="815" spans="1:11" ht="15">
      <c r="A815" s="84" t="s">
        <v>1584</v>
      </c>
      <c r="B815" s="86" t="s">
        <v>458</v>
      </c>
      <c r="C815" s="18" t="s">
        <v>279</v>
      </c>
      <c r="D815" s="62" t="s">
        <v>279</v>
      </c>
      <c r="E815" s="15" t="s">
        <v>15</v>
      </c>
      <c r="F815" s="233" t="s">
        <v>18</v>
      </c>
      <c r="G815" s="233" t="s">
        <v>18</v>
      </c>
      <c r="H815" s="64" t="s">
        <v>329</v>
      </c>
      <c r="I815" s="64" t="s">
        <v>328</v>
      </c>
      <c r="J815" s="63" t="s">
        <v>30</v>
      </c>
      <c r="K815" s="66">
        <v>122895</v>
      </c>
    </row>
    <row r="816" spans="1:11" ht="15">
      <c r="A816" s="84" t="s">
        <v>1584</v>
      </c>
      <c r="B816" s="86" t="s">
        <v>458</v>
      </c>
      <c r="C816" s="18" t="s">
        <v>279</v>
      </c>
      <c r="D816" s="62" t="s">
        <v>279</v>
      </c>
      <c r="E816" s="15" t="s">
        <v>15</v>
      </c>
      <c r="F816" s="233" t="s">
        <v>18</v>
      </c>
      <c r="G816" s="233" t="s">
        <v>18</v>
      </c>
      <c r="H816" s="64" t="s">
        <v>1653</v>
      </c>
      <c r="I816" s="64" t="s">
        <v>328</v>
      </c>
      <c r="J816" s="63" t="s">
        <v>30</v>
      </c>
      <c r="K816" s="66">
        <v>74490</v>
      </c>
    </row>
    <row r="817" spans="1:11" ht="15">
      <c r="A817" s="84" t="s">
        <v>1584</v>
      </c>
      <c r="B817" s="86" t="s">
        <v>458</v>
      </c>
      <c r="C817" s="18" t="s">
        <v>279</v>
      </c>
      <c r="D817" s="62" t="s">
        <v>279</v>
      </c>
      <c r="E817" s="15" t="s">
        <v>15</v>
      </c>
      <c r="F817" s="233" t="s">
        <v>18</v>
      </c>
      <c r="G817" s="233" t="s">
        <v>18</v>
      </c>
      <c r="H817" s="64" t="s">
        <v>1654</v>
      </c>
      <c r="I817" s="64" t="s">
        <v>328</v>
      </c>
      <c r="J817" s="63" t="s">
        <v>30</v>
      </c>
      <c r="K817" s="66">
        <v>59253</v>
      </c>
    </row>
    <row r="818" spans="1:11" ht="15">
      <c r="A818" s="84" t="s">
        <v>1584</v>
      </c>
      <c r="B818" s="86" t="s">
        <v>458</v>
      </c>
      <c r="C818" s="18" t="s">
        <v>279</v>
      </c>
      <c r="D818" s="62" t="s">
        <v>279</v>
      </c>
      <c r="E818" s="15" t="s">
        <v>15</v>
      </c>
      <c r="F818" s="233" t="s">
        <v>18</v>
      </c>
      <c r="G818" s="233" t="s">
        <v>18</v>
      </c>
      <c r="H818" s="64" t="s">
        <v>1655</v>
      </c>
      <c r="I818" s="64" t="s">
        <v>328</v>
      </c>
      <c r="J818" s="63" t="s">
        <v>30</v>
      </c>
      <c r="K818" s="66">
        <v>90065</v>
      </c>
    </row>
    <row r="819" spans="1:11" ht="15">
      <c r="A819" s="84" t="s">
        <v>1656</v>
      </c>
      <c r="B819" s="86" t="s">
        <v>12</v>
      </c>
      <c r="C819" s="39" t="s">
        <v>18</v>
      </c>
      <c r="D819" s="74" t="s">
        <v>18</v>
      </c>
      <c r="E819" s="86" t="s">
        <v>34</v>
      </c>
      <c r="F819" s="42">
        <v>16160151</v>
      </c>
      <c r="G819" s="76">
        <v>42534</v>
      </c>
      <c r="H819" s="64" t="s">
        <v>1657</v>
      </c>
      <c r="I819" s="21" t="s">
        <v>1658</v>
      </c>
      <c r="J819" s="11" t="s">
        <v>1659</v>
      </c>
      <c r="K819" s="77">
        <v>529550</v>
      </c>
    </row>
    <row r="820" spans="1:11" ht="23.25">
      <c r="A820" s="84" t="s">
        <v>1656</v>
      </c>
      <c r="B820" s="86" t="s">
        <v>12</v>
      </c>
      <c r="C820" s="78" t="s">
        <v>18</v>
      </c>
      <c r="D820" s="62" t="s">
        <v>18</v>
      </c>
      <c r="E820" s="86" t="s">
        <v>34</v>
      </c>
      <c r="F820" s="42">
        <v>16160150</v>
      </c>
      <c r="G820" s="76">
        <v>42534</v>
      </c>
      <c r="H820" s="64" t="s">
        <v>1660</v>
      </c>
      <c r="I820" s="21" t="s">
        <v>1661</v>
      </c>
      <c r="J820" s="11" t="s">
        <v>1662</v>
      </c>
      <c r="K820" s="77">
        <v>575960</v>
      </c>
    </row>
    <row r="821" spans="1:11" ht="15">
      <c r="A821" s="84" t="s">
        <v>1656</v>
      </c>
      <c r="B821" s="86" t="s">
        <v>12</v>
      </c>
      <c r="C821" s="78" t="s">
        <v>18</v>
      </c>
      <c r="D821" s="62" t="s">
        <v>18</v>
      </c>
      <c r="E821" s="86" t="s">
        <v>34</v>
      </c>
      <c r="F821" s="42">
        <v>16160153</v>
      </c>
      <c r="G821" s="76">
        <v>42535</v>
      </c>
      <c r="H821" s="64" t="s">
        <v>1663</v>
      </c>
      <c r="I821" s="21" t="s">
        <v>1661</v>
      </c>
      <c r="J821" s="11" t="s">
        <v>1662</v>
      </c>
      <c r="K821" s="77">
        <v>1187025</v>
      </c>
    </row>
    <row r="822" spans="1:11" ht="22.5">
      <c r="A822" s="84" t="s">
        <v>1656</v>
      </c>
      <c r="B822" s="88" t="s">
        <v>151</v>
      </c>
      <c r="C822" s="78" t="s">
        <v>169</v>
      </c>
      <c r="D822" s="62" t="s">
        <v>111</v>
      </c>
      <c r="E822" s="86" t="s">
        <v>34</v>
      </c>
      <c r="F822" s="42">
        <v>16160170</v>
      </c>
      <c r="G822" s="76">
        <v>42551</v>
      </c>
      <c r="H822" s="64" t="s">
        <v>1664</v>
      </c>
      <c r="I822" s="21" t="s">
        <v>1665</v>
      </c>
      <c r="J822" s="11" t="s">
        <v>1666</v>
      </c>
      <c r="K822" s="77">
        <v>131531</v>
      </c>
    </row>
    <row r="823" spans="1:11" ht="22.5">
      <c r="A823" s="84" t="s">
        <v>1656</v>
      </c>
      <c r="B823" s="88" t="s">
        <v>151</v>
      </c>
      <c r="C823" s="78" t="s">
        <v>169</v>
      </c>
      <c r="D823" s="62" t="s">
        <v>111</v>
      </c>
      <c r="E823" s="86" t="s">
        <v>34</v>
      </c>
      <c r="F823" s="42">
        <v>16160136</v>
      </c>
      <c r="G823" s="76">
        <v>42530</v>
      </c>
      <c r="H823" s="64" t="s">
        <v>1667</v>
      </c>
      <c r="I823" s="21" t="s">
        <v>112</v>
      </c>
      <c r="J823" s="11" t="s">
        <v>22</v>
      </c>
      <c r="K823" s="77">
        <v>26837</v>
      </c>
    </row>
    <row r="824" spans="1:11" ht="22.5">
      <c r="A824" s="84" t="s">
        <v>1656</v>
      </c>
      <c r="B824" s="88" t="s">
        <v>151</v>
      </c>
      <c r="C824" s="78" t="s">
        <v>169</v>
      </c>
      <c r="D824" s="62" t="s">
        <v>111</v>
      </c>
      <c r="E824" s="86" t="s">
        <v>34</v>
      </c>
      <c r="F824" s="42">
        <v>16160141</v>
      </c>
      <c r="G824" s="76">
        <v>42530</v>
      </c>
      <c r="H824" s="64" t="s">
        <v>1668</v>
      </c>
      <c r="I824" s="21" t="s">
        <v>112</v>
      </c>
      <c r="J824" s="11" t="s">
        <v>22</v>
      </c>
      <c r="K824" s="77">
        <v>45153</v>
      </c>
    </row>
    <row r="825" spans="1:11" ht="22.5">
      <c r="A825" s="84" t="s">
        <v>1656</v>
      </c>
      <c r="B825" s="88" t="s">
        <v>151</v>
      </c>
      <c r="C825" s="78" t="s">
        <v>169</v>
      </c>
      <c r="D825" s="62" t="s">
        <v>111</v>
      </c>
      <c r="E825" s="86" t="s">
        <v>34</v>
      </c>
      <c r="F825" s="42">
        <v>16160146</v>
      </c>
      <c r="G825" s="76">
        <v>42530</v>
      </c>
      <c r="H825" s="64" t="s">
        <v>1669</v>
      </c>
      <c r="I825" s="21" t="s">
        <v>112</v>
      </c>
      <c r="J825" s="11" t="s">
        <v>22</v>
      </c>
      <c r="K825" s="77">
        <v>49043</v>
      </c>
    </row>
    <row r="826" spans="1:11" ht="22.5">
      <c r="A826" s="84" t="s">
        <v>1656</v>
      </c>
      <c r="B826" s="88" t="s">
        <v>151</v>
      </c>
      <c r="C826" s="78" t="s">
        <v>169</v>
      </c>
      <c r="D826" s="62" t="s">
        <v>111</v>
      </c>
      <c r="E826" s="86" t="s">
        <v>34</v>
      </c>
      <c r="F826" s="42">
        <v>16160147</v>
      </c>
      <c r="G826" s="76">
        <v>42530</v>
      </c>
      <c r="H826" s="64" t="s">
        <v>1670</v>
      </c>
      <c r="I826" s="21" t="s">
        <v>57</v>
      </c>
      <c r="J826" s="11" t="s">
        <v>58</v>
      </c>
      <c r="K826" s="77">
        <v>56549</v>
      </c>
    </row>
    <row r="827" spans="1:11" ht="22.5">
      <c r="A827" s="84" t="s">
        <v>1656</v>
      </c>
      <c r="B827" s="88" t="s">
        <v>151</v>
      </c>
      <c r="C827" s="78" t="s">
        <v>169</v>
      </c>
      <c r="D827" s="62" t="s">
        <v>111</v>
      </c>
      <c r="E827" s="86" t="s">
        <v>34</v>
      </c>
      <c r="F827" s="42">
        <v>16160157</v>
      </c>
      <c r="G827" s="76">
        <v>42535</v>
      </c>
      <c r="H827" s="64" t="s">
        <v>1671</v>
      </c>
      <c r="I827" s="21" t="s">
        <v>57</v>
      </c>
      <c r="J827" s="11" t="s">
        <v>58</v>
      </c>
      <c r="K827" s="77">
        <v>117762</v>
      </c>
    </row>
    <row r="828" spans="1:11" ht="22.5">
      <c r="A828" s="84" t="s">
        <v>1656</v>
      </c>
      <c r="B828" s="88" t="s">
        <v>151</v>
      </c>
      <c r="C828" s="78" t="s">
        <v>169</v>
      </c>
      <c r="D828" s="62" t="s">
        <v>111</v>
      </c>
      <c r="E828" s="86" t="s">
        <v>34</v>
      </c>
      <c r="F828" s="42">
        <v>16160161</v>
      </c>
      <c r="G828" s="76">
        <v>42535</v>
      </c>
      <c r="H828" s="64" t="s">
        <v>1672</v>
      </c>
      <c r="I828" s="21" t="s">
        <v>57</v>
      </c>
      <c r="J828" s="11" t="s">
        <v>58</v>
      </c>
      <c r="K828" s="77">
        <v>23482</v>
      </c>
    </row>
    <row r="829" spans="1:11" ht="22.5">
      <c r="A829" s="84" t="s">
        <v>1656</v>
      </c>
      <c r="B829" s="88" t="s">
        <v>151</v>
      </c>
      <c r="C829" s="78" t="s">
        <v>169</v>
      </c>
      <c r="D829" s="62" t="s">
        <v>111</v>
      </c>
      <c r="E829" s="86" t="s">
        <v>34</v>
      </c>
      <c r="F829" s="42">
        <v>16160143</v>
      </c>
      <c r="G829" s="76">
        <v>42530</v>
      </c>
      <c r="H829" s="64" t="s">
        <v>1673</v>
      </c>
      <c r="I829" s="21" t="s">
        <v>1674</v>
      </c>
      <c r="J829" s="11" t="s">
        <v>153</v>
      </c>
      <c r="K829" s="77">
        <v>43124</v>
      </c>
    </row>
    <row r="830" spans="1:11" ht="22.5">
      <c r="A830" s="84" t="s">
        <v>1656</v>
      </c>
      <c r="B830" s="88" t="s">
        <v>151</v>
      </c>
      <c r="C830" s="78" t="s">
        <v>169</v>
      </c>
      <c r="D830" s="62" t="s">
        <v>111</v>
      </c>
      <c r="E830" s="86" t="s">
        <v>34</v>
      </c>
      <c r="F830" s="42">
        <v>16160148</v>
      </c>
      <c r="G830" s="76">
        <v>42530</v>
      </c>
      <c r="H830" s="64" t="s">
        <v>1675</v>
      </c>
      <c r="I830" s="21" t="s">
        <v>1676</v>
      </c>
      <c r="J830" s="11" t="s">
        <v>201</v>
      </c>
      <c r="K830" s="77">
        <v>31264</v>
      </c>
    </row>
    <row r="831" spans="1:11" ht="15">
      <c r="A831" s="84" t="s">
        <v>1656</v>
      </c>
      <c r="B831" s="86" t="s">
        <v>12</v>
      </c>
      <c r="C831" s="78" t="s">
        <v>18</v>
      </c>
      <c r="D831" s="62" t="s">
        <v>18</v>
      </c>
      <c r="E831" s="86" t="s">
        <v>34</v>
      </c>
      <c r="F831" s="42">
        <v>16160165</v>
      </c>
      <c r="G831" s="76">
        <v>42541</v>
      </c>
      <c r="H831" s="64" t="s">
        <v>1677</v>
      </c>
      <c r="I831" s="21" t="s">
        <v>1678</v>
      </c>
      <c r="J831" s="11" t="s">
        <v>1679</v>
      </c>
      <c r="K831" s="77">
        <v>163744</v>
      </c>
    </row>
    <row r="832" spans="1:11" ht="22.5">
      <c r="A832" s="84" t="s">
        <v>1656</v>
      </c>
      <c r="B832" s="88" t="s">
        <v>151</v>
      </c>
      <c r="C832" s="78" t="s">
        <v>169</v>
      </c>
      <c r="D832" s="62" t="s">
        <v>111</v>
      </c>
      <c r="E832" s="86" t="s">
        <v>34</v>
      </c>
      <c r="F832" s="42">
        <v>16160138</v>
      </c>
      <c r="G832" s="76">
        <v>42530</v>
      </c>
      <c r="H832" s="64" t="s">
        <v>1680</v>
      </c>
      <c r="I832" s="21" t="s">
        <v>27</v>
      </c>
      <c r="J832" s="11" t="s">
        <v>28</v>
      </c>
      <c r="K832" s="77">
        <v>161340</v>
      </c>
    </row>
    <row r="833" spans="1:11" ht="22.5">
      <c r="A833" s="84" t="s">
        <v>1656</v>
      </c>
      <c r="B833" s="88" t="s">
        <v>151</v>
      </c>
      <c r="C833" s="78" t="s">
        <v>169</v>
      </c>
      <c r="D833" s="62" t="s">
        <v>111</v>
      </c>
      <c r="E833" s="86" t="s">
        <v>34</v>
      </c>
      <c r="F833" s="42">
        <v>16160139</v>
      </c>
      <c r="G833" s="76">
        <v>42530</v>
      </c>
      <c r="H833" s="64" t="s">
        <v>1668</v>
      </c>
      <c r="I833" s="21" t="s">
        <v>27</v>
      </c>
      <c r="J833" s="11" t="s">
        <v>28</v>
      </c>
      <c r="K833" s="77">
        <v>464124</v>
      </c>
    </row>
    <row r="834" spans="1:11" ht="22.5">
      <c r="A834" s="84" t="s">
        <v>1656</v>
      </c>
      <c r="B834" s="88" t="s">
        <v>151</v>
      </c>
      <c r="C834" s="78" t="s">
        <v>169</v>
      </c>
      <c r="D834" s="62" t="s">
        <v>111</v>
      </c>
      <c r="E834" s="86" t="s">
        <v>34</v>
      </c>
      <c r="F834" s="42">
        <v>16160144</v>
      </c>
      <c r="G834" s="76">
        <v>42530</v>
      </c>
      <c r="H834" s="64" t="s">
        <v>1669</v>
      </c>
      <c r="I834" s="21" t="s">
        <v>27</v>
      </c>
      <c r="J834" s="11" t="s">
        <v>28</v>
      </c>
      <c r="K834" s="77">
        <v>730917</v>
      </c>
    </row>
    <row r="835" spans="1:11" ht="22.5">
      <c r="A835" s="84" t="s">
        <v>1656</v>
      </c>
      <c r="B835" s="88" t="s">
        <v>151</v>
      </c>
      <c r="C835" s="78" t="s">
        <v>169</v>
      </c>
      <c r="D835" s="62" t="s">
        <v>111</v>
      </c>
      <c r="E835" s="86" t="s">
        <v>34</v>
      </c>
      <c r="F835" s="42">
        <v>16160154</v>
      </c>
      <c r="G835" s="76">
        <v>42535</v>
      </c>
      <c r="H835" s="64" t="s">
        <v>1681</v>
      </c>
      <c r="I835" s="21" t="s">
        <v>27</v>
      </c>
      <c r="J835" s="11" t="s">
        <v>28</v>
      </c>
      <c r="K835" s="77">
        <v>1844938</v>
      </c>
    </row>
    <row r="836" spans="1:11" ht="22.5">
      <c r="A836" s="84" t="s">
        <v>1656</v>
      </c>
      <c r="B836" s="88" t="s">
        <v>151</v>
      </c>
      <c r="C836" s="78" t="s">
        <v>169</v>
      </c>
      <c r="D836" s="62" t="s">
        <v>111</v>
      </c>
      <c r="E836" s="86" t="s">
        <v>34</v>
      </c>
      <c r="F836" s="42">
        <v>16160159</v>
      </c>
      <c r="G836" s="76">
        <v>42535</v>
      </c>
      <c r="H836" s="64" t="s">
        <v>1682</v>
      </c>
      <c r="I836" s="21" t="s">
        <v>27</v>
      </c>
      <c r="J836" s="11" t="s">
        <v>28</v>
      </c>
      <c r="K836" s="77">
        <v>113859</v>
      </c>
    </row>
    <row r="837" spans="1:11" ht="22.5">
      <c r="A837" s="84" t="s">
        <v>1656</v>
      </c>
      <c r="B837" s="88" t="s">
        <v>151</v>
      </c>
      <c r="C837" s="78" t="s">
        <v>169</v>
      </c>
      <c r="D837" s="62" t="s">
        <v>111</v>
      </c>
      <c r="E837" s="86" t="s">
        <v>34</v>
      </c>
      <c r="F837" s="42">
        <v>16160137</v>
      </c>
      <c r="G837" s="76">
        <v>42530</v>
      </c>
      <c r="H837" s="64" t="s">
        <v>1683</v>
      </c>
      <c r="I837" s="21" t="s">
        <v>25</v>
      </c>
      <c r="J837" s="11" t="s">
        <v>26</v>
      </c>
      <c r="K837" s="77">
        <v>15023</v>
      </c>
    </row>
    <row r="838" spans="1:11" ht="22.5">
      <c r="A838" s="84" t="s">
        <v>1656</v>
      </c>
      <c r="B838" s="88" t="s">
        <v>151</v>
      </c>
      <c r="C838" s="78" t="s">
        <v>169</v>
      </c>
      <c r="D838" s="62" t="s">
        <v>111</v>
      </c>
      <c r="E838" s="86" t="s">
        <v>34</v>
      </c>
      <c r="F838" s="42">
        <v>16160140</v>
      </c>
      <c r="G838" s="76">
        <v>42530</v>
      </c>
      <c r="H838" s="64" t="s">
        <v>1684</v>
      </c>
      <c r="I838" s="21" t="s">
        <v>25</v>
      </c>
      <c r="J838" s="11" t="s">
        <v>26</v>
      </c>
      <c r="K838" s="77">
        <v>164597</v>
      </c>
    </row>
    <row r="839" spans="1:11" ht="22.5">
      <c r="A839" s="84" t="s">
        <v>1656</v>
      </c>
      <c r="B839" s="88" t="s">
        <v>151</v>
      </c>
      <c r="C839" s="78" t="s">
        <v>169</v>
      </c>
      <c r="D839" s="62" t="s">
        <v>111</v>
      </c>
      <c r="E839" s="86" t="s">
        <v>34</v>
      </c>
      <c r="F839" s="42">
        <v>16160142</v>
      </c>
      <c r="G839" s="76">
        <v>42530</v>
      </c>
      <c r="H839" s="64" t="s">
        <v>1685</v>
      </c>
      <c r="I839" s="21" t="s">
        <v>25</v>
      </c>
      <c r="J839" s="11" t="s">
        <v>26</v>
      </c>
      <c r="K839" s="77">
        <v>79797</v>
      </c>
    </row>
    <row r="840" spans="1:11" ht="22.5">
      <c r="A840" s="84" t="s">
        <v>1656</v>
      </c>
      <c r="B840" s="88" t="s">
        <v>151</v>
      </c>
      <c r="C840" s="78" t="s">
        <v>169</v>
      </c>
      <c r="D840" s="62" t="s">
        <v>111</v>
      </c>
      <c r="E840" s="86" t="s">
        <v>34</v>
      </c>
      <c r="F840" s="42">
        <v>16160145</v>
      </c>
      <c r="G840" s="76">
        <v>42530</v>
      </c>
      <c r="H840" s="64" t="s">
        <v>1670</v>
      </c>
      <c r="I840" s="21" t="s">
        <v>25</v>
      </c>
      <c r="J840" s="11" t="s">
        <v>26</v>
      </c>
      <c r="K840" s="77">
        <v>272753</v>
      </c>
    </row>
    <row r="841" spans="1:11" ht="22.5">
      <c r="A841" s="84" t="s">
        <v>1656</v>
      </c>
      <c r="B841" s="88" t="s">
        <v>151</v>
      </c>
      <c r="C841" s="78" t="s">
        <v>169</v>
      </c>
      <c r="D841" s="62" t="s">
        <v>111</v>
      </c>
      <c r="E841" s="86" t="s">
        <v>34</v>
      </c>
      <c r="F841" s="42">
        <v>16160149</v>
      </c>
      <c r="G841" s="76">
        <v>42530</v>
      </c>
      <c r="H841" s="64" t="s">
        <v>1686</v>
      </c>
      <c r="I841" s="21" t="s">
        <v>25</v>
      </c>
      <c r="J841" s="11" t="s">
        <v>26</v>
      </c>
      <c r="K841" s="77">
        <v>11558</v>
      </c>
    </row>
    <row r="842" spans="1:11" ht="22.5">
      <c r="A842" s="84" t="s">
        <v>1656</v>
      </c>
      <c r="B842" s="88" t="s">
        <v>151</v>
      </c>
      <c r="C842" s="78" t="s">
        <v>169</v>
      </c>
      <c r="D842" s="62" t="s">
        <v>111</v>
      </c>
      <c r="E842" s="86" t="s">
        <v>34</v>
      </c>
      <c r="F842" s="42">
        <v>16160158</v>
      </c>
      <c r="G842" s="76">
        <v>42535</v>
      </c>
      <c r="H842" s="64" t="s">
        <v>1687</v>
      </c>
      <c r="I842" s="21" t="s">
        <v>25</v>
      </c>
      <c r="J842" s="11" t="s">
        <v>26</v>
      </c>
      <c r="K842" s="77">
        <v>383886</v>
      </c>
    </row>
    <row r="843" spans="1:11" ht="22.5">
      <c r="A843" s="84" t="s">
        <v>1656</v>
      </c>
      <c r="B843" s="88" t="s">
        <v>151</v>
      </c>
      <c r="C843" s="78" t="s">
        <v>169</v>
      </c>
      <c r="D843" s="62" t="s">
        <v>111</v>
      </c>
      <c r="E843" s="86" t="s">
        <v>34</v>
      </c>
      <c r="F843" s="42">
        <v>16160160</v>
      </c>
      <c r="G843" s="76">
        <v>42535</v>
      </c>
      <c r="H843" s="64" t="s">
        <v>1672</v>
      </c>
      <c r="I843" s="21" t="s">
        <v>25</v>
      </c>
      <c r="J843" s="11" t="s">
        <v>26</v>
      </c>
      <c r="K843" s="77">
        <v>85854</v>
      </c>
    </row>
    <row r="844" spans="1:11" ht="22.5">
      <c r="A844" s="84" t="s">
        <v>1656</v>
      </c>
      <c r="B844" s="88" t="s">
        <v>151</v>
      </c>
      <c r="C844" s="78" t="s">
        <v>169</v>
      </c>
      <c r="D844" s="62" t="s">
        <v>111</v>
      </c>
      <c r="E844" s="86" t="s">
        <v>34</v>
      </c>
      <c r="F844" s="42">
        <v>16160167</v>
      </c>
      <c r="G844" s="76">
        <v>42543</v>
      </c>
      <c r="H844" s="64" t="s">
        <v>1681</v>
      </c>
      <c r="I844" s="21" t="s">
        <v>25</v>
      </c>
      <c r="J844" s="11" t="s">
        <v>26</v>
      </c>
      <c r="K844" s="77">
        <v>370418</v>
      </c>
    </row>
    <row r="845" spans="1:11" ht="22.5">
      <c r="A845" s="84" t="s">
        <v>1656</v>
      </c>
      <c r="B845" s="88" t="s">
        <v>151</v>
      </c>
      <c r="C845" s="78" t="s">
        <v>169</v>
      </c>
      <c r="D845" s="62" t="s">
        <v>111</v>
      </c>
      <c r="E845" s="86" t="s">
        <v>34</v>
      </c>
      <c r="F845" s="42">
        <v>16160163</v>
      </c>
      <c r="G845" s="76">
        <v>42541</v>
      </c>
      <c r="H845" s="64" t="s">
        <v>1688</v>
      </c>
      <c r="I845" s="21" t="s">
        <v>172</v>
      </c>
      <c r="J845" s="11" t="s">
        <v>173</v>
      </c>
      <c r="K845" s="77">
        <v>786840</v>
      </c>
    </row>
    <row r="846" spans="1:11" ht="28.5" customHeight="1">
      <c r="A846" s="84" t="s">
        <v>1656</v>
      </c>
      <c r="B846" s="86" t="s">
        <v>12</v>
      </c>
      <c r="C846" s="78" t="s">
        <v>18</v>
      </c>
      <c r="D846" s="62" t="s">
        <v>18</v>
      </c>
      <c r="E846" s="86" t="s">
        <v>34</v>
      </c>
      <c r="F846" s="42">
        <v>16160169</v>
      </c>
      <c r="G846" s="76">
        <v>42551</v>
      </c>
      <c r="H846" s="64" t="s">
        <v>1689</v>
      </c>
      <c r="I846" s="21" t="s">
        <v>1690</v>
      </c>
      <c r="J846" s="11" t="s">
        <v>1691</v>
      </c>
      <c r="K846" s="77">
        <v>53550</v>
      </c>
    </row>
    <row r="847" spans="1:11" ht="23.25">
      <c r="A847" s="84" t="s">
        <v>1656</v>
      </c>
      <c r="B847" s="86" t="s">
        <v>12</v>
      </c>
      <c r="C847" s="78" t="s">
        <v>18</v>
      </c>
      <c r="D847" s="62" t="s">
        <v>18</v>
      </c>
      <c r="E847" s="1" t="s">
        <v>40</v>
      </c>
      <c r="F847" s="42">
        <v>16160060</v>
      </c>
      <c r="G847" s="76">
        <v>42535</v>
      </c>
      <c r="H847" s="64" t="s">
        <v>1692</v>
      </c>
      <c r="I847" s="21" t="s">
        <v>1693</v>
      </c>
      <c r="J847" s="11" t="s">
        <v>1694</v>
      </c>
      <c r="K847" s="77">
        <v>1359075</v>
      </c>
    </row>
    <row r="848" spans="1:11" ht="22.5">
      <c r="A848" s="84" t="s">
        <v>1656</v>
      </c>
      <c r="B848" s="227" t="s">
        <v>21</v>
      </c>
      <c r="C848" s="78" t="s">
        <v>1695</v>
      </c>
      <c r="D848" s="62" t="s">
        <v>1696</v>
      </c>
      <c r="E848" s="1" t="s">
        <v>40</v>
      </c>
      <c r="F848" s="42">
        <v>16160062</v>
      </c>
      <c r="G848" s="76">
        <v>42541</v>
      </c>
      <c r="H848" s="64" t="s">
        <v>1697</v>
      </c>
      <c r="I848" s="21" t="s">
        <v>110</v>
      </c>
      <c r="J848" s="11" t="s">
        <v>1698</v>
      </c>
      <c r="K848" s="77">
        <v>156208</v>
      </c>
    </row>
    <row r="849" spans="1:11" ht="22.5">
      <c r="A849" s="84" t="s">
        <v>1656</v>
      </c>
      <c r="B849" s="227" t="s">
        <v>21</v>
      </c>
      <c r="C849" s="78" t="s">
        <v>1695</v>
      </c>
      <c r="D849" s="62" t="s">
        <v>1696</v>
      </c>
      <c r="E849" s="1" t="s">
        <v>40</v>
      </c>
      <c r="F849" s="42">
        <v>16160063</v>
      </c>
      <c r="G849" s="76">
        <v>42542</v>
      </c>
      <c r="H849" s="64" t="s">
        <v>1699</v>
      </c>
      <c r="I849" s="21" t="s">
        <v>91</v>
      </c>
      <c r="J849" s="11" t="s">
        <v>92</v>
      </c>
      <c r="K849" s="77">
        <v>104146</v>
      </c>
    </row>
    <row r="850" spans="1:11" ht="22.5">
      <c r="A850" s="84" t="s">
        <v>1656</v>
      </c>
      <c r="B850" s="86" t="s">
        <v>463</v>
      </c>
      <c r="C850" s="78" t="s">
        <v>18</v>
      </c>
      <c r="D850" s="62" t="s">
        <v>18</v>
      </c>
      <c r="E850" s="1" t="s">
        <v>40</v>
      </c>
      <c r="F850" s="42">
        <v>16160067</v>
      </c>
      <c r="G850" s="76">
        <v>42551</v>
      </c>
      <c r="H850" s="64" t="s">
        <v>1700</v>
      </c>
      <c r="I850" s="21" t="s">
        <v>1701</v>
      </c>
      <c r="J850" s="11" t="s">
        <v>1702</v>
      </c>
      <c r="K850" s="77">
        <v>156312</v>
      </c>
    </row>
    <row r="851" spans="1:11" ht="15">
      <c r="A851" s="84" t="s">
        <v>1656</v>
      </c>
      <c r="B851" s="86" t="s">
        <v>12</v>
      </c>
      <c r="C851" s="78" t="s">
        <v>18</v>
      </c>
      <c r="D851" s="62" t="s">
        <v>18</v>
      </c>
      <c r="E851" s="1" t="s">
        <v>40</v>
      </c>
      <c r="F851" s="42">
        <v>16160064</v>
      </c>
      <c r="G851" s="76">
        <v>42544</v>
      </c>
      <c r="H851" s="64" t="s">
        <v>1703</v>
      </c>
      <c r="I851" s="21" t="s">
        <v>1658</v>
      </c>
      <c r="J851" s="11" t="s">
        <v>1659</v>
      </c>
      <c r="K851" s="77">
        <v>476000</v>
      </c>
    </row>
    <row r="852" spans="1:11" ht="15">
      <c r="A852" s="84" t="s">
        <v>1656</v>
      </c>
      <c r="B852" s="86" t="s">
        <v>12</v>
      </c>
      <c r="C852" s="78" t="s">
        <v>18</v>
      </c>
      <c r="D852" s="62" t="s">
        <v>18</v>
      </c>
      <c r="E852" s="1" t="s">
        <v>40</v>
      </c>
      <c r="F852" s="42">
        <v>16160065</v>
      </c>
      <c r="G852" s="76">
        <v>42551</v>
      </c>
      <c r="H852" s="64" t="s">
        <v>1704</v>
      </c>
      <c r="I852" s="21" t="s">
        <v>1705</v>
      </c>
      <c r="J852" s="11" t="s">
        <v>1706</v>
      </c>
      <c r="K852" s="77">
        <v>1189654</v>
      </c>
    </row>
    <row r="853" spans="1:11" ht="22.5">
      <c r="A853" s="84" t="s">
        <v>1656</v>
      </c>
      <c r="B853" s="86" t="s">
        <v>495</v>
      </c>
      <c r="C853" s="78" t="s">
        <v>1707</v>
      </c>
      <c r="D853" s="62" t="s">
        <v>1708</v>
      </c>
      <c r="E853" s="1" t="s">
        <v>40</v>
      </c>
      <c r="F853" s="42">
        <v>16160066</v>
      </c>
      <c r="G853" s="76">
        <v>42551</v>
      </c>
      <c r="H853" s="64" t="s">
        <v>1709</v>
      </c>
      <c r="I853" s="21" t="s">
        <v>174</v>
      </c>
      <c r="J853" s="11" t="s">
        <v>175</v>
      </c>
      <c r="K853" s="77">
        <v>381020</v>
      </c>
    </row>
    <row r="854" spans="1:11" ht="22.5">
      <c r="A854" s="84" t="s">
        <v>1656</v>
      </c>
      <c r="B854" s="86" t="s">
        <v>495</v>
      </c>
      <c r="C854" s="78" t="s">
        <v>1710</v>
      </c>
      <c r="D854" s="62" t="s">
        <v>1711</v>
      </c>
      <c r="E854" s="1" t="s">
        <v>40</v>
      </c>
      <c r="F854" s="42">
        <v>16160070</v>
      </c>
      <c r="G854" s="76">
        <v>42551</v>
      </c>
      <c r="H854" s="64" t="s">
        <v>1712</v>
      </c>
      <c r="I854" s="21" t="s">
        <v>174</v>
      </c>
      <c r="J854" s="11" t="s">
        <v>175</v>
      </c>
      <c r="K854" s="77">
        <v>204585</v>
      </c>
    </row>
    <row r="855" spans="1:11" ht="23.25">
      <c r="A855" s="84" t="s">
        <v>1656</v>
      </c>
      <c r="B855" s="86" t="s">
        <v>495</v>
      </c>
      <c r="C855" s="78" t="s">
        <v>1713</v>
      </c>
      <c r="D855" s="62" t="s">
        <v>1711</v>
      </c>
      <c r="E855" s="1" t="s">
        <v>40</v>
      </c>
      <c r="F855" s="42">
        <v>16160071</v>
      </c>
      <c r="G855" s="76">
        <v>42551</v>
      </c>
      <c r="H855" s="64" t="s">
        <v>1714</v>
      </c>
      <c r="I855" s="21" t="s">
        <v>174</v>
      </c>
      <c r="J855" s="11" t="s">
        <v>175</v>
      </c>
      <c r="K855" s="77">
        <v>656624</v>
      </c>
    </row>
    <row r="856" spans="1:11" ht="22.5">
      <c r="A856" s="84" t="s">
        <v>1656</v>
      </c>
      <c r="B856" s="86" t="s">
        <v>495</v>
      </c>
      <c r="C856" s="78" t="s">
        <v>1715</v>
      </c>
      <c r="D856" s="62" t="s">
        <v>1716</v>
      </c>
      <c r="E856" s="1" t="s">
        <v>40</v>
      </c>
      <c r="F856" s="42">
        <v>16160061</v>
      </c>
      <c r="G856" s="76">
        <v>42541</v>
      </c>
      <c r="H856" s="64" t="s">
        <v>1717</v>
      </c>
      <c r="I856" s="21" t="s">
        <v>31</v>
      </c>
      <c r="J856" s="11" t="s">
        <v>162</v>
      </c>
      <c r="K856" s="77">
        <v>16951682</v>
      </c>
    </row>
    <row r="857" spans="1:11" ht="22.5">
      <c r="A857" s="84" t="s">
        <v>1656</v>
      </c>
      <c r="B857" s="227" t="s">
        <v>21</v>
      </c>
      <c r="C857" s="78" t="s">
        <v>115</v>
      </c>
      <c r="D857" s="62" t="s">
        <v>116</v>
      </c>
      <c r="E857" s="75" t="s">
        <v>117</v>
      </c>
      <c r="F857" s="42">
        <v>201</v>
      </c>
      <c r="G857" s="76">
        <v>42522</v>
      </c>
      <c r="H857" s="64" t="s">
        <v>1718</v>
      </c>
      <c r="I857" s="21" t="s">
        <v>60</v>
      </c>
      <c r="J857" s="11" t="s">
        <v>118</v>
      </c>
      <c r="K857" s="77">
        <v>753871</v>
      </c>
    </row>
    <row r="858" spans="1:11" ht="22.5">
      <c r="A858" s="84" t="s">
        <v>1656</v>
      </c>
      <c r="B858" s="227" t="s">
        <v>21</v>
      </c>
      <c r="C858" s="78" t="s">
        <v>115</v>
      </c>
      <c r="D858" s="62" t="s">
        <v>116</v>
      </c>
      <c r="E858" s="75" t="s">
        <v>117</v>
      </c>
      <c r="F858" s="42">
        <v>240</v>
      </c>
      <c r="G858" s="76">
        <v>42531</v>
      </c>
      <c r="H858" s="64" t="s">
        <v>1719</v>
      </c>
      <c r="I858" s="21" t="s">
        <v>62</v>
      </c>
      <c r="J858" s="11" t="s">
        <v>63</v>
      </c>
      <c r="K858" s="77">
        <v>195130</v>
      </c>
    </row>
    <row r="859" spans="1:11" ht="15">
      <c r="A859" s="84" t="s">
        <v>1656</v>
      </c>
      <c r="B859" s="86" t="s">
        <v>458</v>
      </c>
      <c r="C859" s="78" t="s">
        <v>18</v>
      </c>
      <c r="D859" s="62" t="s">
        <v>18</v>
      </c>
      <c r="E859" s="75" t="s">
        <v>117</v>
      </c>
      <c r="F859" s="42">
        <v>15418854</v>
      </c>
      <c r="G859" s="76">
        <v>42522</v>
      </c>
      <c r="H859" s="64" t="s">
        <v>1720</v>
      </c>
      <c r="I859" s="21" t="s">
        <v>65</v>
      </c>
      <c r="J859" s="11" t="s">
        <v>66</v>
      </c>
      <c r="K859" s="77">
        <v>3499290</v>
      </c>
    </row>
    <row r="860" spans="1:11" ht="15">
      <c r="A860" s="84" t="s">
        <v>1656</v>
      </c>
      <c r="B860" s="86" t="s">
        <v>458</v>
      </c>
      <c r="C860" s="78" t="s">
        <v>18</v>
      </c>
      <c r="D860" s="62" t="s">
        <v>18</v>
      </c>
      <c r="E860" s="75" t="s">
        <v>117</v>
      </c>
      <c r="F860" s="42">
        <v>15550000</v>
      </c>
      <c r="G860" s="76">
        <v>42550</v>
      </c>
      <c r="H860" s="64" t="s">
        <v>1721</v>
      </c>
      <c r="I860" s="21" t="s">
        <v>65</v>
      </c>
      <c r="J860" s="11" t="s">
        <v>66</v>
      </c>
      <c r="K860" s="77">
        <v>1248</v>
      </c>
    </row>
    <row r="861" spans="1:11" ht="15">
      <c r="A861" s="84" t="s">
        <v>1656</v>
      </c>
      <c r="B861" s="86" t="s">
        <v>458</v>
      </c>
      <c r="C861" s="78" t="s">
        <v>18</v>
      </c>
      <c r="D861" s="62" t="s">
        <v>18</v>
      </c>
      <c r="E861" s="75" t="s">
        <v>117</v>
      </c>
      <c r="F861" s="42">
        <v>7949936</v>
      </c>
      <c r="G861" s="76">
        <v>42522</v>
      </c>
      <c r="H861" s="64" t="s">
        <v>1722</v>
      </c>
      <c r="I861" s="21" t="s">
        <v>19</v>
      </c>
      <c r="J861" s="11" t="s">
        <v>20</v>
      </c>
      <c r="K861" s="77">
        <v>2645100</v>
      </c>
    </row>
    <row r="862" spans="1:11" ht="15">
      <c r="A862" s="84" t="s">
        <v>1656</v>
      </c>
      <c r="B862" s="86" t="s">
        <v>458</v>
      </c>
      <c r="C862" s="78" t="s">
        <v>18</v>
      </c>
      <c r="D862" s="62" t="s">
        <v>18</v>
      </c>
      <c r="E862" s="75" t="s">
        <v>117</v>
      </c>
      <c r="F862" s="42">
        <v>7949937</v>
      </c>
      <c r="G862" s="76">
        <v>42522</v>
      </c>
      <c r="H862" s="64" t="s">
        <v>1723</v>
      </c>
      <c r="I862" s="21" t="s">
        <v>19</v>
      </c>
      <c r="J862" s="11" t="s">
        <v>20</v>
      </c>
      <c r="K862" s="77">
        <v>475700</v>
      </c>
    </row>
    <row r="863" spans="1:11" ht="15">
      <c r="A863" s="84" t="s">
        <v>1656</v>
      </c>
      <c r="B863" s="86" t="s">
        <v>458</v>
      </c>
      <c r="C863" s="78" t="s">
        <v>18</v>
      </c>
      <c r="D863" s="62" t="s">
        <v>18</v>
      </c>
      <c r="E863" s="75" t="s">
        <v>117</v>
      </c>
      <c r="F863" s="42">
        <v>8040896</v>
      </c>
      <c r="G863" s="76">
        <v>42551</v>
      </c>
      <c r="H863" s="64" t="s">
        <v>1724</v>
      </c>
      <c r="I863" s="21" t="s">
        <v>19</v>
      </c>
      <c r="J863" s="11" t="s">
        <v>20</v>
      </c>
      <c r="K863" s="77">
        <v>2547300</v>
      </c>
    </row>
    <row r="864" spans="1:11" ht="15">
      <c r="A864" s="84" t="s">
        <v>1656</v>
      </c>
      <c r="B864" s="86" t="s">
        <v>458</v>
      </c>
      <c r="C864" s="78" t="s">
        <v>18</v>
      </c>
      <c r="D864" s="62" t="s">
        <v>18</v>
      </c>
      <c r="E864" s="75" t="s">
        <v>117</v>
      </c>
      <c r="F864" s="42">
        <v>84734166</v>
      </c>
      <c r="G864" s="76">
        <v>42523</v>
      </c>
      <c r="H864" s="64" t="s">
        <v>1725</v>
      </c>
      <c r="I864" s="21" t="s">
        <v>69</v>
      </c>
      <c r="J864" s="11" t="s">
        <v>70</v>
      </c>
      <c r="K864" s="77">
        <v>167750</v>
      </c>
    </row>
    <row r="865" spans="1:11" ht="15">
      <c r="A865" s="84" t="s">
        <v>1656</v>
      </c>
      <c r="B865" s="86" t="s">
        <v>458</v>
      </c>
      <c r="C865" s="78" t="s">
        <v>18</v>
      </c>
      <c r="D865" s="62" t="s">
        <v>18</v>
      </c>
      <c r="E865" s="75" t="s">
        <v>117</v>
      </c>
      <c r="F865" s="42">
        <v>85627567</v>
      </c>
      <c r="G865" s="76">
        <v>42537</v>
      </c>
      <c r="H865" s="64" t="s">
        <v>1726</v>
      </c>
      <c r="I865" s="21" t="s">
        <v>69</v>
      </c>
      <c r="J865" s="11" t="s">
        <v>70</v>
      </c>
      <c r="K865" s="77">
        <v>203150</v>
      </c>
    </row>
    <row r="866" spans="1:11" ht="15">
      <c r="A866" s="84" t="s">
        <v>1656</v>
      </c>
      <c r="B866" s="86" t="s">
        <v>458</v>
      </c>
      <c r="C866" s="78" t="s">
        <v>18</v>
      </c>
      <c r="D866" s="62" t="s">
        <v>18</v>
      </c>
      <c r="E866" s="75" t="s">
        <v>117</v>
      </c>
      <c r="F866" s="42">
        <v>85870860</v>
      </c>
      <c r="G866" s="76">
        <v>42542</v>
      </c>
      <c r="H866" s="64" t="s">
        <v>1727</v>
      </c>
      <c r="I866" s="21" t="s">
        <v>69</v>
      </c>
      <c r="J866" s="11" t="s">
        <v>70</v>
      </c>
      <c r="K866" s="77">
        <v>63250</v>
      </c>
    </row>
    <row r="867" spans="1:11" ht="15">
      <c r="A867" s="84" t="s">
        <v>1656</v>
      </c>
      <c r="B867" s="86" t="s">
        <v>458</v>
      </c>
      <c r="C867" s="78" t="s">
        <v>18</v>
      </c>
      <c r="D867" s="62" t="s">
        <v>18</v>
      </c>
      <c r="E867" s="75" t="s">
        <v>117</v>
      </c>
      <c r="F867" s="42">
        <v>85893729</v>
      </c>
      <c r="G867" s="76">
        <v>42542</v>
      </c>
      <c r="H867" s="64" t="s">
        <v>1728</v>
      </c>
      <c r="I867" s="21" t="s">
        <v>69</v>
      </c>
      <c r="J867" s="11" t="s">
        <v>70</v>
      </c>
      <c r="K867" s="77">
        <v>2250</v>
      </c>
    </row>
    <row r="868" spans="1:11" ht="15">
      <c r="A868" s="84" t="s">
        <v>1656</v>
      </c>
      <c r="B868" s="86" t="s">
        <v>458</v>
      </c>
      <c r="C868" s="78" t="s">
        <v>18</v>
      </c>
      <c r="D868" s="62" t="s">
        <v>18</v>
      </c>
      <c r="E868" s="75" t="s">
        <v>117</v>
      </c>
      <c r="F868" s="42">
        <v>143616410</v>
      </c>
      <c r="G868" s="76">
        <v>42524</v>
      </c>
      <c r="H868" s="64" t="s">
        <v>1729</v>
      </c>
      <c r="I868" s="21" t="s">
        <v>19</v>
      </c>
      <c r="J868" s="11" t="s">
        <v>20</v>
      </c>
      <c r="K868" s="77">
        <v>4000</v>
      </c>
    </row>
    <row r="869" spans="1:11" ht="15">
      <c r="A869" s="84" t="s">
        <v>1656</v>
      </c>
      <c r="B869" s="86" t="s">
        <v>458</v>
      </c>
      <c r="C869" s="78" t="s">
        <v>18</v>
      </c>
      <c r="D869" s="62" t="s">
        <v>18</v>
      </c>
      <c r="E869" s="75" t="s">
        <v>117</v>
      </c>
      <c r="F869" s="42">
        <v>145984417</v>
      </c>
      <c r="G869" s="76">
        <v>42551</v>
      </c>
      <c r="H869" s="64" t="s">
        <v>1730</v>
      </c>
      <c r="I869" s="21" t="s">
        <v>19</v>
      </c>
      <c r="J869" s="11" t="s">
        <v>20</v>
      </c>
      <c r="K869" s="77">
        <v>539000</v>
      </c>
    </row>
    <row r="870" spans="1:11" ht="33.75">
      <c r="A870" s="84" t="s">
        <v>1656</v>
      </c>
      <c r="B870" s="86" t="s">
        <v>495</v>
      </c>
      <c r="C870" s="78" t="s">
        <v>18</v>
      </c>
      <c r="D870" s="62" t="s">
        <v>18</v>
      </c>
      <c r="E870" s="75" t="s">
        <v>18</v>
      </c>
      <c r="F870" s="42"/>
      <c r="G870" s="76">
        <v>42535</v>
      </c>
      <c r="H870" s="64" t="s">
        <v>1731</v>
      </c>
      <c r="I870" s="21" t="s">
        <v>1732</v>
      </c>
      <c r="J870" s="11" t="s">
        <v>1733</v>
      </c>
      <c r="K870" s="77">
        <f>(71400*12)+95200</f>
        <v>952000</v>
      </c>
    </row>
    <row r="871" spans="1:11" ht="22.5">
      <c r="A871" s="84" t="s">
        <v>1656</v>
      </c>
      <c r="B871" s="86" t="s">
        <v>495</v>
      </c>
      <c r="C871" s="78" t="s">
        <v>18</v>
      </c>
      <c r="D871" s="62" t="s">
        <v>18</v>
      </c>
      <c r="E871" s="75" t="s">
        <v>18</v>
      </c>
      <c r="F871" s="42"/>
      <c r="G871" s="76">
        <v>42535</v>
      </c>
      <c r="H871" s="64" t="s">
        <v>1734</v>
      </c>
      <c r="I871" s="21" t="s">
        <v>1735</v>
      </c>
      <c r="J871" s="11" t="s">
        <v>1736</v>
      </c>
      <c r="K871" s="77">
        <v>785400</v>
      </c>
    </row>
    <row r="872" spans="1:11" ht="22.5">
      <c r="A872" s="84" t="s">
        <v>1656</v>
      </c>
      <c r="B872" s="86" t="s">
        <v>495</v>
      </c>
      <c r="C872" s="78" t="s">
        <v>18</v>
      </c>
      <c r="D872" s="62" t="s">
        <v>18</v>
      </c>
      <c r="E872" s="75" t="s">
        <v>18</v>
      </c>
      <c r="F872" s="42"/>
      <c r="G872" s="76">
        <v>42535</v>
      </c>
      <c r="H872" s="64" t="s">
        <v>1737</v>
      </c>
      <c r="I872" s="21" t="s">
        <v>1738</v>
      </c>
      <c r="J872" s="11" t="s">
        <v>1739</v>
      </c>
      <c r="K872" s="77">
        <v>535500</v>
      </c>
    </row>
    <row r="873" spans="1:11" ht="15">
      <c r="A873" s="88" t="s">
        <v>422</v>
      </c>
      <c r="B873" s="86" t="s">
        <v>458</v>
      </c>
      <c r="C873" s="13" t="s">
        <v>32</v>
      </c>
      <c r="D873" s="14" t="s">
        <v>32</v>
      </c>
      <c r="E873" s="14" t="s">
        <v>32</v>
      </c>
      <c r="F873" s="14" t="s">
        <v>32</v>
      </c>
      <c r="G873" s="14">
        <v>42549</v>
      </c>
      <c r="H873" s="183" t="s">
        <v>1740</v>
      </c>
      <c r="I873" s="12" t="s">
        <v>414</v>
      </c>
      <c r="J873" s="23" t="s">
        <v>415</v>
      </c>
      <c r="K873" s="126">
        <v>120500</v>
      </c>
    </row>
    <row r="874" spans="1:11" ht="15">
      <c r="A874" s="88" t="s">
        <v>422</v>
      </c>
      <c r="B874" s="86" t="s">
        <v>458</v>
      </c>
      <c r="C874" s="13" t="s">
        <v>32</v>
      </c>
      <c r="D874" s="14" t="s">
        <v>32</v>
      </c>
      <c r="E874" s="14" t="s">
        <v>32</v>
      </c>
      <c r="F874" s="14" t="s">
        <v>32</v>
      </c>
      <c r="G874" s="14">
        <v>42550</v>
      </c>
      <c r="H874" s="183" t="s">
        <v>1741</v>
      </c>
      <c r="I874" s="12" t="s">
        <v>414</v>
      </c>
      <c r="J874" s="23" t="s">
        <v>415</v>
      </c>
      <c r="K874" s="126">
        <v>409900</v>
      </c>
    </row>
    <row r="875" spans="1:11" ht="15">
      <c r="A875" s="88" t="s">
        <v>422</v>
      </c>
      <c r="B875" s="86" t="s">
        <v>458</v>
      </c>
      <c r="C875" s="13" t="s">
        <v>32</v>
      </c>
      <c r="D875" s="14" t="s">
        <v>32</v>
      </c>
      <c r="E875" s="14" t="s">
        <v>32</v>
      </c>
      <c r="F875" s="14" t="s">
        <v>32</v>
      </c>
      <c r="G875" s="14">
        <v>42535</v>
      </c>
      <c r="H875" s="183" t="s">
        <v>1742</v>
      </c>
      <c r="I875" s="12" t="s">
        <v>414</v>
      </c>
      <c r="J875" s="23" t="s">
        <v>415</v>
      </c>
      <c r="K875" s="126">
        <v>77500</v>
      </c>
    </row>
    <row r="876" spans="1:11" ht="15">
      <c r="A876" s="88" t="s">
        <v>422</v>
      </c>
      <c r="B876" s="86" t="s">
        <v>458</v>
      </c>
      <c r="C876" s="13" t="s">
        <v>32</v>
      </c>
      <c r="D876" s="14" t="s">
        <v>32</v>
      </c>
      <c r="E876" s="14" t="s">
        <v>32</v>
      </c>
      <c r="F876" s="14" t="s">
        <v>32</v>
      </c>
      <c r="G876" s="14">
        <v>42535</v>
      </c>
      <c r="H876" s="183" t="s">
        <v>1743</v>
      </c>
      <c r="I876" s="12" t="s">
        <v>414</v>
      </c>
      <c r="J876" s="23" t="s">
        <v>415</v>
      </c>
      <c r="K876" s="126">
        <v>343600</v>
      </c>
    </row>
    <row r="877" spans="1:11" ht="15">
      <c r="A877" s="88" t="s">
        <v>422</v>
      </c>
      <c r="B877" s="86" t="s">
        <v>458</v>
      </c>
      <c r="C877" s="13" t="s">
        <v>32</v>
      </c>
      <c r="D877" s="14" t="s">
        <v>32</v>
      </c>
      <c r="E877" s="14" t="s">
        <v>32</v>
      </c>
      <c r="F877" s="14" t="s">
        <v>32</v>
      </c>
      <c r="G877" s="14">
        <v>42535</v>
      </c>
      <c r="H877" s="183" t="s">
        <v>1744</v>
      </c>
      <c r="I877" s="12" t="s">
        <v>414</v>
      </c>
      <c r="J877" s="23" t="s">
        <v>415</v>
      </c>
      <c r="K877" s="126">
        <v>615600</v>
      </c>
    </row>
    <row r="878" spans="1:11" ht="15">
      <c r="A878" s="88" t="s">
        <v>422</v>
      </c>
      <c r="B878" s="86" t="s">
        <v>458</v>
      </c>
      <c r="C878" s="13" t="s">
        <v>32</v>
      </c>
      <c r="D878" s="14" t="s">
        <v>32</v>
      </c>
      <c r="E878" s="14" t="s">
        <v>32</v>
      </c>
      <c r="F878" s="14" t="s">
        <v>32</v>
      </c>
      <c r="G878" s="14">
        <v>42535</v>
      </c>
      <c r="H878" s="183" t="s">
        <v>1745</v>
      </c>
      <c r="I878" s="12" t="s">
        <v>414</v>
      </c>
      <c r="J878" s="23" t="s">
        <v>415</v>
      </c>
      <c r="K878" s="126">
        <v>739500</v>
      </c>
    </row>
    <row r="879" spans="1:11" ht="15">
      <c r="A879" s="88" t="s">
        <v>422</v>
      </c>
      <c r="B879" s="86" t="s">
        <v>458</v>
      </c>
      <c r="C879" s="13" t="s">
        <v>32</v>
      </c>
      <c r="D879" s="14" t="s">
        <v>32</v>
      </c>
      <c r="E879" s="14" t="s">
        <v>32</v>
      </c>
      <c r="F879" s="14" t="s">
        <v>32</v>
      </c>
      <c r="G879" s="14">
        <v>42535</v>
      </c>
      <c r="H879" s="183" t="s">
        <v>1746</v>
      </c>
      <c r="I879" s="12" t="s">
        <v>414</v>
      </c>
      <c r="J879" s="23" t="s">
        <v>415</v>
      </c>
      <c r="K879" s="126">
        <v>175700</v>
      </c>
    </row>
    <row r="880" spans="1:11" ht="15">
      <c r="A880" s="88" t="s">
        <v>422</v>
      </c>
      <c r="B880" s="86" t="s">
        <v>458</v>
      </c>
      <c r="C880" s="13" t="s">
        <v>32</v>
      </c>
      <c r="D880" s="14" t="s">
        <v>32</v>
      </c>
      <c r="E880" s="14" t="s">
        <v>32</v>
      </c>
      <c r="F880" s="14" t="s">
        <v>32</v>
      </c>
      <c r="G880" s="14">
        <v>42535</v>
      </c>
      <c r="H880" s="204" t="s">
        <v>1747</v>
      </c>
      <c r="I880" s="12" t="s">
        <v>414</v>
      </c>
      <c r="J880" s="23" t="s">
        <v>415</v>
      </c>
      <c r="K880" s="126">
        <v>100900</v>
      </c>
    </row>
    <row r="881" spans="1:11" ht="15">
      <c r="A881" s="88" t="s">
        <v>422</v>
      </c>
      <c r="B881" s="86" t="s">
        <v>458</v>
      </c>
      <c r="C881" s="13" t="s">
        <v>32</v>
      </c>
      <c r="D881" s="14" t="s">
        <v>32</v>
      </c>
      <c r="E881" s="14" t="s">
        <v>32</v>
      </c>
      <c r="F881" s="14" t="s">
        <v>32</v>
      </c>
      <c r="G881" s="14">
        <v>42535</v>
      </c>
      <c r="H881" s="183" t="s">
        <v>1748</v>
      </c>
      <c r="I881" s="12" t="s">
        <v>416</v>
      </c>
      <c r="J881" s="23" t="s">
        <v>51</v>
      </c>
      <c r="K881" s="126">
        <v>31973</v>
      </c>
    </row>
    <row r="882" spans="1:11" ht="15">
      <c r="A882" s="88" t="s">
        <v>422</v>
      </c>
      <c r="B882" s="86" t="s">
        <v>458</v>
      </c>
      <c r="C882" s="13" t="s">
        <v>32</v>
      </c>
      <c r="D882" s="14" t="s">
        <v>32</v>
      </c>
      <c r="E882" s="14" t="s">
        <v>32</v>
      </c>
      <c r="F882" s="14" t="s">
        <v>32</v>
      </c>
      <c r="G882" s="14">
        <v>42535</v>
      </c>
      <c r="H882" s="183" t="s">
        <v>1749</v>
      </c>
      <c r="I882" s="12" t="s">
        <v>417</v>
      </c>
      <c r="J882" s="23" t="s">
        <v>418</v>
      </c>
      <c r="K882" s="126">
        <v>23520</v>
      </c>
    </row>
    <row r="883" spans="1:11" ht="15">
      <c r="A883" s="88" t="s">
        <v>422</v>
      </c>
      <c r="B883" s="86" t="s">
        <v>458</v>
      </c>
      <c r="C883" s="13" t="s">
        <v>32</v>
      </c>
      <c r="D883" s="14" t="s">
        <v>32</v>
      </c>
      <c r="E883" s="14" t="s">
        <v>32</v>
      </c>
      <c r="F883" s="14" t="s">
        <v>32</v>
      </c>
      <c r="G883" s="14">
        <v>42549</v>
      </c>
      <c r="H883" s="183" t="s">
        <v>1750</v>
      </c>
      <c r="I883" s="12" t="s">
        <v>417</v>
      </c>
      <c r="J883" s="23" t="s">
        <v>418</v>
      </c>
      <c r="K883" s="126">
        <v>45370</v>
      </c>
    </row>
    <row r="884" spans="1:11" ht="15">
      <c r="A884" s="88" t="s">
        <v>422</v>
      </c>
      <c r="B884" s="86" t="s">
        <v>458</v>
      </c>
      <c r="C884" s="13" t="s">
        <v>32</v>
      </c>
      <c r="D884" s="14" t="s">
        <v>32</v>
      </c>
      <c r="E884" s="14" t="s">
        <v>32</v>
      </c>
      <c r="F884" s="14" t="s">
        <v>32</v>
      </c>
      <c r="G884" s="14">
        <v>42549</v>
      </c>
      <c r="H884" s="183" t="s">
        <v>1751</v>
      </c>
      <c r="I884" s="12" t="s">
        <v>417</v>
      </c>
      <c r="J884" s="23" t="s">
        <v>418</v>
      </c>
      <c r="K884" s="126">
        <v>9020</v>
      </c>
    </row>
    <row r="885" spans="1:11" ht="15">
      <c r="A885" s="88" t="s">
        <v>422</v>
      </c>
      <c r="B885" s="86" t="s">
        <v>458</v>
      </c>
      <c r="C885" s="13" t="s">
        <v>32</v>
      </c>
      <c r="D885" s="14" t="s">
        <v>32</v>
      </c>
      <c r="E885" s="14" t="s">
        <v>32</v>
      </c>
      <c r="F885" s="14" t="s">
        <v>32</v>
      </c>
      <c r="G885" s="14">
        <v>42535</v>
      </c>
      <c r="H885" s="183" t="s">
        <v>1752</v>
      </c>
      <c r="I885" s="12" t="s">
        <v>417</v>
      </c>
      <c r="J885" s="23" t="s">
        <v>418</v>
      </c>
      <c r="K885" s="126">
        <v>59684</v>
      </c>
    </row>
    <row r="886" spans="1:11" ht="15">
      <c r="A886" s="88" t="s">
        <v>422</v>
      </c>
      <c r="B886" s="86" t="s">
        <v>458</v>
      </c>
      <c r="C886" s="13" t="s">
        <v>32</v>
      </c>
      <c r="D886" s="14" t="s">
        <v>32</v>
      </c>
      <c r="E886" s="14" t="s">
        <v>32</v>
      </c>
      <c r="F886" s="14" t="s">
        <v>32</v>
      </c>
      <c r="G886" s="14">
        <v>42535</v>
      </c>
      <c r="H886" s="183" t="s">
        <v>1753</v>
      </c>
      <c r="I886" s="12" t="s">
        <v>417</v>
      </c>
      <c r="J886" s="23" t="s">
        <v>418</v>
      </c>
      <c r="K886" s="126">
        <v>25402</v>
      </c>
    </row>
    <row r="887" spans="1:11" ht="15">
      <c r="A887" s="88" t="s">
        <v>422</v>
      </c>
      <c r="B887" s="86" t="s">
        <v>458</v>
      </c>
      <c r="C887" s="13" t="s">
        <v>32</v>
      </c>
      <c r="D887" s="14" t="s">
        <v>32</v>
      </c>
      <c r="E887" s="14" t="s">
        <v>32</v>
      </c>
      <c r="F887" s="14" t="s">
        <v>32</v>
      </c>
      <c r="G887" s="14">
        <v>42535</v>
      </c>
      <c r="H887" s="183" t="s">
        <v>1754</v>
      </c>
      <c r="I887" s="12" t="s">
        <v>417</v>
      </c>
      <c r="J887" s="23" t="s">
        <v>418</v>
      </c>
      <c r="K887" s="126">
        <v>68450</v>
      </c>
    </row>
    <row r="888" spans="1:11" ht="15">
      <c r="A888" s="88" t="s">
        <v>422</v>
      </c>
      <c r="B888" s="86" t="s">
        <v>458</v>
      </c>
      <c r="C888" s="13" t="s">
        <v>32</v>
      </c>
      <c r="D888" s="14" t="s">
        <v>32</v>
      </c>
      <c r="E888" s="14" t="s">
        <v>32</v>
      </c>
      <c r="F888" s="14" t="s">
        <v>32</v>
      </c>
      <c r="G888" s="14">
        <v>42535</v>
      </c>
      <c r="H888" s="183" t="s">
        <v>1755</v>
      </c>
      <c r="I888" s="12" t="s">
        <v>417</v>
      </c>
      <c r="J888" s="23" t="s">
        <v>418</v>
      </c>
      <c r="K888" s="126">
        <v>17480</v>
      </c>
    </row>
    <row r="889" spans="1:11" ht="15">
      <c r="A889" s="88" t="s">
        <v>422</v>
      </c>
      <c r="B889" s="86" t="s">
        <v>458</v>
      </c>
      <c r="C889" s="13" t="s">
        <v>32</v>
      </c>
      <c r="D889" s="14" t="s">
        <v>32</v>
      </c>
      <c r="E889" s="14" t="s">
        <v>32</v>
      </c>
      <c r="F889" s="14" t="s">
        <v>32</v>
      </c>
      <c r="G889" s="14">
        <v>42545</v>
      </c>
      <c r="H889" s="183" t="s">
        <v>1756</v>
      </c>
      <c r="I889" s="12" t="s">
        <v>16</v>
      </c>
      <c r="J889" s="27" t="s">
        <v>17</v>
      </c>
      <c r="K889" s="126">
        <v>928666</v>
      </c>
    </row>
    <row r="890" spans="1:11" ht="15">
      <c r="A890" s="88" t="s">
        <v>422</v>
      </c>
      <c r="B890" s="86" t="s">
        <v>495</v>
      </c>
      <c r="C890" s="13" t="s">
        <v>32</v>
      </c>
      <c r="D890" s="13" t="s">
        <v>32</v>
      </c>
      <c r="E890" s="86" t="s">
        <v>34</v>
      </c>
      <c r="F890" s="13">
        <v>31600040</v>
      </c>
      <c r="G890" s="14">
        <v>42549</v>
      </c>
      <c r="H890" s="204" t="s">
        <v>1757</v>
      </c>
      <c r="I890" s="12" t="s">
        <v>1758</v>
      </c>
      <c r="J890" s="23" t="s">
        <v>1759</v>
      </c>
      <c r="K890" s="79">
        <v>16400</v>
      </c>
    </row>
    <row r="891" spans="1:11" ht="15">
      <c r="A891" s="88" t="s">
        <v>422</v>
      </c>
      <c r="B891" s="86" t="s">
        <v>12</v>
      </c>
      <c r="C891" s="13" t="s">
        <v>32</v>
      </c>
      <c r="D891" s="13" t="s">
        <v>32</v>
      </c>
      <c r="E891" s="86" t="s">
        <v>34</v>
      </c>
      <c r="F891" s="13">
        <v>31600029</v>
      </c>
      <c r="G891" s="14">
        <v>42524</v>
      </c>
      <c r="H891" s="204" t="s">
        <v>1760</v>
      </c>
      <c r="I891" s="12" t="s">
        <v>398</v>
      </c>
      <c r="J891" s="23" t="s">
        <v>108</v>
      </c>
      <c r="K891" s="79">
        <v>45370</v>
      </c>
    </row>
    <row r="892" spans="1:11" ht="15">
      <c r="A892" s="88" t="s">
        <v>422</v>
      </c>
      <c r="B892" s="86" t="s">
        <v>12</v>
      </c>
      <c r="C892" s="13" t="s">
        <v>32</v>
      </c>
      <c r="D892" s="13" t="s">
        <v>32</v>
      </c>
      <c r="E892" s="86" t="s">
        <v>34</v>
      </c>
      <c r="F892" s="13">
        <v>31600030</v>
      </c>
      <c r="G892" s="14">
        <v>42530</v>
      </c>
      <c r="H892" s="204" t="s">
        <v>1761</v>
      </c>
      <c r="I892" s="12" t="s">
        <v>396</v>
      </c>
      <c r="J892" s="23" t="s">
        <v>397</v>
      </c>
      <c r="K892" s="79">
        <v>90890</v>
      </c>
    </row>
    <row r="893" spans="1:11" ht="15">
      <c r="A893" s="88" t="s">
        <v>422</v>
      </c>
      <c r="B893" s="86" t="s">
        <v>12</v>
      </c>
      <c r="C893" s="13" t="s">
        <v>32</v>
      </c>
      <c r="D893" s="13" t="s">
        <v>32</v>
      </c>
      <c r="E893" s="86" t="s">
        <v>34</v>
      </c>
      <c r="F893" s="13">
        <v>31600031</v>
      </c>
      <c r="G893" s="14">
        <v>42530</v>
      </c>
      <c r="H893" s="204" t="s">
        <v>1762</v>
      </c>
      <c r="I893" s="12" t="s">
        <v>27</v>
      </c>
      <c r="J893" s="23" t="s">
        <v>28</v>
      </c>
      <c r="K893" s="79">
        <v>249184</v>
      </c>
    </row>
    <row r="894" spans="1:11" ht="15">
      <c r="A894" s="88" t="s">
        <v>422</v>
      </c>
      <c r="B894" s="86" t="s">
        <v>12</v>
      </c>
      <c r="C894" s="13" t="s">
        <v>32</v>
      </c>
      <c r="D894" s="13" t="s">
        <v>32</v>
      </c>
      <c r="E894" s="86" t="s">
        <v>34</v>
      </c>
      <c r="F894" s="13">
        <v>31600032</v>
      </c>
      <c r="G894" s="14">
        <v>42530</v>
      </c>
      <c r="H894" s="204" t="s">
        <v>1763</v>
      </c>
      <c r="I894" s="12" t="s">
        <v>27</v>
      </c>
      <c r="J894" s="23" t="s">
        <v>28</v>
      </c>
      <c r="K894" s="79">
        <v>396648</v>
      </c>
    </row>
    <row r="895" spans="1:11" ht="15">
      <c r="A895" s="88" t="s">
        <v>422</v>
      </c>
      <c r="B895" s="86" t="s">
        <v>12</v>
      </c>
      <c r="C895" s="13" t="s">
        <v>32</v>
      </c>
      <c r="D895" s="13" t="s">
        <v>32</v>
      </c>
      <c r="E895" s="86" t="s">
        <v>34</v>
      </c>
      <c r="F895" s="13">
        <v>31600033</v>
      </c>
      <c r="G895" s="14">
        <v>42530</v>
      </c>
      <c r="H895" s="204" t="s">
        <v>1764</v>
      </c>
      <c r="I895" s="12" t="s">
        <v>27</v>
      </c>
      <c r="J895" s="23" t="s">
        <v>28</v>
      </c>
      <c r="K895" s="79">
        <v>761576</v>
      </c>
    </row>
    <row r="896" spans="1:11" ht="15">
      <c r="A896" s="88" t="s">
        <v>422</v>
      </c>
      <c r="B896" s="86" t="s">
        <v>12</v>
      </c>
      <c r="C896" s="13" t="s">
        <v>32</v>
      </c>
      <c r="D896" s="13" t="s">
        <v>32</v>
      </c>
      <c r="E896" s="86" t="s">
        <v>34</v>
      </c>
      <c r="F896" s="13">
        <v>31600034</v>
      </c>
      <c r="G896" s="14">
        <v>42527</v>
      </c>
      <c r="H896" s="204" t="s">
        <v>1765</v>
      </c>
      <c r="I896" s="12" t="s">
        <v>398</v>
      </c>
      <c r="J896" s="23" t="s">
        <v>108</v>
      </c>
      <c r="K896" s="79">
        <v>27853</v>
      </c>
    </row>
    <row r="897" spans="1:11" ht="15">
      <c r="A897" s="88" t="s">
        <v>422</v>
      </c>
      <c r="B897" s="86" t="s">
        <v>12</v>
      </c>
      <c r="C897" s="13" t="s">
        <v>32</v>
      </c>
      <c r="D897" s="13" t="s">
        <v>32</v>
      </c>
      <c r="E897" s="86" t="s">
        <v>34</v>
      </c>
      <c r="F897" s="13">
        <v>31600035</v>
      </c>
      <c r="G897" s="14">
        <v>42531</v>
      </c>
      <c r="H897" s="204" t="s">
        <v>1766</v>
      </c>
      <c r="I897" s="12" t="s">
        <v>398</v>
      </c>
      <c r="J897" s="23" t="s">
        <v>108</v>
      </c>
      <c r="K897" s="79">
        <v>49990</v>
      </c>
    </row>
    <row r="898" spans="1:11" ht="15">
      <c r="A898" s="88" t="s">
        <v>422</v>
      </c>
      <c r="B898" s="86" t="s">
        <v>12</v>
      </c>
      <c r="C898" s="13" t="s">
        <v>32</v>
      </c>
      <c r="D898" s="13" t="s">
        <v>32</v>
      </c>
      <c r="E898" s="86" t="s">
        <v>34</v>
      </c>
      <c r="F898" s="13">
        <v>31600038</v>
      </c>
      <c r="G898" s="14">
        <v>42544</v>
      </c>
      <c r="H898" s="204" t="s">
        <v>1767</v>
      </c>
      <c r="I898" s="12" t="s">
        <v>27</v>
      </c>
      <c r="J898" s="23" t="s">
        <v>28</v>
      </c>
      <c r="K898" s="79">
        <v>135296</v>
      </c>
    </row>
    <row r="899" spans="1:11" ht="15">
      <c r="A899" s="88" t="s">
        <v>422</v>
      </c>
      <c r="B899" s="86" t="s">
        <v>12</v>
      </c>
      <c r="C899" s="13" t="s">
        <v>32</v>
      </c>
      <c r="D899" s="13" t="s">
        <v>32</v>
      </c>
      <c r="E899" s="86" t="s">
        <v>34</v>
      </c>
      <c r="F899" s="13">
        <v>31600039</v>
      </c>
      <c r="G899" s="14">
        <v>42549</v>
      </c>
      <c r="H899" s="204" t="s">
        <v>1768</v>
      </c>
      <c r="I899" s="12" t="s">
        <v>27</v>
      </c>
      <c r="J899" s="23" t="s">
        <v>28</v>
      </c>
      <c r="K899" s="79">
        <v>343560</v>
      </c>
    </row>
    <row r="900" spans="1:11" ht="15">
      <c r="A900" s="88" t="s">
        <v>422</v>
      </c>
      <c r="B900" s="86" t="s">
        <v>12</v>
      </c>
      <c r="C900" s="13" t="s">
        <v>32</v>
      </c>
      <c r="D900" s="13" t="s">
        <v>32</v>
      </c>
      <c r="E900" s="86" t="s">
        <v>34</v>
      </c>
      <c r="F900" s="13">
        <v>31600041</v>
      </c>
      <c r="G900" s="14">
        <v>42550</v>
      </c>
      <c r="H900" s="204" t="s">
        <v>1769</v>
      </c>
      <c r="I900" s="12" t="s">
        <v>1770</v>
      </c>
      <c r="J900" s="23" t="s">
        <v>1771</v>
      </c>
      <c r="K900" s="79">
        <v>131841</v>
      </c>
    </row>
    <row r="901" spans="1:11" ht="15">
      <c r="A901" s="88" t="s">
        <v>422</v>
      </c>
      <c r="B901" s="86" t="s">
        <v>12</v>
      </c>
      <c r="C901" s="13" t="s">
        <v>32</v>
      </c>
      <c r="D901" s="13" t="s">
        <v>32</v>
      </c>
      <c r="E901" s="86" t="s">
        <v>34</v>
      </c>
      <c r="F901" s="13">
        <v>31600042</v>
      </c>
      <c r="G901" s="14">
        <v>42550</v>
      </c>
      <c r="H901" s="204" t="s">
        <v>1772</v>
      </c>
      <c r="I901" s="12" t="s">
        <v>245</v>
      </c>
      <c r="J901" s="23" t="s">
        <v>1773</v>
      </c>
      <c r="K901" s="79">
        <v>336171</v>
      </c>
    </row>
    <row r="902" spans="1:11" ht="15">
      <c r="A902" s="88" t="s">
        <v>422</v>
      </c>
      <c r="B902" s="86" t="s">
        <v>21</v>
      </c>
      <c r="C902" s="13" t="s">
        <v>32</v>
      </c>
      <c r="D902" s="13" t="s">
        <v>32</v>
      </c>
      <c r="E902" s="13" t="s">
        <v>32</v>
      </c>
      <c r="F902" s="13">
        <v>31600049</v>
      </c>
      <c r="G902" s="14">
        <v>42524</v>
      </c>
      <c r="H902" s="204" t="s">
        <v>1774</v>
      </c>
      <c r="I902" s="12" t="s">
        <v>23</v>
      </c>
      <c r="J902" s="23" t="s">
        <v>24</v>
      </c>
      <c r="K902" s="79">
        <v>199169</v>
      </c>
    </row>
    <row r="903" spans="1:11" ht="15">
      <c r="A903" s="88" t="s">
        <v>422</v>
      </c>
      <c r="B903" s="86" t="s">
        <v>12</v>
      </c>
      <c r="C903" s="13" t="s">
        <v>32</v>
      </c>
      <c r="D903" s="13" t="s">
        <v>32</v>
      </c>
      <c r="E903" s="1" t="s">
        <v>40</v>
      </c>
      <c r="F903" s="13">
        <v>31600050</v>
      </c>
      <c r="G903" s="14">
        <v>42534</v>
      </c>
      <c r="H903" s="204" t="s">
        <v>1775</v>
      </c>
      <c r="I903" s="12" t="s">
        <v>419</v>
      </c>
      <c r="J903" s="23" t="s">
        <v>420</v>
      </c>
      <c r="K903" s="79">
        <v>142800</v>
      </c>
    </row>
    <row r="904" spans="1:11" ht="15">
      <c r="A904" s="88" t="s">
        <v>422</v>
      </c>
      <c r="B904" s="86" t="s">
        <v>21</v>
      </c>
      <c r="C904" s="13" t="s">
        <v>32</v>
      </c>
      <c r="D904" s="13" t="s">
        <v>32</v>
      </c>
      <c r="E904" s="13" t="s">
        <v>32</v>
      </c>
      <c r="F904" s="13">
        <v>31600055</v>
      </c>
      <c r="G904" s="14">
        <v>42542</v>
      </c>
      <c r="H904" s="204" t="s">
        <v>1776</v>
      </c>
      <c r="I904" s="12" t="s">
        <v>23</v>
      </c>
      <c r="J904" s="23" t="s">
        <v>24</v>
      </c>
      <c r="K904" s="79">
        <v>145531</v>
      </c>
    </row>
    <row r="905" spans="1:11" ht="15">
      <c r="A905" s="88" t="s">
        <v>422</v>
      </c>
      <c r="B905" s="86" t="s">
        <v>21</v>
      </c>
      <c r="C905" s="13" t="s">
        <v>32</v>
      </c>
      <c r="D905" s="13" t="s">
        <v>32</v>
      </c>
      <c r="E905" s="13" t="s">
        <v>32</v>
      </c>
      <c r="F905" s="13">
        <v>31600058</v>
      </c>
      <c r="G905" s="14">
        <v>42544</v>
      </c>
      <c r="H905" s="204" t="s">
        <v>1777</v>
      </c>
      <c r="I905" s="12" t="s">
        <v>23</v>
      </c>
      <c r="J905" s="23" t="s">
        <v>24</v>
      </c>
      <c r="K905" s="79">
        <v>108172</v>
      </c>
    </row>
    <row r="906" spans="1:11" ht="15">
      <c r="A906" s="88" t="s">
        <v>422</v>
      </c>
      <c r="B906" s="86" t="s">
        <v>21</v>
      </c>
      <c r="C906" s="13" t="s">
        <v>32</v>
      </c>
      <c r="D906" s="13" t="s">
        <v>32</v>
      </c>
      <c r="E906" s="13" t="s">
        <v>32</v>
      </c>
      <c r="F906" s="13">
        <v>31600059</v>
      </c>
      <c r="G906" s="14">
        <v>42545</v>
      </c>
      <c r="H906" s="204" t="s">
        <v>1778</v>
      </c>
      <c r="I906" s="12" t="s">
        <v>23</v>
      </c>
      <c r="J906" s="23" t="s">
        <v>24</v>
      </c>
      <c r="K906" s="79">
        <v>108172</v>
      </c>
    </row>
    <row r="907" spans="1:11" ht="15">
      <c r="A907" s="88" t="s">
        <v>422</v>
      </c>
      <c r="B907" s="86" t="s">
        <v>21</v>
      </c>
      <c r="C907" s="13" t="s">
        <v>32</v>
      </c>
      <c r="D907" s="13" t="s">
        <v>32</v>
      </c>
      <c r="E907" s="13" t="s">
        <v>32</v>
      </c>
      <c r="F907" s="13">
        <v>31600063</v>
      </c>
      <c r="G907" s="14">
        <v>42551</v>
      </c>
      <c r="H907" s="204" t="s">
        <v>1779</v>
      </c>
      <c r="I907" s="12" t="s">
        <v>23</v>
      </c>
      <c r="J907" s="23" t="s">
        <v>24</v>
      </c>
      <c r="K907" s="79">
        <v>526858</v>
      </c>
    </row>
    <row r="908" spans="1:11" ht="15">
      <c r="A908" s="88" t="s">
        <v>422</v>
      </c>
      <c r="B908" s="86" t="s">
        <v>12</v>
      </c>
      <c r="C908" s="13" t="s">
        <v>32</v>
      </c>
      <c r="D908" s="13" t="s">
        <v>32</v>
      </c>
      <c r="E908" s="1" t="s">
        <v>40</v>
      </c>
      <c r="F908" s="13">
        <v>31600057</v>
      </c>
      <c r="G908" s="14">
        <v>42541</v>
      </c>
      <c r="H908" s="204" t="s">
        <v>1780</v>
      </c>
      <c r="I908" s="12" t="s">
        <v>1781</v>
      </c>
      <c r="J908" s="23" t="s">
        <v>1782</v>
      </c>
      <c r="K908" s="79">
        <v>178500</v>
      </c>
    </row>
    <row r="909" spans="1:11" ht="15">
      <c r="A909" s="88" t="s">
        <v>422</v>
      </c>
      <c r="B909" s="86" t="s">
        <v>12</v>
      </c>
      <c r="C909" s="13" t="s">
        <v>32</v>
      </c>
      <c r="D909" s="13" t="s">
        <v>32</v>
      </c>
      <c r="E909" s="86" t="s">
        <v>34</v>
      </c>
      <c r="F909" s="13">
        <v>31600043</v>
      </c>
      <c r="G909" s="14">
        <v>42551</v>
      </c>
      <c r="H909" s="204" t="s">
        <v>1783</v>
      </c>
      <c r="I909" s="12" t="s">
        <v>398</v>
      </c>
      <c r="J909" s="23" t="s">
        <v>108</v>
      </c>
      <c r="K909" s="79">
        <v>69899</v>
      </c>
    </row>
    <row r="910" spans="1:11" ht="15">
      <c r="A910" s="88" t="s">
        <v>422</v>
      </c>
      <c r="B910" s="86" t="s">
        <v>12</v>
      </c>
      <c r="C910" s="13" t="s">
        <v>32</v>
      </c>
      <c r="D910" s="13" t="s">
        <v>32</v>
      </c>
      <c r="E910" s="86" t="s">
        <v>34</v>
      </c>
      <c r="F910" s="13">
        <v>31600044</v>
      </c>
      <c r="G910" s="14">
        <v>42551</v>
      </c>
      <c r="H910" s="204" t="s">
        <v>1784</v>
      </c>
      <c r="I910" s="12" t="s">
        <v>398</v>
      </c>
      <c r="J910" s="23" t="s">
        <v>108</v>
      </c>
      <c r="K910" s="79">
        <v>43990</v>
      </c>
    </row>
    <row r="911" spans="1:11" ht="15">
      <c r="A911" s="88" t="s">
        <v>422</v>
      </c>
      <c r="B911" s="86" t="s">
        <v>21</v>
      </c>
      <c r="C911" s="13" t="s">
        <v>32</v>
      </c>
      <c r="D911" s="13" t="s">
        <v>32</v>
      </c>
      <c r="E911" s="13" t="s">
        <v>32</v>
      </c>
      <c r="F911" s="13">
        <v>31600061</v>
      </c>
      <c r="G911" s="14">
        <v>42550</v>
      </c>
      <c r="H911" s="204" t="s">
        <v>1785</v>
      </c>
      <c r="I911" s="12" t="s">
        <v>23</v>
      </c>
      <c r="J911" s="23" t="s">
        <v>24</v>
      </c>
      <c r="K911" s="79">
        <v>96405</v>
      </c>
    </row>
    <row r="912" spans="1:11" ht="15">
      <c r="A912" s="88" t="s">
        <v>422</v>
      </c>
      <c r="B912" s="86" t="s">
        <v>463</v>
      </c>
      <c r="C912" s="13" t="s">
        <v>32</v>
      </c>
      <c r="D912" s="13" t="s">
        <v>32</v>
      </c>
      <c r="E912" s="1" t="s">
        <v>40</v>
      </c>
      <c r="F912" s="13">
        <v>31600053</v>
      </c>
      <c r="G912" s="14">
        <v>42535</v>
      </c>
      <c r="H912" s="204" t="s">
        <v>1786</v>
      </c>
      <c r="I912" s="12" t="s">
        <v>1787</v>
      </c>
      <c r="J912" s="23" t="s">
        <v>1788</v>
      </c>
      <c r="K912" s="79">
        <v>51700</v>
      </c>
    </row>
    <row r="913" spans="1:11" ht="15">
      <c r="A913" s="88" t="s">
        <v>422</v>
      </c>
      <c r="B913" s="86" t="s">
        <v>463</v>
      </c>
      <c r="C913" s="13" t="s">
        <v>32</v>
      </c>
      <c r="D913" s="13" t="s">
        <v>32</v>
      </c>
      <c r="E913" s="1" t="s">
        <v>40</v>
      </c>
      <c r="F913" s="13">
        <v>31600056</v>
      </c>
      <c r="G913" s="14">
        <v>42542</v>
      </c>
      <c r="H913" s="204" t="s">
        <v>1789</v>
      </c>
      <c r="I913" s="12" t="s">
        <v>1787</v>
      </c>
      <c r="J913" s="23" t="s">
        <v>1788</v>
      </c>
      <c r="K913" s="79">
        <v>51700</v>
      </c>
    </row>
    <row r="914" spans="1:11" ht="15">
      <c r="A914" s="88" t="s">
        <v>422</v>
      </c>
      <c r="B914" s="86" t="s">
        <v>463</v>
      </c>
      <c r="C914" s="13" t="s">
        <v>32</v>
      </c>
      <c r="D914" s="13" t="s">
        <v>32</v>
      </c>
      <c r="E914" s="1" t="s">
        <v>40</v>
      </c>
      <c r="F914" s="13">
        <v>31600060</v>
      </c>
      <c r="G914" s="14">
        <v>42549</v>
      </c>
      <c r="H914" s="204" t="s">
        <v>1790</v>
      </c>
      <c r="I914" s="12" t="s">
        <v>1787</v>
      </c>
      <c r="J914" s="23" t="s">
        <v>1788</v>
      </c>
      <c r="K914" s="79">
        <v>109800</v>
      </c>
    </row>
    <row r="915" spans="1:11" ht="15">
      <c r="A915" s="88" t="s">
        <v>422</v>
      </c>
      <c r="B915" s="86" t="s">
        <v>463</v>
      </c>
      <c r="C915" s="13" t="s">
        <v>32</v>
      </c>
      <c r="D915" s="13" t="s">
        <v>32</v>
      </c>
      <c r="E915" s="1" t="s">
        <v>40</v>
      </c>
      <c r="F915" s="13">
        <v>31600062</v>
      </c>
      <c r="G915" s="14">
        <v>42550</v>
      </c>
      <c r="H915" s="204" t="s">
        <v>1791</v>
      </c>
      <c r="I915" s="12" t="s">
        <v>1787</v>
      </c>
      <c r="J915" s="23" t="s">
        <v>1788</v>
      </c>
      <c r="K915" s="79">
        <v>83500</v>
      </c>
    </row>
    <row r="916" spans="1:11" ht="15">
      <c r="A916" s="88" t="s">
        <v>97</v>
      </c>
      <c r="B916" s="86" t="s">
        <v>458</v>
      </c>
      <c r="C916" s="15" t="s">
        <v>18</v>
      </c>
      <c r="D916" s="15" t="s">
        <v>18</v>
      </c>
      <c r="E916" s="15" t="s">
        <v>98</v>
      </c>
      <c r="F916" s="18">
        <v>3688804</v>
      </c>
      <c r="G916" s="16">
        <v>42522</v>
      </c>
      <c r="H916" s="205" t="s">
        <v>188</v>
      </c>
      <c r="I916" s="130" t="s">
        <v>99</v>
      </c>
      <c r="J916" s="131" t="s">
        <v>100</v>
      </c>
      <c r="K916" s="229">
        <v>13000</v>
      </c>
    </row>
    <row r="917" spans="1:11" ht="15">
      <c r="A917" s="88" t="s">
        <v>97</v>
      </c>
      <c r="B917" s="86" t="s">
        <v>12</v>
      </c>
      <c r="C917" s="15" t="s">
        <v>18</v>
      </c>
      <c r="D917" s="15" t="s">
        <v>18</v>
      </c>
      <c r="E917" s="1" t="s">
        <v>40</v>
      </c>
      <c r="F917" s="217">
        <v>11160072</v>
      </c>
      <c r="G917" s="133">
        <v>42522</v>
      </c>
      <c r="H917" s="186" t="s">
        <v>1794</v>
      </c>
      <c r="I917" s="15" t="s">
        <v>1795</v>
      </c>
      <c r="J917" s="131" t="s">
        <v>1796</v>
      </c>
      <c r="K917" s="189">
        <v>1860000</v>
      </c>
    </row>
    <row r="918" spans="1:11" ht="15">
      <c r="A918" s="88" t="s">
        <v>97</v>
      </c>
      <c r="B918" s="86" t="s">
        <v>458</v>
      </c>
      <c r="C918" s="15" t="s">
        <v>18</v>
      </c>
      <c r="D918" s="15" t="s">
        <v>18</v>
      </c>
      <c r="E918" s="15" t="s">
        <v>98</v>
      </c>
      <c r="F918" s="18">
        <v>99053</v>
      </c>
      <c r="G918" s="16">
        <v>42523</v>
      </c>
      <c r="H918" s="205" t="s">
        <v>1797</v>
      </c>
      <c r="I918" s="130" t="s">
        <v>99</v>
      </c>
      <c r="J918" s="131" t="s">
        <v>100</v>
      </c>
      <c r="K918" s="189">
        <v>10102</v>
      </c>
    </row>
    <row r="919" spans="1:11" ht="15">
      <c r="A919" s="88" t="s">
        <v>97</v>
      </c>
      <c r="B919" s="86" t="s">
        <v>12</v>
      </c>
      <c r="C919" s="15" t="s">
        <v>18</v>
      </c>
      <c r="D919" s="15" t="s">
        <v>18</v>
      </c>
      <c r="E919" s="15" t="s">
        <v>96</v>
      </c>
      <c r="F919" s="18">
        <v>333</v>
      </c>
      <c r="G919" s="16">
        <v>42523</v>
      </c>
      <c r="H919" s="128" t="s">
        <v>189</v>
      </c>
      <c r="I919" s="134" t="s">
        <v>104</v>
      </c>
      <c r="J919" s="63" t="s">
        <v>105</v>
      </c>
      <c r="K919" s="229">
        <v>39999</v>
      </c>
    </row>
    <row r="920" spans="1:11" ht="15">
      <c r="A920" s="88" t="s">
        <v>97</v>
      </c>
      <c r="B920" s="86" t="s">
        <v>458</v>
      </c>
      <c r="C920" s="15" t="s">
        <v>18</v>
      </c>
      <c r="D920" s="15" t="s">
        <v>18</v>
      </c>
      <c r="E920" s="15" t="s">
        <v>98</v>
      </c>
      <c r="F920" s="18">
        <v>99095</v>
      </c>
      <c r="G920" s="16">
        <v>42524</v>
      </c>
      <c r="H920" s="205" t="s">
        <v>1798</v>
      </c>
      <c r="I920" s="130" t="s">
        <v>99</v>
      </c>
      <c r="J920" s="131" t="s">
        <v>100</v>
      </c>
      <c r="K920" s="189">
        <v>8645</v>
      </c>
    </row>
    <row r="921" spans="1:11" ht="15">
      <c r="A921" s="88" t="s">
        <v>97</v>
      </c>
      <c r="B921" s="86" t="s">
        <v>12</v>
      </c>
      <c r="C921" s="15" t="s">
        <v>18</v>
      </c>
      <c r="D921" s="15" t="s">
        <v>18</v>
      </c>
      <c r="E921" s="1" t="s">
        <v>40</v>
      </c>
      <c r="F921" s="217">
        <v>11160073</v>
      </c>
      <c r="G921" s="133">
        <v>42524</v>
      </c>
      <c r="H921" s="186" t="s">
        <v>1799</v>
      </c>
      <c r="I921" s="134" t="s">
        <v>1800</v>
      </c>
      <c r="J921" s="63" t="s">
        <v>1801</v>
      </c>
      <c r="K921" s="189">
        <v>95200</v>
      </c>
    </row>
    <row r="922" spans="1:11" ht="15">
      <c r="A922" s="88" t="s">
        <v>97</v>
      </c>
      <c r="B922" s="86" t="s">
        <v>12</v>
      </c>
      <c r="C922" s="15" t="s">
        <v>18</v>
      </c>
      <c r="D922" s="15" t="s">
        <v>18</v>
      </c>
      <c r="E922" s="1" t="s">
        <v>40</v>
      </c>
      <c r="F922" s="217">
        <v>11160074</v>
      </c>
      <c r="G922" s="133">
        <v>42524</v>
      </c>
      <c r="H922" s="186" t="s">
        <v>1802</v>
      </c>
      <c r="I922" s="135" t="s">
        <v>1803</v>
      </c>
      <c r="J922" s="63" t="s">
        <v>1804</v>
      </c>
      <c r="K922" s="189">
        <v>36000</v>
      </c>
    </row>
    <row r="923" spans="1:11" ht="15">
      <c r="A923" s="88" t="s">
        <v>97</v>
      </c>
      <c r="B923" s="86" t="s">
        <v>463</v>
      </c>
      <c r="C923" s="15" t="s">
        <v>18</v>
      </c>
      <c r="D923" s="15" t="s">
        <v>18</v>
      </c>
      <c r="E923" s="1" t="s">
        <v>40</v>
      </c>
      <c r="F923" s="217">
        <v>11160075</v>
      </c>
      <c r="G923" s="133">
        <v>42527</v>
      </c>
      <c r="H923" s="186" t="s">
        <v>1805</v>
      </c>
      <c r="I923" s="15" t="s">
        <v>36</v>
      </c>
      <c r="J923" s="63" t="s">
        <v>13</v>
      </c>
      <c r="K923" s="189">
        <v>122590</v>
      </c>
    </row>
    <row r="924" spans="1:11" ht="15">
      <c r="A924" s="88" t="s">
        <v>97</v>
      </c>
      <c r="B924" s="86" t="s">
        <v>463</v>
      </c>
      <c r="C924" s="15" t="s">
        <v>18</v>
      </c>
      <c r="D924" s="15" t="s">
        <v>18</v>
      </c>
      <c r="E924" s="1" t="s">
        <v>40</v>
      </c>
      <c r="F924" s="217">
        <v>11160076</v>
      </c>
      <c r="G924" s="133">
        <v>42527</v>
      </c>
      <c r="H924" s="186" t="s">
        <v>1806</v>
      </c>
      <c r="I924" s="64" t="s">
        <v>1807</v>
      </c>
      <c r="J924" s="63" t="s">
        <v>1808</v>
      </c>
      <c r="K924" s="189">
        <v>18693</v>
      </c>
    </row>
    <row r="925" spans="1:11" ht="15">
      <c r="A925" s="88" t="s">
        <v>97</v>
      </c>
      <c r="B925" s="86" t="s">
        <v>463</v>
      </c>
      <c r="C925" s="15" t="s">
        <v>18</v>
      </c>
      <c r="D925" s="15" t="s">
        <v>18</v>
      </c>
      <c r="E925" s="1" t="s">
        <v>40</v>
      </c>
      <c r="F925" s="217">
        <v>11160077</v>
      </c>
      <c r="G925" s="133">
        <v>42527</v>
      </c>
      <c r="H925" s="186" t="s">
        <v>1806</v>
      </c>
      <c r="I925" s="134" t="s">
        <v>1809</v>
      </c>
      <c r="J925" s="136" t="s">
        <v>1810</v>
      </c>
      <c r="K925" s="189">
        <v>16065</v>
      </c>
    </row>
    <row r="926" spans="1:11" ht="15">
      <c r="A926" s="88" t="s">
        <v>97</v>
      </c>
      <c r="B926" s="86" t="s">
        <v>463</v>
      </c>
      <c r="C926" s="15" t="s">
        <v>18</v>
      </c>
      <c r="D926" s="15" t="s">
        <v>18</v>
      </c>
      <c r="E926" s="1" t="s">
        <v>40</v>
      </c>
      <c r="F926" s="217">
        <v>11160078</v>
      </c>
      <c r="G926" s="133">
        <v>42527</v>
      </c>
      <c r="H926" s="186" t="s">
        <v>1811</v>
      </c>
      <c r="I926" s="15" t="s">
        <v>36</v>
      </c>
      <c r="J926" s="63" t="s">
        <v>13</v>
      </c>
      <c r="K926" s="189">
        <v>119160</v>
      </c>
    </row>
    <row r="927" spans="1:11" ht="15">
      <c r="A927" s="88" t="s">
        <v>97</v>
      </c>
      <c r="B927" s="86" t="s">
        <v>463</v>
      </c>
      <c r="C927" s="15" t="s">
        <v>18</v>
      </c>
      <c r="D927" s="15" t="s">
        <v>18</v>
      </c>
      <c r="E927" s="1" t="s">
        <v>40</v>
      </c>
      <c r="F927" s="217">
        <v>11160079</v>
      </c>
      <c r="G927" s="133">
        <v>42527</v>
      </c>
      <c r="H927" s="186" t="s">
        <v>1812</v>
      </c>
      <c r="I927" s="15" t="s">
        <v>36</v>
      </c>
      <c r="J927" s="63" t="s">
        <v>13</v>
      </c>
      <c r="K927" s="189">
        <v>119160</v>
      </c>
    </row>
    <row r="928" spans="1:11" ht="15">
      <c r="A928" s="88" t="s">
        <v>97</v>
      </c>
      <c r="B928" s="86" t="s">
        <v>458</v>
      </c>
      <c r="C928" s="15" t="s">
        <v>18</v>
      </c>
      <c r="D928" s="15" t="s">
        <v>18</v>
      </c>
      <c r="E928" s="15" t="s">
        <v>98</v>
      </c>
      <c r="F928" s="18">
        <v>3694858</v>
      </c>
      <c r="G928" s="16">
        <v>42527</v>
      </c>
      <c r="H928" s="205" t="s">
        <v>1813</v>
      </c>
      <c r="I928" s="130" t="s">
        <v>99</v>
      </c>
      <c r="J928" s="131" t="s">
        <v>190</v>
      </c>
      <c r="K928" s="189">
        <v>23200</v>
      </c>
    </row>
    <row r="929" spans="1:11" ht="15">
      <c r="A929" s="88" t="s">
        <v>97</v>
      </c>
      <c r="B929" s="86" t="s">
        <v>151</v>
      </c>
      <c r="C929" s="15" t="s">
        <v>18</v>
      </c>
      <c r="D929" s="15" t="s">
        <v>18</v>
      </c>
      <c r="E929" s="86" t="s">
        <v>34</v>
      </c>
      <c r="F929" s="217">
        <v>11160014</v>
      </c>
      <c r="G929" s="133">
        <v>42528</v>
      </c>
      <c r="H929" s="186" t="s">
        <v>1814</v>
      </c>
      <c r="I929" s="15" t="s">
        <v>1243</v>
      </c>
      <c r="J929" s="131" t="s">
        <v>152</v>
      </c>
      <c r="K929" s="189">
        <v>48007</v>
      </c>
    </row>
    <row r="930" spans="1:11" ht="15">
      <c r="A930" s="88" t="s">
        <v>97</v>
      </c>
      <c r="B930" s="86" t="s">
        <v>463</v>
      </c>
      <c r="C930" s="15" t="s">
        <v>18</v>
      </c>
      <c r="D930" s="15" t="s">
        <v>18</v>
      </c>
      <c r="E930" s="1" t="s">
        <v>40</v>
      </c>
      <c r="F930" s="217">
        <v>11160080</v>
      </c>
      <c r="G930" s="133">
        <v>42528</v>
      </c>
      <c r="H930" s="186" t="s">
        <v>1815</v>
      </c>
      <c r="I930" s="130" t="s">
        <v>1816</v>
      </c>
      <c r="J930" s="131" t="s">
        <v>11</v>
      </c>
      <c r="K930" s="189">
        <v>194435</v>
      </c>
    </row>
    <row r="931" spans="1:11" ht="22.5">
      <c r="A931" s="88" t="s">
        <v>97</v>
      </c>
      <c r="B931" s="86" t="s">
        <v>458</v>
      </c>
      <c r="C931" s="15" t="s">
        <v>18</v>
      </c>
      <c r="D931" s="15" t="s">
        <v>18</v>
      </c>
      <c r="E931" s="15" t="s">
        <v>96</v>
      </c>
      <c r="F931" s="18">
        <v>874212</v>
      </c>
      <c r="G931" s="16">
        <v>42529</v>
      </c>
      <c r="H931" s="205" t="s">
        <v>1817</v>
      </c>
      <c r="I931" s="135" t="s">
        <v>102</v>
      </c>
      <c r="J931" s="131" t="s">
        <v>103</v>
      </c>
      <c r="K931" s="189">
        <v>1019274</v>
      </c>
    </row>
    <row r="932" spans="1:11" ht="15">
      <c r="A932" s="88" t="s">
        <v>97</v>
      </c>
      <c r="B932" s="86" t="s">
        <v>12</v>
      </c>
      <c r="C932" s="15" t="s">
        <v>18</v>
      </c>
      <c r="D932" s="15" t="s">
        <v>18</v>
      </c>
      <c r="E932" s="86" t="s">
        <v>34</v>
      </c>
      <c r="F932" s="217">
        <v>11160016</v>
      </c>
      <c r="G932" s="133">
        <v>42530</v>
      </c>
      <c r="H932" s="186" t="s">
        <v>1818</v>
      </c>
      <c r="I932" s="135" t="s">
        <v>1819</v>
      </c>
      <c r="J932" s="131" t="s">
        <v>1820</v>
      </c>
      <c r="K932" s="189">
        <v>299184</v>
      </c>
    </row>
    <row r="933" spans="1:11" ht="15">
      <c r="A933" s="88" t="s">
        <v>97</v>
      </c>
      <c r="B933" s="86" t="s">
        <v>12</v>
      </c>
      <c r="C933" s="15" t="s">
        <v>18</v>
      </c>
      <c r="D933" s="15" t="s">
        <v>18</v>
      </c>
      <c r="E933" s="86" t="s">
        <v>34</v>
      </c>
      <c r="F933" s="217">
        <v>11160017</v>
      </c>
      <c r="G933" s="133">
        <v>42530</v>
      </c>
      <c r="H933" s="186" t="s">
        <v>1821</v>
      </c>
      <c r="I933" s="135" t="s">
        <v>1822</v>
      </c>
      <c r="J933" s="131" t="s">
        <v>1823</v>
      </c>
      <c r="K933" s="189">
        <v>1560090</v>
      </c>
    </row>
    <row r="934" spans="1:11" ht="15">
      <c r="A934" s="88" t="s">
        <v>97</v>
      </c>
      <c r="B934" s="86" t="s">
        <v>151</v>
      </c>
      <c r="C934" s="15" t="s">
        <v>18</v>
      </c>
      <c r="D934" s="15" t="s">
        <v>18</v>
      </c>
      <c r="E934" s="86" t="s">
        <v>34</v>
      </c>
      <c r="F934" s="217">
        <v>11160018</v>
      </c>
      <c r="G934" s="133">
        <v>42531</v>
      </c>
      <c r="H934" s="186" t="s">
        <v>1824</v>
      </c>
      <c r="I934" s="135" t="s">
        <v>1598</v>
      </c>
      <c r="J934" s="131" t="s">
        <v>1599</v>
      </c>
      <c r="K934" s="189">
        <v>334920</v>
      </c>
    </row>
    <row r="935" spans="1:11" ht="15">
      <c r="A935" s="88" t="s">
        <v>97</v>
      </c>
      <c r="B935" s="86" t="s">
        <v>151</v>
      </c>
      <c r="C935" s="15" t="s">
        <v>18</v>
      </c>
      <c r="D935" s="15" t="s">
        <v>18</v>
      </c>
      <c r="E935" s="86" t="s">
        <v>34</v>
      </c>
      <c r="F935" s="217">
        <v>11160019</v>
      </c>
      <c r="G935" s="133">
        <v>42535</v>
      </c>
      <c r="H935" s="186" t="s">
        <v>1825</v>
      </c>
      <c r="I935" s="15" t="s">
        <v>1826</v>
      </c>
      <c r="J935" s="63" t="s">
        <v>1827</v>
      </c>
      <c r="K935" s="189">
        <v>604314</v>
      </c>
    </row>
    <row r="936" spans="1:11" ht="15">
      <c r="A936" s="88" t="s">
        <v>97</v>
      </c>
      <c r="B936" s="86" t="s">
        <v>12</v>
      </c>
      <c r="C936" s="15" t="s">
        <v>18</v>
      </c>
      <c r="D936" s="15" t="s">
        <v>18</v>
      </c>
      <c r="E936" s="1" t="s">
        <v>40</v>
      </c>
      <c r="F936" s="217">
        <v>11160081</v>
      </c>
      <c r="G936" s="133">
        <v>42535</v>
      </c>
      <c r="H936" s="186" t="s">
        <v>2230</v>
      </c>
      <c r="I936" s="15" t="s">
        <v>1828</v>
      </c>
      <c r="J936" s="63" t="s">
        <v>1829</v>
      </c>
      <c r="K936" s="189">
        <v>114000</v>
      </c>
    </row>
    <row r="937" spans="1:11" ht="15">
      <c r="A937" s="88" t="s">
        <v>97</v>
      </c>
      <c r="B937" s="86" t="s">
        <v>463</v>
      </c>
      <c r="C937" s="15" t="s">
        <v>18</v>
      </c>
      <c r="D937" s="15" t="s">
        <v>18</v>
      </c>
      <c r="E937" s="1" t="s">
        <v>40</v>
      </c>
      <c r="F937" s="217">
        <v>11160082</v>
      </c>
      <c r="G937" s="133">
        <v>42535</v>
      </c>
      <c r="H937" s="186" t="s">
        <v>1830</v>
      </c>
      <c r="I937" s="15" t="s">
        <v>36</v>
      </c>
      <c r="J937" s="63" t="s">
        <v>13</v>
      </c>
      <c r="K937" s="189">
        <v>182872</v>
      </c>
    </row>
    <row r="938" spans="1:11" ht="15">
      <c r="A938" s="88" t="s">
        <v>97</v>
      </c>
      <c r="B938" s="86" t="s">
        <v>463</v>
      </c>
      <c r="C938" s="15" t="s">
        <v>18</v>
      </c>
      <c r="D938" s="15" t="s">
        <v>18</v>
      </c>
      <c r="E938" s="1" t="s">
        <v>40</v>
      </c>
      <c r="F938" s="217">
        <v>11160083</v>
      </c>
      <c r="G938" s="133">
        <v>42535</v>
      </c>
      <c r="H938" s="186" t="s">
        <v>1831</v>
      </c>
      <c r="I938" s="15" t="s">
        <v>36</v>
      </c>
      <c r="J938" s="63" t="s">
        <v>13</v>
      </c>
      <c r="K938" s="189">
        <v>280656</v>
      </c>
    </row>
    <row r="939" spans="1:11" ht="15">
      <c r="A939" s="88" t="s">
        <v>97</v>
      </c>
      <c r="B939" s="86" t="s">
        <v>463</v>
      </c>
      <c r="C939" s="15" t="s">
        <v>18</v>
      </c>
      <c r="D939" s="15" t="s">
        <v>18</v>
      </c>
      <c r="E939" s="1" t="s">
        <v>40</v>
      </c>
      <c r="F939" s="217">
        <v>11160084</v>
      </c>
      <c r="G939" s="133">
        <v>42535</v>
      </c>
      <c r="H939" s="186" t="s">
        <v>1832</v>
      </c>
      <c r="I939" s="15" t="s">
        <v>36</v>
      </c>
      <c r="J939" s="63" t="s">
        <v>13</v>
      </c>
      <c r="K939" s="189">
        <v>133938</v>
      </c>
    </row>
    <row r="940" spans="1:11" ht="15">
      <c r="A940" s="88" t="s">
        <v>97</v>
      </c>
      <c r="B940" s="86" t="s">
        <v>151</v>
      </c>
      <c r="C940" s="84" t="s">
        <v>18</v>
      </c>
      <c r="D940" s="84" t="s">
        <v>18</v>
      </c>
      <c r="E940" s="1" t="s">
        <v>40</v>
      </c>
      <c r="F940" s="217">
        <v>11160085</v>
      </c>
      <c r="G940" s="133">
        <v>42536</v>
      </c>
      <c r="H940" s="186" t="s">
        <v>1833</v>
      </c>
      <c r="I940" s="135" t="s">
        <v>1834</v>
      </c>
      <c r="J940" s="7" t="s">
        <v>1835</v>
      </c>
      <c r="K940" s="189">
        <v>352023</v>
      </c>
    </row>
    <row r="941" spans="1:11" ht="15">
      <c r="A941" s="88" t="s">
        <v>97</v>
      </c>
      <c r="B941" s="86" t="s">
        <v>463</v>
      </c>
      <c r="C941" s="15" t="s">
        <v>18</v>
      </c>
      <c r="D941" s="15" t="s">
        <v>18</v>
      </c>
      <c r="E941" s="1" t="s">
        <v>40</v>
      </c>
      <c r="F941" s="217">
        <v>11160087</v>
      </c>
      <c r="G941" s="133">
        <v>42538</v>
      </c>
      <c r="H941" s="186" t="s">
        <v>1836</v>
      </c>
      <c r="I941" s="15" t="s">
        <v>36</v>
      </c>
      <c r="J941" s="63" t="s">
        <v>13</v>
      </c>
      <c r="K941" s="189">
        <v>166262</v>
      </c>
    </row>
    <row r="942" spans="1:11" ht="15">
      <c r="A942" s="88" t="s">
        <v>97</v>
      </c>
      <c r="B942" s="86" t="s">
        <v>21</v>
      </c>
      <c r="C942" s="15" t="s">
        <v>18</v>
      </c>
      <c r="D942" s="15" t="s">
        <v>18</v>
      </c>
      <c r="E942" s="1" t="s">
        <v>40</v>
      </c>
      <c r="F942" s="217">
        <v>11160088</v>
      </c>
      <c r="G942" s="133">
        <v>42541</v>
      </c>
      <c r="H942" s="186" t="s">
        <v>1837</v>
      </c>
      <c r="I942" s="15" t="s">
        <v>101</v>
      </c>
      <c r="J942" s="63" t="s">
        <v>24</v>
      </c>
      <c r="K942" s="189">
        <v>166633</v>
      </c>
    </row>
    <row r="943" spans="1:11" ht="22.5">
      <c r="A943" s="88" t="s">
        <v>97</v>
      </c>
      <c r="B943" s="86" t="s">
        <v>12</v>
      </c>
      <c r="C943" s="109" t="s">
        <v>18</v>
      </c>
      <c r="D943" s="127" t="s">
        <v>18</v>
      </c>
      <c r="E943" s="102" t="s">
        <v>96</v>
      </c>
      <c r="F943" s="218">
        <v>88</v>
      </c>
      <c r="G943" s="16">
        <v>42541</v>
      </c>
      <c r="H943" s="206" t="s">
        <v>1838</v>
      </c>
      <c r="I943" s="135" t="s">
        <v>1839</v>
      </c>
      <c r="J943" s="137" t="s">
        <v>1840</v>
      </c>
      <c r="K943" s="19">
        <v>176000</v>
      </c>
    </row>
    <row r="944" spans="1:11" ht="22.5">
      <c r="A944" s="88" t="s">
        <v>97</v>
      </c>
      <c r="B944" s="86" t="s">
        <v>458</v>
      </c>
      <c r="C944" s="109" t="s">
        <v>18</v>
      </c>
      <c r="D944" s="127" t="s">
        <v>18</v>
      </c>
      <c r="E944" s="102" t="s">
        <v>98</v>
      </c>
      <c r="F944" s="218">
        <v>100043</v>
      </c>
      <c r="G944" s="16">
        <v>42541</v>
      </c>
      <c r="H944" s="205" t="s">
        <v>1841</v>
      </c>
      <c r="I944" s="130" t="s">
        <v>99</v>
      </c>
      <c r="J944" s="131" t="s">
        <v>100</v>
      </c>
      <c r="K944" s="19">
        <v>74600</v>
      </c>
    </row>
    <row r="945" spans="1:11" ht="15">
      <c r="A945" s="88" t="s">
        <v>97</v>
      </c>
      <c r="B945" s="86" t="s">
        <v>463</v>
      </c>
      <c r="C945" s="109" t="s">
        <v>18</v>
      </c>
      <c r="D945" s="127" t="s">
        <v>18</v>
      </c>
      <c r="E945" s="128" t="s">
        <v>96</v>
      </c>
      <c r="F945" s="18">
        <v>16130</v>
      </c>
      <c r="G945" s="129">
        <v>42541</v>
      </c>
      <c r="H945" s="205" t="s">
        <v>1842</v>
      </c>
      <c r="I945" s="134" t="s">
        <v>1843</v>
      </c>
      <c r="J945" s="131" t="s">
        <v>1844</v>
      </c>
      <c r="K945" s="19">
        <v>24003</v>
      </c>
    </row>
    <row r="946" spans="1:11" ht="22.5">
      <c r="A946" s="88" t="s">
        <v>97</v>
      </c>
      <c r="B946" s="86" t="s">
        <v>12</v>
      </c>
      <c r="C946" s="109" t="s">
        <v>18</v>
      </c>
      <c r="D946" s="127" t="s">
        <v>18</v>
      </c>
      <c r="E946" s="1" t="s">
        <v>40</v>
      </c>
      <c r="F946" s="217">
        <v>11160089</v>
      </c>
      <c r="G946" s="133">
        <v>42542</v>
      </c>
      <c r="H946" s="186" t="s">
        <v>1845</v>
      </c>
      <c r="I946" s="135" t="s">
        <v>1846</v>
      </c>
      <c r="J946" s="63" t="s">
        <v>1847</v>
      </c>
      <c r="K946" s="189">
        <v>220000</v>
      </c>
    </row>
    <row r="947" spans="1:11" ht="15">
      <c r="A947" s="88" t="s">
        <v>97</v>
      </c>
      <c r="B947" s="86" t="s">
        <v>495</v>
      </c>
      <c r="C947" s="109" t="s">
        <v>1848</v>
      </c>
      <c r="D947" s="127">
        <v>42538</v>
      </c>
      <c r="E947" s="128" t="s">
        <v>96</v>
      </c>
      <c r="F947" s="217">
        <v>618</v>
      </c>
      <c r="G947" s="133">
        <v>42542</v>
      </c>
      <c r="H947" s="186" t="s">
        <v>1849</v>
      </c>
      <c r="I947" s="135" t="s">
        <v>1850</v>
      </c>
      <c r="J947" s="63" t="s">
        <v>1851</v>
      </c>
      <c r="K947" s="189">
        <v>214200</v>
      </c>
    </row>
    <row r="948" spans="1:11" ht="15">
      <c r="A948" s="88" t="s">
        <v>97</v>
      </c>
      <c r="B948" s="86" t="s">
        <v>463</v>
      </c>
      <c r="C948" s="15" t="s">
        <v>18</v>
      </c>
      <c r="D948" s="15" t="s">
        <v>18</v>
      </c>
      <c r="E948" s="1" t="s">
        <v>40</v>
      </c>
      <c r="F948" s="217">
        <v>11160090</v>
      </c>
      <c r="G948" s="133">
        <v>42543</v>
      </c>
      <c r="H948" s="186" t="s">
        <v>1852</v>
      </c>
      <c r="I948" s="15" t="s">
        <v>36</v>
      </c>
      <c r="J948" s="63" t="s">
        <v>13</v>
      </c>
      <c r="K948" s="189">
        <v>68136</v>
      </c>
    </row>
    <row r="949" spans="1:11" ht="15">
      <c r="A949" s="88" t="s">
        <v>97</v>
      </c>
      <c r="B949" s="86" t="s">
        <v>463</v>
      </c>
      <c r="C949" s="15" t="s">
        <v>18</v>
      </c>
      <c r="D949" s="15" t="s">
        <v>18</v>
      </c>
      <c r="E949" s="1" t="s">
        <v>40</v>
      </c>
      <c r="F949" s="217">
        <v>11160091</v>
      </c>
      <c r="G949" s="133">
        <v>42543</v>
      </c>
      <c r="H949" s="186" t="s">
        <v>1853</v>
      </c>
      <c r="I949" s="15" t="s">
        <v>36</v>
      </c>
      <c r="J949" s="63" t="s">
        <v>13</v>
      </c>
      <c r="K949" s="189">
        <v>73206</v>
      </c>
    </row>
    <row r="950" spans="1:11" ht="15">
      <c r="A950" s="88" t="s">
        <v>97</v>
      </c>
      <c r="B950" s="86" t="s">
        <v>463</v>
      </c>
      <c r="C950" s="15" t="s">
        <v>18</v>
      </c>
      <c r="D950" s="15" t="s">
        <v>18</v>
      </c>
      <c r="E950" s="86" t="s">
        <v>34</v>
      </c>
      <c r="F950" s="217">
        <v>11160020</v>
      </c>
      <c r="G950" s="133">
        <v>42543</v>
      </c>
      <c r="H950" s="186" t="s">
        <v>1854</v>
      </c>
      <c r="I950" s="135" t="s">
        <v>1855</v>
      </c>
      <c r="J950" s="63" t="s">
        <v>1856</v>
      </c>
      <c r="K950" s="189">
        <v>1359450</v>
      </c>
    </row>
    <row r="951" spans="1:11" ht="15">
      <c r="A951" s="88" t="s">
        <v>97</v>
      </c>
      <c r="B951" s="86" t="s">
        <v>463</v>
      </c>
      <c r="C951" s="15" t="s">
        <v>18</v>
      </c>
      <c r="D951" s="15" t="s">
        <v>18</v>
      </c>
      <c r="E951" s="1" t="s">
        <v>40</v>
      </c>
      <c r="F951" s="217">
        <v>11160092</v>
      </c>
      <c r="G951" s="133">
        <v>42543</v>
      </c>
      <c r="H951" s="186" t="s">
        <v>1857</v>
      </c>
      <c r="I951" s="135" t="s">
        <v>1855</v>
      </c>
      <c r="J951" s="63" t="s">
        <v>1856</v>
      </c>
      <c r="K951" s="189">
        <v>135660</v>
      </c>
    </row>
    <row r="952" spans="1:11" ht="15">
      <c r="A952" s="88" t="s">
        <v>97</v>
      </c>
      <c r="B952" s="86" t="s">
        <v>12</v>
      </c>
      <c r="C952" s="109" t="s">
        <v>18</v>
      </c>
      <c r="D952" s="127" t="s">
        <v>18</v>
      </c>
      <c r="E952" s="86" t="s">
        <v>34</v>
      </c>
      <c r="F952" s="217">
        <v>11160021</v>
      </c>
      <c r="G952" s="133">
        <v>42543</v>
      </c>
      <c r="H952" s="186" t="s">
        <v>1858</v>
      </c>
      <c r="I952" s="130" t="s">
        <v>1859</v>
      </c>
      <c r="J952" s="131" t="s">
        <v>1860</v>
      </c>
      <c r="K952" s="189">
        <v>56980</v>
      </c>
    </row>
    <row r="953" spans="1:11" ht="15">
      <c r="A953" s="88" t="s">
        <v>97</v>
      </c>
      <c r="B953" s="86" t="s">
        <v>21</v>
      </c>
      <c r="C953" s="15" t="s">
        <v>18</v>
      </c>
      <c r="D953" s="15" t="s">
        <v>18</v>
      </c>
      <c r="E953" s="1" t="s">
        <v>40</v>
      </c>
      <c r="F953" s="217">
        <v>11160093</v>
      </c>
      <c r="G953" s="133">
        <v>42544</v>
      </c>
      <c r="H953" s="186" t="s">
        <v>1861</v>
      </c>
      <c r="I953" s="15" t="s">
        <v>101</v>
      </c>
      <c r="J953" s="63" t="s">
        <v>24</v>
      </c>
      <c r="K953" s="189">
        <v>191133</v>
      </c>
    </row>
    <row r="954" spans="1:11" ht="15">
      <c r="A954" s="88" t="s">
        <v>97</v>
      </c>
      <c r="B954" s="86" t="s">
        <v>458</v>
      </c>
      <c r="C954" s="109" t="s">
        <v>18</v>
      </c>
      <c r="D954" s="127" t="s">
        <v>18</v>
      </c>
      <c r="E954" s="128" t="s">
        <v>96</v>
      </c>
      <c r="F954" s="18">
        <v>877160</v>
      </c>
      <c r="G954" s="16">
        <v>42544</v>
      </c>
      <c r="H954" s="205" t="s">
        <v>1862</v>
      </c>
      <c r="I954" s="135" t="s">
        <v>102</v>
      </c>
      <c r="J954" s="131" t="s">
        <v>103</v>
      </c>
      <c r="K954" s="189">
        <v>332883</v>
      </c>
    </row>
    <row r="955" spans="1:11" ht="15">
      <c r="A955" s="88" t="s">
        <v>97</v>
      </c>
      <c r="B955" s="86" t="s">
        <v>463</v>
      </c>
      <c r="C955" s="15" t="s">
        <v>18</v>
      </c>
      <c r="D955" s="15" t="s">
        <v>18</v>
      </c>
      <c r="E955" s="1" t="s">
        <v>40</v>
      </c>
      <c r="F955" s="217">
        <v>11160094</v>
      </c>
      <c r="G955" s="133">
        <v>42549</v>
      </c>
      <c r="H955" s="186" t="s">
        <v>1863</v>
      </c>
      <c r="I955" s="15" t="s">
        <v>36</v>
      </c>
      <c r="J955" s="63" t="s">
        <v>13</v>
      </c>
      <c r="K955" s="189">
        <v>280657</v>
      </c>
    </row>
    <row r="956" spans="1:11" ht="15">
      <c r="A956" s="88" t="s">
        <v>97</v>
      </c>
      <c r="B956" s="86" t="s">
        <v>12</v>
      </c>
      <c r="C956" s="109" t="s">
        <v>18</v>
      </c>
      <c r="D956" s="127" t="s">
        <v>18</v>
      </c>
      <c r="E956" s="86" t="s">
        <v>34</v>
      </c>
      <c r="F956" s="217">
        <v>11160023</v>
      </c>
      <c r="G956" s="133">
        <v>42549</v>
      </c>
      <c r="H956" s="186" t="s">
        <v>2231</v>
      </c>
      <c r="I956" s="134" t="s">
        <v>1864</v>
      </c>
      <c r="J956" s="63" t="s">
        <v>1865</v>
      </c>
      <c r="K956" s="189">
        <v>164999</v>
      </c>
    </row>
    <row r="957" spans="1:11" ht="15">
      <c r="A957" s="88" t="s">
        <v>97</v>
      </c>
      <c r="B957" s="86" t="s">
        <v>21</v>
      </c>
      <c r="C957" s="15" t="s">
        <v>18</v>
      </c>
      <c r="D957" s="15" t="s">
        <v>18</v>
      </c>
      <c r="E957" s="1" t="s">
        <v>40</v>
      </c>
      <c r="F957" s="217">
        <v>11160095</v>
      </c>
      <c r="G957" s="133">
        <v>42550</v>
      </c>
      <c r="H957" s="186" t="s">
        <v>1866</v>
      </c>
      <c r="I957" s="15" t="s">
        <v>101</v>
      </c>
      <c r="J957" s="63" t="s">
        <v>24</v>
      </c>
      <c r="K957" s="189">
        <v>70106</v>
      </c>
    </row>
    <row r="958" spans="1:11" ht="15">
      <c r="A958" s="88" t="s">
        <v>97</v>
      </c>
      <c r="B958" s="86" t="s">
        <v>458</v>
      </c>
      <c r="C958" s="109" t="s">
        <v>18</v>
      </c>
      <c r="D958" s="127" t="s">
        <v>18</v>
      </c>
      <c r="E958" s="128" t="s">
        <v>96</v>
      </c>
      <c r="F958" s="18">
        <v>224737</v>
      </c>
      <c r="G958" s="129">
        <v>42550</v>
      </c>
      <c r="H958" s="205" t="s">
        <v>1792</v>
      </c>
      <c r="I958" s="130" t="s">
        <v>1793</v>
      </c>
      <c r="J958" s="27" t="s">
        <v>17</v>
      </c>
      <c r="K958" s="229">
        <v>783</v>
      </c>
    </row>
    <row r="959" spans="1:11" ht="15">
      <c r="A959" s="88" t="s">
        <v>97</v>
      </c>
      <c r="B959" s="86" t="s">
        <v>458</v>
      </c>
      <c r="C959" s="109" t="s">
        <v>18</v>
      </c>
      <c r="D959" s="127" t="s">
        <v>18</v>
      </c>
      <c r="E959" s="128" t="s">
        <v>96</v>
      </c>
      <c r="F959" s="18">
        <v>877954</v>
      </c>
      <c r="G959" s="16">
        <v>42550</v>
      </c>
      <c r="H959" s="205" t="s">
        <v>1867</v>
      </c>
      <c r="I959" s="135" t="s">
        <v>102</v>
      </c>
      <c r="J959" s="131" t="s">
        <v>103</v>
      </c>
      <c r="K959" s="229">
        <v>87667</v>
      </c>
    </row>
    <row r="960" spans="1:11" ht="15">
      <c r="A960" s="88" t="s">
        <v>97</v>
      </c>
      <c r="B960" s="86" t="s">
        <v>458</v>
      </c>
      <c r="C960" s="109" t="s">
        <v>18</v>
      </c>
      <c r="D960" s="127" t="s">
        <v>18</v>
      </c>
      <c r="E960" s="128" t="s">
        <v>96</v>
      </c>
      <c r="F960" s="18">
        <v>877955</v>
      </c>
      <c r="G960" s="16">
        <v>42550</v>
      </c>
      <c r="H960" s="205" t="s">
        <v>1867</v>
      </c>
      <c r="I960" s="135" t="s">
        <v>102</v>
      </c>
      <c r="J960" s="131" t="s">
        <v>103</v>
      </c>
      <c r="K960" s="229">
        <v>132105</v>
      </c>
    </row>
    <row r="961" spans="1:11" ht="15">
      <c r="A961" s="88" t="s">
        <v>97</v>
      </c>
      <c r="B961" s="86" t="s">
        <v>458</v>
      </c>
      <c r="C961" s="109" t="s">
        <v>18</v>
      </c>
      <c r="D961" s="127" t="s">
        <v>18</v>
      </c>
      <c r="E961" s="128" t="s">
        <v>96</v>
      </c>
      <c r="F961" s="18">
        <v>878080</v>
      </c>
      <c r="G961" s="16">
        <v>42550</v>
      </c>
      <c r="H961" s="205" t="s">
        <v>1868</v>
      </c>
      <c r="I961" s="135" t="s">
        <v>102</v>
      </c>
      <c r="J961" s="131" t="s">
        <v>103</v>
      </c>
      <c r="K961" s="229">
        <v>357916</v>
      </c>
    </row>
    <row r="962" spans="1:11" ht="15">
      <c r="A962" s="88" t="s">
        <v>97</v>
      </c>
      <c r="B962" s="86" t="s">
        <v>12</v>
      </c>
      <c r="C962" s="109" t="s">
        <v>18</v>
      </c>
      <c r="D962" s="127" t="s">
        <v>18</v>
      </c>
      <c r="E962" s="132" t="s">
        <v>96</v>
      </c>
      <c r="F962" s="217">
        <v>60572964</v>
      </c>
      <c r="G962" s="133">
        <v>42550</v>
      </c>
      <c r="H962" s="186" t="s">
        <v>1869</v>
      </c>
      <c r="I962" s="135" t="s">
        <v>1870</v>
      </c>
      <c r="J962" s="131" t="s">
        <v>1871</v>
      </c>
      <c r="K962" s="189">
        <v>259990</v>
      </c>
    </row>
    <row r="963" spans="1:11" ht="15">
      <c r="A963" s="32" t="s">
        <v>1872</v>
      </c>
      <c r="B963" s="86" t="s">
        <v>12</v>
      </c>
      <c r="C963" s="33" t="s">
        <v>366</v>
      </c>
      <c r="D963" s="33" t="s">
        <v>366</v>
      </c>
      <c r="E963" s="1" t="s">
        <v>40</v>
      </c>
      <c r="F963" s="177">
        <v>1160048</v>
      </c>
      <c r="G963" s="37">
        <v>42550</v>
      </c>
      <c r="H963" s="38" t="s">
        <v>1873</v>
      </c>
      <c r="I963" s="83" t="s">
        <v>1874</v>
      </c>
      <c r="J963" s="178" t="s">
        <v>637</v>
      </c>
      <c r="K963" s="179">
        <v>1908145</v>
      </c>
    </row>
    <row r="964" spans="1:11" ht="15">
      <c r="A964" s="32" t="s">
        <v>1872</v>
      </c>
      <c r="B964" s="86" t="s">
        <v>12</v>
      </c>
      <c r="C964" s="33" t="s">
        <v>366</v>
      </c>
      <c r="D964" s="33" t="s">
        <v>366</v>
      </c>
      <c r="E964" s="1" t="s">
        <v>40</v>
      </c>
      <c r="F964" s="177">
        <v>1160055</v>
      </c>
      <c r="G964" s="37">
        <v>42551</v>
      </c>
      <c r="H964" s="38" t="s">
        <v>1875</v>
      </c>
      <c r="I964" s="83" t="s">
        <v>1876</v>
      </c>
      <c r="J964" s="178" t="s">
        <v>1877</v>
      </c>
      <c r="K964" s="179">
        <v>151130</v>
      </c>
    </row>
    <row r="965" spans="1:11" ht="15">
      <c r="A965" s="32" t="s">
        <v>1872</v>
      </c>
      <c r="B965" s="86" t="s">
        <v>12</v>
      </c>
      <c r="C965" s="33" t="s">
        <v>366</v>
      </c>
      <c r="D965" s="33" t="s">
        <v>366</v>
      </c>
      <c r="E965" s="1" t="s">
        <v>40</v>
      </c>
      <c r="F965" s="177">
        <v>1160050</v>
      </c>
      <c r="G965" s="37">
        <v>42551</v>
      </c>
      <c r="H965" s="38" t="s">
        <v>1878</v>
      </c>
      <c r="I965" s="83" t="s">
        <v>219</v>
      </c>
      <c r="J965" s="178" t="s">
        <v>220</v>
      </c>
      <c r="K965" s="179">
        <v>1350055</v>
      </c>
    </row>
    <row r="966" spans="1:11" ht="15">
      <c r="A966" s="32" t="s">
        <v>1872</v>
      </c>
      <c r="B966" s="86" t="s">
        <v>12</v>
      </c>
      <c r="C966" s="33" t="s">
        <v>366</v>
      </c>
      <c r="D966" s="33" t="s">
        <v>366</v>
      </c>
      <c r="E966" s="1" t="s">
        <v>40</v>
      </c>
      <c r="F966" s="177">
        <v>1160046</v>
      </c>
      <c r="G966" s="37">
        <v>42543</v>
      </c>
      <c r="H966" s="38" t="s">
        <v>1879</v>
      </c>
      <c r="I966" s="83" t="s">
        <v>1880</v>
      </c>
      <c r="J966" s="178" t="s">
        <v>840</v>
      </c>
      <c r="K966" s="179">
        <v>637215</v>
      </c>
    </row>
    <row r="967" spans="1:11" ht="15">
      <c r="A967" s="32" t="s">
        <v>1872</v>
      </c>
      <c r="B967" s="86" t="s">
        <v>12</v>
      </c>
      <c r="C967" s="33" t="s">
        <v>366</v>
      </c>
      <c r="D967" s="33" t="s">
        <v>366</v>
      </c>
      <c r="E967" s="1" t="s">
        <v>40</v>
      </c>
      <c r="F967" s="177">
        <v>1160047</v>
      </c>
      <c r="G967" s="37">
        <v>42543</v>
      </c>
      <c r="H967" s="38" t="s">
        <v>1881</v>
      </c>
      <c r="I967" s="83" t="s">
        <v>1882</v>
      </c>
      <c r="J967" s="178" t="s">
        <v>1883</v>
      </c>
      <c r="K967" s="179">
        <v>467670</v>
      </c>
    </row>
    <row r="968" spans="1:11" ht="15">
      <c r="A968" s="32" t="s">
        <v>1872</v>
      </c>
      <c r="B968" s="86" t="s">
        <v>12</v>
      </c>
      <c r="C968" s="33" t="s">
        <v>366</v>
      </c>
      <c r="D968" s="33" t="s">
        <v>366</v>
      </c>
      <c r="E968" s="1" t="s">
        <v>40</v>
      </c>
      <c r="F968" s="177">
        <v>1160044</v>
      </c>
      <c r="G968" s="37">
        <v>42529</v>
      </c>
      <c r="H968" s="38" t="s">
        <v>1884</v>
      </c>
      <c r="I968" s="83" t="s">
        <v>367</v>
      </c>
      <c r="J968" s="178" t="s">
        <v>368</v>
      </c>
      <c r="K968" s="179">
        <v>116620</v>
      </c>
    </row>
    <row r="969" spans="1:11" ht="15">
      <c r="A969" s="32" t="s">
        <v>1872</v>
      </c>
      <c r="B969" s="86" t="s">
        <v>12</v>
      </c>
      <c r="C969" s="33" t="s">
        <v>366</v>
      </c>
      <c r="D969" s="33" t="s">
        <v>366</v>
      </c>
      <c r="E969" s="1" t="s">
        <v>40</v>
      </c>
      <c r="F969" s="177">
        <v>1160043</v>
      </c>
      <c r="G969" s="37">
        <v>42529</v>
      </c>
      <c r="H969" s="38" t="s">
        <v>1884</v>
      </c>
      <c r="I969" s="83" t="s">
        <v>369</v>
      </c>
      <c r="J969" s="178" t="s">
        <v>370</v>
      </c>
      <c r="K969" s="179">
        <v>281173</v>
      </c>
    </row>
    <row r="970" spans="1:11" ht="15">
      <c r="A970" s="32" t="s">
        <v>1872</v>
      </c>
      <c r="B970" s="86" t="s">
        <v>12</v>
      </c>
      <c r="C970" s="33" t="s">
        <v>366</v>
      </c>
      <c r="D970" s="33" t="s">
        <v>366</v>
      </c>
      <c r="E970" s="1" t="s">
        <v>40</v>
      </c>
      <c r="F970" s="177">
        <v>1160042</v>
      </c>
      <c r="G970" s="37">
        <v>42529</v>
      </c>
      <c r="H970" s="38" t="s">
        <v>1885</v>
      </c>
      <c r="I970" s="83" t="s">
        <v>371</v>
      </c>
      <c r="J970" s="178" t="s">
        <v>372</v>
      </c>
      <c r="K970" s="179">
        <v>158150</v>
      </c>
    </row>
    <row r="971" spans="1:11" ht="15">
      <c r="A971" s="32" t="s">
        <v>1872</v>
      </c>
      <c r="B971" s="86" t="s">
        <v>12</v>
      </c>
      <c r="C971" s="33" t="s">
        <v>366</v>
      </c>
      <c r="D971" s="33" t="s">
        <v>366</v>
      </c>
      <c r="E971" s="1" t="s">
        <v>40</v>
      </c>
      <c r="F971" s="177">
        <v>1160046</v>
      </c>
      <c r="G971" s="37">
        <v>42534</v>
      </c>
      <c r="H971" s="38" t="s">
        <v>1886</v>
      </c>
      <c r="I971" s="83" t="s">
        <v>1887</v>
      </c>
      <c r="J971" s="178" t="s">
        <v>1888</v>
      </c>
      <c r="K971" s="179">
        <v>38000</v>
      </c>
    </row>
    <row r="972" spans="1:11" ht="15">
      <c r="A972" s="32" t="s">
        <v>1872</v>
      </c>
      <c r="B972" s="86" t="s">
        <v>12</v>
      </c>
      <c r="C972" s="33" t="s">
        <v>366</v>
      </c>
      <c r="D972" s="33" t="s">
        <v>366</v>
      </c>
      <c r="E972" s="1" t="s">
        <v>40</v>
      </c>
      <c r="F972" s="177">
        <v>1160054</v>
      </c>
      <c r="G972" s="37">
        <v>42551</v>
      </c>
      <c r="H972" s="38" t="s">
        <v>1889</v>
      </c>
      <c r="I972" s="83" t="s">
        <v>1887</v>
      </c>
      <c r="J972" s="178" t="s">
        <v>1888</v>
      </c>
      <c r="K972" s="179">
        <v>40000</v>
      </c>
    </row>
    <row r="973" spans="1:11" ht="15">
      <c r="A973" s="32" t="s">
        <v>1872</v>
      </c>
      <c r="B973" s="86" t="s">
        <v>12</v>
      </c>
      <c r="C973" s="33" t="s">
        <v>366</v>
      </c>
      <c r="D973" s="33" t="s">
        <v>366</v>
      </c>
      <c r="E973" s="1" t="s">
        <v>40</v>
      </c>
      <c r="F973" s="177">
        <v>1160045</v>
      </c>
      <c r="G973" s="37">
        <v>42537</v>
      </c>
      <c r="H973" s="38" t="s">
        <v>1890</v>
      </c>
      <c r="I973" s="83" t="s">
        <v>1891</v>
      </c>
      <c r="J973" s="178" t="s">
        <v>1892</v>
      </c>
      <c r="K973" s="179">
        <v>38500</v>
      </c>
    </row>
    <row r="974" spans="1:11" ht="15">
      <c r="A974" s="32" t="s">
        <v>1872</v>
      </c>
      <c r="B974" s="86" t="s">
        <v>12</v>
      </c>
      <c r="C974" s="33" t="s">
        <v>366</v>
      </c>
      <c r="D974" s="33" t="s">
        <v>366</v>
      </c>
      <c r="E974" s="1" t="s">
        <v>40</v>
      </c>
      <c r="F974" s="177">
        <v>1160052</v>
      </c>
      <c r="G974" s="37">
        <v>42545</v>
      </c>
      <c r="H974" s="38" t="s">
        <v>1893</v>
      </c>
      <c r="I974" s="83" t="s">
        <v>1894</v>
      </c>
      <c r="J974" s="178" t="s">
        <v>1895</v>
      </c>
      <c r="K974" s="179">
        <v>188000</v>
      </c>
    </row>
    <row r="975" spans="1:11" ht="15">
      <c r="A975" s="32" t="s">
        <v>1872</v>
      </c>
      <c r="B975" s="86" t="s">
        <v>463</v>
      </c>
      <c r="C975" s="33" t="s">
        <v>366</v>
      </c>
      <c r="D975" s="33" t="s">
        <v>366</v>
      </c>
      <c r="E975" s="1" t="s">
        <v>40</v>
      </c>
      <c r="F975" s="177">
        <v>1160051</v>
      </c>
      <c r="G975" s="37">
        <v>42545</v>
      </c>
      <c r="H975" s="38" t="s">
        <v>1896</v>
      </c>
      <c r="I975" s="83" t="s">
        <v>16</v>
      </c>
      <c r="J975" s="27" t="s">
        <v>17</v>
      </c>
      <c r="K975" s="179">
        <v>75120</v>
      </c>
    </row>
    <row r="976" spans="1:11" ht="15">
      <c r="A976" s="32" t="s">
        <v>1872</v>
      </c>
      <c r="B976" s="86" t="s">
        <v>458</v>
      </c>
      <c r="C976" s="33" t="s">
        <v>366</v>
      </c>
      <c r="D976" s="33" t="s">
        <v>366</v>
      </c>
      <c r="E976" s="33" t="s">
        <v>15</v>
      </c>
      <c r="F976" s="33">
        <v>405</v>
      </c>
      <c r="G976" s="37">
        <v>42531</v>
      </c>
      <c r="H976" s="38" t="s">
        <v>378</v>
      </c>
      <c r="I976" s="32" t="s">
        <v>374</v>
      </c>
      <c r="J976" s="178" t="s">
        <v>375</v>
      </c>
      <c r="K976" s="180">
        <v>67000</v>
      </c>
    </row>
    <row r="977" spans="1:11" ht="15">
      <c r="A977" s="32" t="s">
        <v>1872</v>
      </c>
      <c r="B977" s="86" t="s">
        <v>458</v>
      </c>
      <c r="C977" s="33" t="s">
        <v>366</v>
      </c>
      <c r="D977" s="33" t="s">
        <v>366</v>
      </c>
      <c r="E977" s="33" t="s">
        <v>15</v>
      </c>
      <c r="F977" s="33">
        <v>405</v>
      </c>
      <c r="G977" s="37">
        <v>42531</v>
      </c>
      <c r="H977" s="38" t="s">
        <v>373</v>
      </c>
      <c r="I977" s="32" t="s">
        <v>374</v>
      </c>
      <c r="J977" s="178" t="s">
        <v>375</v>
      </c>
      <c r="K977" s="180">
        <v>34650</v>
      </c>
    </row>
    <row r="978" spans="1:11" ht="15">
      <c r="A978" s="32" t="s">
        <v>1872</v>
      </c>
      <c r="B978" s="86" t="s">
        <v>458</v>
      </c>
      <c r="C978" s="33" t="s">
        <v>366</v>
      </c>
      <c r="D978" s="33" t="s">
        <v>366</v>
      </c>
      <c r="E978" s="33" t="s">
        <v>15</v>
      </c>
      <c r="F978" s="33">
        <v>405</v>
      </c>
      <c r="G978" s="37">
        <v>42531</v>
      </c>
      <c r="H978" s="38" t="s">
        <v>376</v>
      </c>
      <c r="I978" s="32" t="s">
        <v>374</v>
      </c>
      <c r="J978" s="178" t="s">
        <v>375</v>
      </c>
      <c r="K978" s="180">
        <v>61150</v>
      </c>
    </row>
    <row r="979" spans="1:11" ht="15">
      <c r="A979" s="32" t="s">
        <v>1872</v>
      </c>
      <c r="B979" s="86" t="s">
        <v>458</v>
      </c>
      <c r="C979" s="33" t="s">
        <v>366</v>
      </c>
      <c r="D979" s="33" t="s">
        <v>366</v>
      </c>
      <c r="E979" s="33" t="s">
        <v>15</v>
      </c>
      <c r="F979" s="33">
        <v>405</v>
      </c>
      <c r="G979" s="37">
        <v>42531</v>
      </c>
      <c r="H979" s="38" t="s">
        <v>377</v>
      </c>
      <c r="I979" s="32" t="s">
        <v>374</v>
      </c>
      <c r="J979" s="178" t="s">
        <v>375</v>
      </c>
      <c r="K979" s="180">
        <v>164150</v>
      </c>
    </row>
    <row r="980" spans="1:11" ht="15">
      <c r="A980" s="32" t="s">
        <v>1872</v>
      </c>
      <c r="B980" s="86" t="s">
        <v>458</v>
      </c>
      <c r="C980" s="33" t="s">
        <v>366</v>
      </c>
      <c r="D980" s="33" t="s">
        <v>366</v>
      </c>
      <c r="E980" s="33" t="s">
        <v>15</v>
      </c>
      <c r="F980" s="177">
        <v>469</v>
      </c>
      <c r="G980" s="37">
        <v>42545</v>
      </c>
      <c r="H980" s="38" t="s">
        <v>379</v>
      </c>
      <c r="I980" s="32" t="s">
        <v>374</v>
      </c>
      <c r="J980" s="178" t="s">
        <v>375</v>
      </c>
      <c r="K980" s="179">
        <v>32000</v>
      </c>
    </row>
    <row r="981" spans="1:11" ht="15">
      <c r="A981" s="32" t="s">
        <v>1872</v>
      </c>
      <c r="B981" s="86" t="s">
        <v>458</v>
      </c>
      <c r="C981" s="33" t="s">
        <v>366</v>
      </c>
      <c r="D981" s="33" t="s">
        <v>366</v>
      </c>
      <c r="E981" s="33" t="s">
        <v>15</v>
      </c>
      <c r="F981" s="33">
        <v>394</v>
      </c>
      <c r="G981" s="37">
        <v>42531</v>
      </c>
      <c r="H981" s="38" t="s">
        <v>384</v>
      </c>
      <c r="I981" s="32" t="s">
        <v>381</v>
      </c>
      <c r="J981" s="178" t="s">
        <v>382</v>
      </c>
      <c r="K981" s="180">
        <v>49100</v>
      </c>
    </row>
    <row r="982" spans="1:11" ht="15">
      <c r="A982" s="32" t="s">
        <v>1872</v>
      </c>
      <c r="B982" s="86" t="s">
        <v>458</v>
      </c>
      <c r="C982" s="33" t="s">
        <v>366</v>
      </c>
      <c r="D982" s="33" t="s">
        <v>366</v>
      </c>
      <c r="E982" s="33" t="s">
        <v>15</v>
      </c>
      <c r="F982" s="33">
        <v>395</v>
      </c>
      <c r="G982" s="37">
        <v>42531</v>
      </c>
      <c r="H982" s="38" t="s">
        <v>384</v>
      </c>
      <c r="I982" s="32" t="s">
        <v>381</v>
      </c>
      <c r="J982" s="178" t="s">
        <v>382</v>
      </c>
      <c r="K982" s="180">
        <v>53600</v>
      </c>
    </row>
    <row r="983" spans="1:11" ht="15">
      <c r="A983" s="32" t="s">
        <v>1872</v>
      </c>
      <c r="B983" s="86" t="s">
        <v>458</v>
      </c>
      <c r="C983" s="33" t="s">
        <v>366</v>
      </c>
      <c r="D983" s="33" t="s">
        <v>366</v>
      </c>
      <c r="E983" s="33" t="s">
        <v>15</v>
      </c>
      <c r="F983" s="33">
        <v>396</v>
      </c>
      <c r="G983" s="37">
        <v>42531</v>
      </c>
      <c r="H983" s="38" t="s">
        <v>384</v>
      </c>
      <c r="I983" s="32" t="s">
        <v>381</v>
      </c>
      <c r="J983" s="178" t="s">
        <v>382</v>
      </c>
      <c r="K983" s="180">
        <v>47100</v>
      </c>
    </row>
    <row r="984" spans="1:11" ht="15">
      <c r="A984" s="32" t="s">
        <v>1872</v>
      </c>
      <c r="B984" s="86" t="s">
        <v>458</v>
      </c>
      <c r="C984" s="33" t="s">
        <v>366</v>
      </c>
      <c r="D984" s="33" t="s">
        <v>366</v>
      </c>
      <c r="E984" s="33" t="s">
        <v>15</v>
      </c>
      <c r="F984" s="33">
        <v>397</v>
      </c>
      <c r="G984" s="37">
        <v>42531</v>
      </c>
      <c r="H984" s="38" t="s">
        <v>384</v>
      </c>
      <c r="I984" s="32" t="s">
        <v>381</v>
      </c>
      <c r="J984" s="178" t="s">
        <v>382</v>
      </c>
      <c r="K984" s="180">
        <v>92700</v>
      </c>
    </row>
    <row r="985" spans="1:11" ht="15">
      <c r="A985" s="32" t="s">
        <v>1872</v>
      </c>
      <c r="B985" s="86" t="s">
        <v>458</v>
      </c>
      <c r="C985" s="33" t="s">
        <v>366</v>
      </c>
      <c r="D985" s="33" t="s">
        <v>366</v>
      </c>
      <c r="E985" s="33" t="s">
        <v>15</v>
      </c>
      <c r="F985" s="33">
        <v>398</v>
      </c>
      <c r="G985" s="37">
        <v>42531</v>
      </c>
      <c r="H985" s="38" t="s">
        <v>384</v>
      </c>
      <c r="I985" s="32" t="s">
        <v>381</v>
      </c>
      <c r="J985" s="178" t="s">
        <v>382</v>
      </c>
      <c r="K985" s="180">
        <v>54400</v>
      </c>
    </row>
    <row r="986" spans="1:11" ht="15">
      <c r="A986" s="32" t="s">
        <v>1872</v>
      </c>
      <c r="B986" s="86" t="s">
        <v>458</v>
      </c>
      <c r="C986" s="33" t="s">
        <v>366</v>
      </c>
      <c r="D986" s="33" t="s">
        <v>366</v>
      </c>
      <c r="E986" s="33" t="s">
        <v>15</v>
      </c>
      <c r="F986" s="33">
        <v>399</v>
      </c>
      <c r="G986" s="37">
        <v>42531</v>
      </c>
      <c r="H986" s="38" t="s">
        <v>380</v>
      </c>
      <c r="I986" s="32" t="s">
        <v>381</v>
      </c>
      <c r="J986" s="178" t="s">
        <v>382</v>
      </c>
      <c r="K986" s="180">
        <v>749900</v>
      </c>
    </row>
    <row r="987" spans="1:11" ht="15">
      <c r="A987" s="32" t="s">
        <v>1872</v>
      </c>
      <c r="B987" s="86" t="s">
        <v>458</v>
      </c>
      <c r="C987" s="33" t="s">
        <v>366</v>
      </c>
      <c r="D987" s="33" t="s">
        <v>366</v>
      </c>
      <c r="E987" s="33" t="s">
        <v>15</v>
      </c>
      <c r="F987" s="33">
        <v>400</v>
      </c>
      <c r="G987" s="37">
        <v>42531</v>
      </c>
      <c r="H987" s="38" t="s">
        <v>383</v>
      </c>
      <c r="I987" s="32" t="s">
        <v>381</v>
      </c>
      <c r="J987" s="178" t="s">
        <v>382</v>
      </c>
      <c r="K987" s="180">
        <v>222800</v>
      </c>
    </row>
    <row r="988" spans="1:11" ht="15">
      <c r="A988" s="32" t="s">
        <v>1872</v>
      </c>
      <c r="B988" s="86" t="s">
        <v>458</v>
      </c>
      <c r="C988" s="33" t="s">
        <v>366</v>
      </c>
      <c r="D988" s="33" t="s">
        <v>366</v>
      </c>
      <c r="E988" s="33" t="s">
        <v>15</v>
      </c>
      <c r="F988" s="33">
        <v>401</v>
      </c>
      <c r="G988" s="37">
        <v>42531</v>
      </c>
      <c r="H988" s="38" t="s">
        <v>1897</v>
      </c>
      <c r="I988" s="32" t="s">
        <v>381</v>
      </c>
      <c r="J988" s="178" t="s">
        <v>385</v>
      </c>
      <c r="K988" s="180">
        <v>880700</v>
      </c>
    </row>
    <row r="989" spans="1:11" ht="15">
      <c r="A989" s="32" t="s">
        <v>1872</v>
      </c>
      <c r="B989" s="86" t="s">
        <v>458</v>
      </c>
      <c r="C989" s="33" t="s">
        <v>366</v>
      </c>
      <c r="D989" s="33" t="s">
        <v>366</v>
      </c>
      <c r="E989" s="33" t="s">
        <v>15</v>
      </c>
      <c r="F989" s="33">
        <v>402</v>
      </c>
      <c r="G989" s="37">
        <v>42531</v>
      </c>
      <c r="H989" s="38" t="s">
        <v>386</v>
      </c>
      <c r="I989" s="32" t="s">
        <v>381</v>
      </c>
      <c r="J989" s="178" t="s">
        <v>382</v>
      </c>
      <c r="K989" s="180">
        <v>163100</v>
      </c>
    </row>
    <row r="990" spans="1:11" ht="15">
      <c r="A990" s="32" t="s">
        <v>1872</v>
      </c>
      <c r="B990" s="86" t="s">
        <v>458</v>
      </c>
      <c r="C990" s="33" t="s">
        <v>366</v>
      </c>
      <c r="D990" s="33" t="s">
        <v>366</v>
      </c>
      <c r="E990" s="33" t="s">
        <v>15</v>
      </c>
      <c r="F990" s="177">
        <v>417</v>
      </c>
      <c r="G990" s="37">
        <v>42534</v>
      </c>
      <c r="H990" s="38" t="s">
        <v>387</v>
      </c>
      <c r="I990" s="32" t="s">
        <v>16</v>
      </c>
      <c r="J990" s="27" t="s">
        <v>17</v>
      </c>
      <c r="K990" s="179">
        <v>16130</v>
      </c>
    </row>
    <row r="991" spans="1:11" ht="15">
      <c r="A991" s="32" t="s">
        <v>1872</v>
      </c>
      <c r="B991" s="86" t="s">
        <v>458</v>
      </c>
      <c r="C991" s="33" t="s">
        <v>366</v>
      </c>
      <c r="D991" s="33" t="s">
        <v>366</v>
      </c>
      <c r="E991" s="33" t="s">
        <v>15</v>
      </c>
      <c r="F991" s="177">
        <v>416</v>
      </c>
      <c r="G991" s="37">
        <v>42534</v>
      </c>
      <c r="H991" s="38" t="s">
        <v>387</v>
      </c>
      <c r="I991" s="32" t="s">
        <v>16</v>
      </c>
      <c r="J991" s="27" t="s">
        <v>17</v>
      </c>
      <c r="K991" s="179">
        <v>27498</v>
      </c>
    </row>
    <row r="992" spans="1:11" ht="22.5">
      <c r="A992" s="241" t="s">
        <v>1900</v>
      </c>
      <c r="B992" s="86" t="s">
        <v>495</v>
      </c>
      <c r="C992" s="220" t="s">
        <v>1901</v>
      </c>
      <c r="D992" s="221">
        <v>41695</v>
      </c>
      <c r="E992" s="220" t="s">
        <v>40</v>
      </c>
      <c r="F992" s="222">
        <v>17160391</v>
      </c>
      <c r="G992" s="92">
        <v>42522</v>
      </c>
      <c r="H992" s="223" t="s">
        <v>1902</v>
      </c>
      <c r="I992" s="220" t="s">
        <v>1903</v>
      </c>
      <c r="J992" s="89" t="s">
        <v>1904</v>
      </c>
      <c r="K992" s="224">
        <v>150000</v>
      </c>
    </row>
    <row r="993" spans="1:11" ht="22.5">
      <c r="A993" s="241" t="s">
        <v>1900</v>
      </c>
      <c r="B993" s="91" t="s">
        <v>21</v>
      </c>
      <c r="C993" s="89" t="s">
        <v>1905</v>
      </c>
      <c r="D993" s="94">
        <v>42327</v>
      </c>
      <c r="E993" s="89" t="s">
        <v>40</v>
      </c>
      <c r="F993" s="222">
        <v>17160380</v>
      </c>
      <c r="G993" s="92">
        <v>42522</v>
      </c>
      <c r="H993" s="223" t="s">
        <v>1906</v>
      </c>
      <c r="I993" s="89" t="s">
        <v>101</v>
      </c>
      <c r="J993" s="89" t="s">
        <v>24</v>
      </c>
      <c r="K993" s="224">
        <v>226401</v>
      </c>
    </row>
    <row r="994" spans="1:11" ht="22.5">
      <c r="A994" s="241" t="s">
        <v>1900</v>
      </c>
      <c r="B994" s="91" t="s">
        <v>21</v>
      </c>
      <c r="C994" s="89" t="s">
        <v>1905</v>
      </c>
      <c r="D994" s="94">
        <v>42327</v>
      </c>
      <c r="E994" s="89" t="s">
        <v>40</v>
      </c>
      <c r="F994" s="222">
        <v>17160381</v>
      </c>
      <c r="G994" s="92">
        <v>42522</v>
      </c>
      <c r="H994" s="223" t="s">
        <v>1907</v>
      </c>
      <c r="I994" s="89" t="s">
        <v>101</v>
      </c>
      <c r="J994" s="89" t="s">
        <v>24</v>
      </c>
      <c r="K994" s="224">
        <v>226401</v>
      </c>
    </row>
    <row r="995" spans="1:11" ht="22.5">
      <c r="A995" s="241" t="s">
        <v>1900</v>
      </c>
      <c r="B995" s="86" t="s">
        <v>495</v>
      </c>
      <c r="C995" s="89" t="s">
        <v>1908</v>
      </c>
      <c r="D995" s="94">
        <v>39580</v>
      </c>
      <c r="E995" s="89" t="s">
        <v>40</v>
      </c>
      <c r="F995" s="222">
        <v>17060382</v>
      </c>
      <c r="G995" s="92">
        <v>42522</v>
      </c>
      <c r="H995" s="223" t="s">
        <v>2223</v>
      </c>
      <c r="I995" s="89" t="s">
        <v>1909</v>
      </c>
      <c r="J995" s="89" t="s">
        <v>1910</v>
      </c>
      <c r="K995" s="224">
        <v>37800</v>
      </c>
    </row>
    <row r="996" spans="1:11" ht="22.5">
      <c r="A996" s="241" t="s">
        <v>1900</v>
      </c>
      <c r="B996" s="88" t="s">
        <v>151</v>
      </c>
      <c r="C996" s="89" t="s">
        <v>1911</v>
      </c>
      <c r="D996" s="94">
        <v>42404</v>
      </c>
      <c r="E996" s="89" t="s">
        <v>34</v>
      </c>
      <c r="F996" s="222">
        <v>17160105</v>
      </c>
      <c r="G996" s="92">
        <v>42522</v>
      </c>
      <c r="H996" s="223" t="s">
        <v>1912</v>
      </c>
      <c r="I996" s="89" t="s">
        <v>1913</v>
      </c>
      <c r="J996" s="89" t="s">
        <v>1914</v>
      </c>
      <c r="K996" s="224">
        <v>86137</v>
      </c>
    </row>
    <row r="997" spans="1:11" ht="33.75">
      <c r="A997" s="241" t="s">
        <v>1900</v>
      </c>
      <c r="B997" s="86" t="s">
        <v>495</v>
      </c>
      <c r="C997" s="89" t="s">
        <v>1915</v>
      </c>
      <c r="D997" s="94">
        <v>42522</v>
      </c>
      <c r="E997" s="89" t="s">
        <v>40</v>
      </c>
      <c r="F997" s="222">
        <v>17160383</v>
      </c>
      <c r="G997" s="92">
        <v>42523</v>
      </c>
      <c r="H997" s="223" t="s">
        <v>1916</v>
      </c>
      <c r="I997" s="89" t="s">
        <v>1917</v>
      </c>
      <c r="J997" s="89" t="s">
        <v>1918</v>
      </c>
      <c r="K997" s="224">
        <v>416500</v>
      </c>
    </row>
    <row r="998" spans="1:11" ht="22.5">
      <c r="A998" s="241" t="s">
        <v>1900</v>
      </c>
      <c r="B998" s="91" t="s">
        <v>12</v>
      </c>
      <c r="C998" s="89" t="s">
        <v>32</v>
      </c>
      <c r="D998" s="94" t="s">
        <v>32</v>
      </c>
      <c r="E998" s="89" t="s">
        <v>34</v>
      </c>
      <c r="F998" s="222">
        <v>17160106</v>
      </c>
      <c r="G998" s="92">
        <v>42523</v>
      </c>
      <c r="H998" s="223" t="s">
        <v>1919</v>
      </c>
      <c r="I998" s="89" t="s">
        <v>1920</v>
      </c>
      <c r="J998" s="89" t="s">
        <v>1410</v>
      </c>
      <c r="K998" s="224">
        <v>207691</v>
      </c>
    </row>
    <row r="999" spans="1:11" ht="22.5">
      <c r="A999" s="241" t="s">
        <v>1900</v>
      </c>
      <c r="B999" s="91" t="s">
        <v>21</v>
      </c>
      <c r="C999" s="89" t="s">
        <v>1905</v>
      </c>
      <c r="D999" s="94">
        <v>42327</v>
      </c>
      <c r="E999" s="89" t="s">
        <v>40</v>
      </c>
      <c r="F999" s="222">
        <v>17160385</v>
      </c>
      <c r="G999" s="92">
        <v>42523</v>
      </c>
      <c r="H999" s="223" t="s">
        <v>1921</v>
      </c>
      <c r="I999" s="89" t="s">
        <v>101</v>
      </c>
      <c r="J999" s="89" t="s">
        <v>24</v>
      </c>
      <c r="K999" s="224">
        <v>334411</v>
      </c>
    </row>
    <row r="1000" spans="1:11" ht="22.5">
      <c r="A1000" s="241" t="s">
        <v>1900</v>
      </c>
      <c r="B1000" s="91" t="s">
        <v>21</v>
      </c>
      <c r="C1000" s="89" t="s">
        <v>1905</v>
      </c>
      <c r="D1000" s="94">
        <v>42327</v>
      </c>
      <c r="E1000" s="89" t="s">
        <v>40</v>
      </c>
      <c r="F1000" s="222">
        <v>17160386</v>
      </c>
      <c r="G1000" s="92">
        <v>42523</v>
      </c>
      <c r="H1000" s="223" t="s">
        <v>1922</v>
      </c>
      <c r="I1000" s="89" t="s">
        <v>101</v>
      </c>
      <c r="J1000" s="89" t="s">
        <v>24</v>
      </c>
      <c r="K1000" s="224">
        <v>334411</v>
      </c>
    </row>
    <row r="1001" spans="1:11" ht="22.5">
      <c r="A1001" s="241" t="s">
        <v>1900</v>
      </c>
      <c r="B1001" s="91" t="s">
        <v>21</v>
      </c>
      <c r="C1001" s="89" t="s">
        <v>1905</v>
      </c>
      <c r="D1001" s="94">
        <v>42327</v>
      </c>
      <c r="E1001" s="89" t="s">
        <v>40</v>
      </c>
      <c r="F1001" s="222">
        <v>17160387</v>
      </c>
      <c r="G1001" s="92">
        <v>42523</v>
      </c>
      <c r="H1001" s="223" t="s">
        <v>1923</v>
      </c>
      <c r="I1001" s="89" t="s">
        <v>101</v>
      </c>
      <c r="J1001" s="89" t="s">
        <v>24</v>
      </c>
      <c r="K1001" s="224">
        <v>334411</v>
      </c>
    </row>
    <row r="1002" spans="1:11" ht="22.5">
      <c r="A1002" s="241" t="s">
        <v>1900</v>
      </c>
      <c r="B1002" s="91" t="s">
        <v>21</v>
      </c>
      <c r="C1002" s="89" t="s">
        <v>1905</v>
      </c>
      <c r="D1002" s="94">
        <v>42327</v>
      </c>
      <c r="E1002" s="89" t="s">
        <v>40</v>
      </c>
      <c r="F1002" s="222">
        <v>17160388</v>
      </c>
      <c r="G1002" s="92">
        <v>42523</v>
      </c>
      <c r="H1002" s="223" t="s">
        <v>1924</v>
      </c>
      <c r="I1002" s="89" t="s">
        <v>101</v>
      </c>
      <c r="J1002" s="89" t="s">
        <v>24</v>
      </c>
      <c r="K1002" s="224">
        <v>308234</v>
      </c>
    </row>
    <row r="1003" spans="1:11" ht="22.5">
      <c r="A1003" s="241" t="s">
        <v>1900</v>
      </c>
      <c r="B1003" s="91" t="s">
        <v>21</v>
      </c>
      <c r="C1003" s="89" t="s">
        <v>1905</v>
      </c>
      <c r="D1003" s="94">
        <v>42327</v>
      </c>
      <c r="E1003" s="89" t="s">
        <v>40</v>
      </c>
      <c r="F1003" s="222">
        <v>17016389</v>
      </c>
      <c r="G1003" s="92">
        <v>42523</v>
      </c>
      <c r="H1003" s="223" t="s">
        <v>1925</v>
      </c>
      <c r="I1003" s="89" t="s">
        <v>101</v>
      </c>
      <c r="J1003" s="89" t="s">
        <v>24</v>
      </c>
      <c r="K1003" s="224">
        <v>308234</v>
      </c>
    </row>
    <row r="1004" spans="1:11" ht="33.75">
      <c r="A1004" s="241" t="s">
        <v>1900</v>
      </c>
      <c r="B1004" s="86" t="s">
        <v>495</v>
      </c>
      <c r="C1004" s="89" t="s">
        <v>1926</v>
      </c>
      <c r="D1004" s="94" t="s">
        <v>1927</v>
      </c>
      <c r="E1004" s="89" t="s">
        <v>40</v>
      </c>
      <c r="F1004" s="222">
        <v>17160392</v>
      </c>
      <c r="G1004" s="92">
        <v>42524</v>
      </c>
      <c r="H1004" s="223" t="s">
        <v>1928</v>
      </c>
      <c r="I1004" s="89" t="s">
        <v>1929</v>
      </c>
      <c r="J1004" s="89" t="s">
        <v>1930</v>
      </c>
      <c r="K1004" s="224">
        <v>651168</v>
      </c>
    </row>
    <row r="1005" spans="1:11" ht="22.5">
      <c r="A1005" s="241" t="s">
        <v>1900</v>
      </c>
      <c r="B1005" s="91" t="s">
        <v>12</v>
      </c>
      <c r="C1005" s="89" t="s">
        <v>32</v>
      </c>
      <c r="D1005" s="94" t="s">
        <v>32</v>
      </c>
      <c r="E1005" s="89" t="s">
        <v>34</v>
      </c>
      <c r="F1005" s="222">
        <v>17160108</v>
      </c>
      <c r="G1005" s="92">
        <v>42524</v>
      </c>
      <c r="H1005" s="223" t="s">
        <v>1931</v>
      </c>
      <c r="I1005" s="89" t="s">
        <v>1932</v>
      </c>
      <c r="J1005" s="89" t="s">
        <v>1933</v>
      </c>
      <c r="K1005" s="224">
        <v>227052</v>
      </c>
    </row>
    <row r="1006" spans="1:11" ht="33.75">
      <c r="A1006" s="241" t="s">
        <v>1900</v>
      </c>
      <c r="B1006" s="88" t="s">
        <v>151</v>
      </c>
      <c r="C1006" s="89" t="s">
        <v>1934</v>
      </c>
      <c r="D1006" s="94">
        <v>42460</v>
      </c>
      <c r="E1006" s="89" t="s">
        <v>40</v>
      </c>
      <c r="F1006" s="222">
        <v>17160393</v>
      </c>
      <c r="G1006" s="92">
        <v>42524</v>
      </c>
      <c r="H1006" s="223" t="s">
        <v>1935</v>
      </c>
      <c r="I1006" s="89" t="s">
        <v>1936</v>
      </c>
      <c r="J1006" s="89" t="s">
        <v>11</v>
      </c>
      <c r="K1006" s="224">
        <v>509420</v>
      </c>
    </row>
    <row r="1007" spans="1:11" ht="33.75">
      <c r="A1007" s="241" t="s">
        <v>1900</v>
      </c>
      <c r="B1007" s="91" t="s">
        <v>21</v>
      </c>
      <c r="C1007" s="89" t="s">
        <v>1905</v>
      </c>
      <c r="D1007" s="94">
        <v>42327</v>
      </c>
      <c r="E1007" s="89" t="s">
        <v>40</v>
      </c>
      <c r="F1007" s="222">
        <v>17160394</v>
      </c>
      <c r="G1007" s="92">
        <v>42524</v>
      </c>
      <c r="H1007" s="223" t="s">
        <v>1937</v>
      </c>
      <c r="I1007" s="89" t="s">
        <v>101</v>
      </c>
      <c r="J1007" s="89" t="s">
        <v>24</v>
      </c>
      <c r="K1007" s="224">
        <v>44591</v>
      </c>
    </row>
    <row r="1008" spans="1:11" ht="33.75">
      <c r="A1008" s="241" t="s">
        <v>1900</v>
      </c>
      <c r="B1008" s="91" t="s">
        <v>21</v>
      </c>
      <c r="C1008" s="89" t="s">
        <v>1905</v>
      </c>
      <c r="D1008" s="94">
        <v>42327</v>
      </c>
      <c r="E1008" s="89" t="s">
        <v>40</v>
      </c>
      <c r="F1008" s="222">
        <v>17160395</v>
      </c>
      <c r="G1008" s="92">
        <v>42524</v>
      </c>
      <c r="H1008" s="223" t="s">
        <v>1938</v>
      </c>
      <c r="I1008" s="89" t="s">
        <v>101</v>
      </c>
      <c r="J1008" s="89" t="s">
        <v>24</v>
      </c>
      <c r="K1008" s="224">
        <v>49591</v>
      </c>
    </row>
    <row r="1009" spans="1:11" ht="15">
      <c r="A1009" s="241" t="s">
        <v>1900</v>
      </c>
      <c r="B1009" s="88" t="s">
        <v>151</v>
      </c>
      <c r="C1009" s="89" t="s">
        <v>1934</v>
      </c>
      <c r="D1009" s="94">
        <v>42460</v>
      </c>
      <c r="E1009" s="89" t="s">
        <v>34</v>
      </c>
      <c r="F1009" s="222">
        <v>17160109</v>
      </c>
      <c r="G1009" s="92">
        <v>42524</v>
      </c>
      <c r="H1009" s="223" t="s">
        <v>1939</v>
      </c>
      <c r="I1009" s="89" t="s">
        <v>1940</v>
      </c>
      <c r="J1009" s="89" t="s">
        <v>171</v>
      </c>
      <c r="K1009" s="224">
        <v>5166479</v>
      </c>
    </row>
    <row r="1010" spans="1:11" ht="22.5">
      <c r="A1010" s="241" t="s">
        <v>1900</v>
      </c>
      <c r="B1010" s="88" t="s">
        <v>151</v>
      </c>
      <c r="C1010" s="89" t="s">
        <v>1934</v>
      </c>
      <c r="D1010" s="94">
        <v>42460</v>
      </c>
      <c r="E1010" s="89" t="s">
        <v>34</v>
      </c>
      <c r="F1010" s="222">
        <v>17160396</v>
      </c>
      <c r="G1010" s="92">
        <v>42524</v>
      </c>
      <c r="H1010" s="223" t="s">
        <v>1941</v>
      </c>
      <c r="I1010" s="89" t="s">
        <v>1942</v>
      </c>
      <c r="J1010" s="89" t="s">
        <v>1943</v>
      </c>
      <c r="K1010" s="224">
        <v>1101202</v>
      </c>
    </row>
    <row r="1011" spans="1:11" ht="22.5">
      <c r="A1011" s="241" t="s">
        <v>1900</v>
      </c>
      <c r="B1011" s="88" t="s">
        <v>151</v>
      </c>
      <c r="C1011" s="89" t="s">
        <v>1934</v>
      </c>
      <c r="D1011" s="94">
        <v>42460</v>
      </c>
      <c r="E1011" s="89" t="s">
        <v>34</v>
      </c>
      <c r="F1011" s="222">
        <v>17160110</v>
      </c>
      <c r="G1011" s="92">
        <v>42524</v>
      </c>
      <c r="H1011" s="223" t="s">
        <v>1944</v>
      </c>
      <c r="I1011" s="89" t="s">
        <v>1945</v>
      </c>
      <c r="J1011" s="89" t="s">
        <v>1946</v>
      </c>
      <c r="K1011" s="224">
        <v>68330</v>
      </c>
    </row>
    <row r="1012" spans="1:11" ht="56.25">
      <c r="A1012" s="241" t="s">
        <v>1900</v>
      </c>
      <c r="B1012" s="88" t="s">
        <v>151</v>
      </c>
      <c r="C1012" s="89" t="s">
        <v>1934</v>
      </c>
      <c r="D1012" s="94">
        <v>42460</v>
      </c>
      <c r="E1012" s="89" t="s">
        <v>40</v>
      </c>
      <c r="F1012" s="222">
        <v>17160397</v>
      </c>
      <c r="G1012" s="92">
        <v>42527</v>
      </c>
      <c r="H1012" s="223" t="s">
        <v>1947</v>
      </c>
      <c r="I1012" s="89" t="s">
        <v>1948</v>
      </c>
      <c r="J1012" s="89" t="s">
        <v>1949</v>
      </c>
      <c r="K1012" s="224">
        <v>1484846</v>
      </c>
    </row>
    <row r="1013" spans="1:11" ht="33.75">
      <c r="A1013" s="241" t="s">
        <v>1900</v>
      </c>
      <c r="B1013" s="91" t="s">
        <v>12</v>
      </c>
      <c r="C1013" s="89" t="s">
        <v>32</v>
      </c>
      <c r="D1013" s="94" t="s">
        <v>32</v>
      </c>
      <c r="E1013" s="89" t="s">
        <v>40</v>
      </c>
      <c r="F1013" s="222">
        <v>17160398</v>
      </c>
      <c r="G1013" s="92">
        <v>42527</v>
      </c>
      <c r="H1013" s="223" t="s">
        <v>1950</v>
      </c>
      <c r="I1013" s="89" t="s">
        <v>1951</v>
      </c>
      <c r="J1013" s="89" t="s">
        <v>1952</v>
      </c>
      <c r="K1013" s="224">
        <v>280012</v>
      </c>
    </row>
    <row r="1014" spans="1:11" ht="33.75">
      <c r="A1014" s="241" t="s">
        <v>1900</v>
      </c>
      <c r="B1014" s="91" t="s">
        <v>12</v>
      </c>
      <c r="C1014" s="89" t="s">
        <v>32</v>
      </c>
      <c r="D1014" s="94" t="s">
        <v>32</v>
      </c>
      <c r="E1014" s="89" t="s">
        <v>40</v>
      </c>
      <c r="F1014" s="222">
        <v>17160399</v>
      </c>
      <c r="G1014" s="92">
        <v>42527</v>
      </c>
      <c r="H1014" s="223" t="s">
        <v>1953</v>
      </c>
      <c r="I1014" s="89" t="s">
        <v>1954</v>
      </c>
      <c r="J1014" s="89" t="s">
        <v>1955</v>
      </c>
      <c r="K1014" s="224">
        <v>261800</v>
      </c>
    </row>
    <row r="1015" spans="1:11" ht="22.5">
      <c r="A1015" s="241" t="s">
        <v>1900</v>
      </c>
      <c r="B1015" s="88" t="s">
        <v>151</v>
      </c>
      <c r="C1015" s="89" t="s">
        <v>1934</v>
      </c>
      <c r="D1015" s="94">
        <v>42460</v>
      </c>
      <c r="E1015" s="89" t="s">
        <v>34</v>
      </c>
      <c r="F1015" s="222">
        <v>17160111</v>
      </c>
      <c r="G1015" s="92">
        <v>42527</v>
      </c>
      <c r="H1015" s="223" t="s">
        <v>1956</v>
      </c>
      <c r="I1015" s="89" t="s">
        <v>1957</v>
      </c>
      <c r="J1015" s="89" t="s">
        <v>425</v>
      </c>
      <c r="K1015" s="224">
        <v>466522</v>
      </c>
    </row>
    <row r="1016" spans="1:11" ht="15">
      <c r="A1016" s="241" t="s">
        <v>1900</v>
      </c>
      <c r="B1016" s="88" t="s">
        <v>151</v>
      </c>
      <c r="C1016" s="89" t="s">
        <v>1934</v>
      </c>
      <c r="D1016" s="94">
        <v>42460</v>
      </c>
      <c r="E1016" s="89" t="s">
        <v>34</v>
      </c>
      <c r="F1016" s="222">
        <v>17160112</v>
      </c>
      <c r="G1016" s="92">
        <v>42527</v>
      </c>
      <c r="H1016" s="223" t="s">
        <v>1958</v>
      </c>
      <c r="I1016" s="89" t="s">
        <v>1959</v>
      </c>
      <c r="J1016" s="89" t="s">
        <v>26</v>
      </c>
      <c r="K1016" s="224">
        <v>37225</v>
      </c>
    </row>
    <row r="1017" spans="1:11" ht="33.75">
      <c r="A1017" s="241" t="s">
        <v>1900</v>
      </c>
      <c r="B1017" s="88" t="s">
        <v>151</v>
      </c>
      <c r="C1017" s="89" t="s">
        <v>1934</v>
      </c>
      <c r="D1017" s="94">
        <v>42460</v>
      </c>
      <c r="E1017" s="89" t="s">
        <v>34</v>
      </c>
      <c r="F1017" s="222">
        <v>17160113</v>
      </c>
      <c r="G1017" s="92">
        <v>42527</v>
      </c>
      <c r="H1017" s="223" t="s">
        <v>1960</v>
      </c>
      <c r="I1017" s="89" t="s">
        <v>1961</v>
      </c>
      <c r="J1017" s="89" t="s">
        <v>1962</v>
      </c>
      <c r="K1017" s="224">
        <v>155805</v>
      </c>
    </row>
    <row r="1018" spans="1:11" ht="33.75">
      <c r="A1018" s="241" t="s">
        <v>1900</v>
      </c>
      <c r="B1018" s="88" t="s">
        <v>151</v>
      </c>
      <c r="C1018" s="89" t="s">
        <v>1934</v>
      </c>
      <c r="D1018" s="94">
        <v>42460</v>
      </c>
      <c r="E1018" s="89" t="s">
        <v>34</v>
      </c>
      <c r="F1018" s="222">
        <v>17160114</v>
      </c>
      <c r="G1018" s="92">
        <v>42527</v>
      </c>
      <c r="H1018" s="223" t="s">
        <v>1963</v>
      </c>
      <c r="I1018" s="89" t="s">
        <v>154</v>
      </c>
      <c r="J1018" s="89" t="s">
        <v>28</v>
      </c>
      <c r="K1018" s="224">
        <v>163112</v>
      </c>
    </row>
    <row r="1019" spans="1:11" ht="22.5">
      <c r="A1019" s="241" t="s">
        <v>1900</v>
      </c>
      <c r="B1019" s="88" t="s">
        <v>151</v>
      </c>
      <c r="C1019" s="89" t="s">
        <v>1934</v>
      </c>
      <c r="D1019" s="94">
        <v>42460</v>
      </c>
      <c r="E1019" s="89" t="s">
        <v>34</v>
      </c>
      <c r="F1019" s="222">
        <v>17160115</v>
      </c>
      <c r="G1019" s="92">
        <v>42527</v>
      </c>
      <c r="H1019" s="223" t="s">
        <v>1964</v>
      </c>
      <c r="I1019" s="89" t="s">
        <v>1965</v>
      </c>
      <c r="J1019" s="89" t="s">
        <v>58</v>
      </c>
      <c r="K1019" s="224">
        <v>63191</v>
      </c>
    </row>
    <row r="1020" spans="1:11" ht="67.5">
      <c r="A1020" s="241" t="s">
        <v>1900</v>
      </c>
      <c r="B1020" s="88" t="s">
        <v>151</v>
      </c>
      <c r="C1020" s="89" t="s">
        <v>1934</v>
      </c>
      <c r="D1020" s="94">
        <v>42460</v>
      </c>
      <c r="E1020" s="89" t="s">
        <v>40</v>
      </c>
      <c r="F1020" s="222">
        <v>17160404</v>
      </c>
      <c r="G1020" s="92">
        <v>42527</v>
      </c>
      <c r="H1020" s="223" t="s">
        <v>1966</v>
      </c>
      <c r="I1020" s="89" t="s">
        <v>1967</v>
      </c>
      <c r="J1020" s="89" t="s">
        <v>1968</v>
      </c>
      <c r="K1020" s="224">
        <v>1088192</v>
      </c>
    </row>
    <row r="1021" spans="1:11" ht="67.5">
      <c r="A1021" s="241" t="s">
        <v>1900</v>
      </c>
      <c r="B1021" s="88" t="s">
        <v>151</v>
      </c>
      <c r="C1021" s="89" t="s">
        <v>1934</v>
      </c>
      <c r="D1021" s="94">
        <v>42460</v>
      </c>
      <c r="E1021" s="89" t="s">
        <v>40</v>
      </c>
      <c r="F1021" s="222">
        <v>17160397</v>
      </c>
      <c r="G1021" s="92">
        <v>42527</v>
      </c>
      <c r="H1021" s="223" t="s">
        <v>1969</v>
      </c>
      <c r="I1021" s="89" t="s">
        <v>1970</v>
      </c>
      <c r="J1021" s="89" t="s">
        <v>1971</v>
      </c>
      <c r="K1021" s="224">
        <v>1783731</v>
      </c>
    </row>
    <row r="1022" spans="1:11" ht="33.75">
      <c r="A1022" s="241" t="s">
        <v>1900</v>
      </c>
      <c r="B1022" s="91" t="s">
        <v>21</v>
      </c>
      <c r="C1022" s="89" t="s">
        <v>1905</v>
      </c>
      <c r="D1022" s="94">
        <v>42327</v>
      </c>
      <c r="E1022" s="89" t="s">
        <v>40</v>
      </c>
      <c r="F1022" s="222">
        <v>17160400</v>
      </c>
      <c r="G1022" s="92">
        <v>42527</v>
      </c>
      <c r="H1022" s="223" t="s">
        <v>1972</v>
      </c>
      <c r="I1022" s="89" t="s">
        <v>101</v>
      </c>
      <c r="J1022" s="89" t="s">
        <v>24</v>
      </c>
      <c r="K1022" s="224">
        <v>316542</v>
      </c>
    </row>
    <row r="1023" spans="1:11" ht="22.5">
      <c r="A1023" s="241" t="s">
        <v>1900</v>
      </c>
      <c r="B1023" s="91" t="s">
        <v>12</v>
      </c>
      <c r="C1023" s="89" t="s">
        <v>32</v>
      </c>
      <c r="D1023" s="94" t="s">
        <v>32</v>
      </c>
      <c r="E1023" s="89" t="s">
        <v>34</v>
      </c>
      <c r="F1023" s="222">
        <v>17160116</v>
      </c>
      <c r="G1023" s="92">
        <v>42527</v>
      </c>
      <c r="H1023" s="223" t="s">
        <v>1973</v>
      </c>
      <c r="I1023" s="89" t="s">
        <v>1974</v>
      </c>
      <c r="J1023" s="89" t="s">
        <v>1975</v>
      </c>
      <c r="K1023" s="224">
        <v>359975</v>
      </c>
    </row>
    <row r="1024" spans="1:11" ht="22.5">
      <c r="A1024" s="241" t="s">
        <v>1900</v>
      </c>
      <c r="B1024" s="86" t="s">
        <v>463</v>
      </c>
      <c r="C1024" s="89" t="s">
        <v>32</v>
      </c>
      <c r="D1024" s="94" t="s">
        <v>32</v>
      </c>
      <c r="E1024" s="89" t="s">
        <v>40</v>
      </c>
      <c r="F1024" s="222">
        <v>17160401</v>
      </c>
      <c r="G1024" s="92">
        <v>42527</v>
      </c>
      <c r="H1024" s="223" t="s">
        <v>1976</v>
      </c>
      <c r="I1024" s="89" t="s">
        <v>1977</v>
      </c>
      <c r="J1024" s="89" t="s">
        <v>1978</v>
      </c>
      <c r="K1024" s="224">
        <v>247981</v>
      </c>
    </row>
    <row r="1025" spans="1:11" ht="28.5" customHeight="1">
      <c r="A1025" s="241" t="s">
        <v>1900</v>
      </c>
      <c r="B1025" s="86" t="s">
        <v>495</v>
      </c>
      <c r="C1025" s="89" t="s">
        <v>1979</v>
      </c>
      <c r="D1025" s="94">
        <v>39580</v>
      </c>
      <c r="E1025" s="89" t="s">
        <v>40</v>
      </c>
      <c r="F1025" s="222">
        <v>17160402</v>
      </c>
      <c r="G1025" s="92">
        <v>42527</v>
      </c>
      <c r="H1025" s="223" t="s">
        <v>2224</v>
      </c>
      <c r="I1025" s="89" t="s">
        <v>1909</v>
      </c>
      <c r="J1025" s="89" t="s">
        <v>1910</v>
      </c>
      <c r="K1025" s="224">
        <v>18900</v>
      </c>
    </row>
    <row r="1026" spans="1:11" ht="22.5">
      <c r="A1026" s="241" t="s">
        <v>1900</v>
      </c>
      <c r="B1026" s="91" t="s">
        <v>21</v>
      </c>
      <c r="C1026" s="89" t="s">
        <v>1905</v>
      </c>
      <c r="D1026" s="94">
        <v>42327</v>
      </c>
      <c r="E1026" s="89" t="s">
        <v>40</v>
      </c>
      <c r="F1026" s="222">
        <v>17160410</v>
      </c>
      <c r="G1026" s="92">
        <v>42529</v>
      </c>
      <c r="H1026" s="223" t="s">
        <v>1980</v>
      </c>
      <c r="I1026" s="89" t="s">
        <v>101</v>
      </c>
      <c r="J1026" s="89" t="s">
        <v>24</v>
      </c>
      <c r="K1026" s="224">
        <v>135901</v>
      </c>
    </row>
    <row r="1027" spans="1:11" ht="22.5">
      <c r="A1027" s="241" t="s">
        <v>1900</v>
      </c>
      <c r="B1027" s="91" t="s">
        <v>21</v>
      </c>
      <c r="C1027" s="89" t="s">
        <v>1905</v>
      </c>
      <c r="D1027" s="94">
        <v>42327</v>
      </c>
      <c r="E1027" s="89" t="s">
        <v>40</v>
      </c>
      <c r="F1027" s="222">
        <v>17160411</v>
      </c>
      <c r="G1027" s="92">
        <v>42529</v>
      </c>
      <c r="H1027" s="223" t="s">
        <v>1981</v>
      </c>
      <c r="I1027" s="89" t="s">
        <v>101</v>
      </c>
      <c r="J1027" s="89" t="s">
        <v>24</v>
      </c>
      <c r="K1027" s="224">
        <v>135901</v>
      </c>
    </row>
    <row r="1028" spans="1:11" ht="78.75">
      <c r="A1028" s="241" t="s">
        <v>1900</v>
      </c>
      <c r="B1028" s="88" t="s">
        <v>151</v>
      </c>
      <c r="C1028" s="89" t="s">
        <v>1934</v>
      </c>
      <c r="D1028" s="94">
        <v>42460</v>
      </c>
      <c r="E1028" s="89" t="s">
        <v>40</v>
      </c>
      <c r="F1028" s="222">
        <v>17160413</v>
      </c>
      <c r="G1028" s="92">
        <v>42529</v>
      </c>
      <c r="H1028" s="223" t="s">
        <v>1982</v>
      </c>
      <c r="I1028" s="89" t="s">
        <v>1970</v>
      </c>
      <c r="J1028" s="89" t="s">
        <v>1971</v>
      </c>
      <c r="K1028" s="224">
        <v>2863090</v>
      </c>
    </row>
    <row r="1029" spans="1:11" ht="67.5">
      <c r="A1029" s="241" t="s">
        <v>1900</v>
      </c>
      <c r="B1029" s="88" t="s">
        <v>151</v>
      </c>
      <c r="C1029" s="89" t="s">
        <v>1934</v>
      </c>
      <c r="D1029" s="94">
        <v>42460</v>
      </c>
      <c r="E1029" s="89" t="s">
        <v>40</v>
      </c>
      <c r="F1029" s="222">
        <v>17160404</v>
      </c>
      <c r="G1029" s="92">
        <v>42529</v>
      </c>
      <c r="H1029" s="223" t="s">
        <v>1983</v>
      </c>
      <c r="I1029" s="89" t="s">
        <v>1984</v>
      </c>
      <c r="J1029" s="89" t="s">
        <v>423</v>
      </c>
      <c r="K1029" s="224">
        <v>1671240</v>
      </c>
    </row>
    <row r="1030" spans="1:11" ht="45">
      <c r="A1030" s="241" t="s">
        <v>1900</v>
      </c>
      <c r="B1030" s="88" t="s">
        <v>151</v>
      </c>
      <c r="C1030" s="89" t="s">
        <v>1934</v>
      </c>
      <c r="D1030" s="94">
        <v>42460</v>
      </c>
      <c r="E1030" s="89" t="s">
        <v>40</v>
      </c>
      <c r="F1030" s="222">
        <v>17160415</v>
      </c>
      <c r="G1030" s="92">
        <v>42529</v>
      </c>
      <c r="H1030" s="223" t="s">
        <v>1985</v>
      </c>
      <c r="I1030" s="89" t="s">
        <v>1984</v>
      </c>
      <c r="J1030" s="89" t="s">
        <v>423</v>
      </c>
      <c r="K1030" s="224">
        <v>114509</v>
      </c>
    </row>
    <row r="1031" spans="1:11" ht="22.5">
      <c r="A1031" s="241" t="s">
        <v>1900</v>
      </c>
      <c r="B1031" s="88" t="s">
        <v>151</v>
      </c>
      <c r="C1031" s="89" t="s">
        <v>1934</v>
      </c>
      <c r="D1031" s="94">
        <v>42460</v>
      </c>
      <c r="E1031" s="89" t="s">
        <v>34</v>
      </c>
      <c r="F1031" s="222">
        <v>17160117</v>
      </c>
      <c r="G1031" s="92">
        <v>42529</v>
      </c>
      <c r="H1031" s="223" t="s">
        <v>1986</v>
      </c>
      <c r="I1031" s="89" t="s">
        <v>1987</v>
      </c>
      <c r="J1031" s="89" t="s">
        <v>1988</v>
      </c>
      <c r="K1031" s="224">
        <v>21708</v>
      </c>
    </row>
    <row r="1032" spans="1:11" ht="22.5">
      <c r="A1032" s="241" t="s">
        <v>1900</v>
      </c>
      <c r="B1032" s="86" t="s">
        <v>463</v>
      </c>
      <c r="C1032" s="89" t="s">
        <v>32</v>
      </c>
      <c r="D1032" s="94" t="s">
        <v>32</v>
      </c>
      <c r="E1032" s="89" t="s">
        <v>34</v>
      </c>
      <c r="F1032" s="222">
        <v>17160118</v>
      </c>
      <c r="G1032" s="92">
        <v>42529</v>
      </c>
      <c r="H1032" s="223" t="s">
        <v>1989</v>
      </c>
      <c r="I1032" s="89" t="s">
        <v>1990</v>
      </c>
      <c r="J1032" s="89" t="s">
        <v>53</v>
      </c>
      <c r="K1032" s="224">
        <v>289772</v>
      </c>
    </row>
    <row r="1033" spans="1:11" ht="22.5">
      <c r="A1033" s="241" t="s">
        <v>1900</v>
      </c>
      <c r="B1033" s="86" t="s">
        <v>463</v>
      </c>
      <c r="C1033" s="89" t="s">
        <v>32</v>
      </c>
      <c r="D1033" s="94" t="s">
        <v>32</v>
      </c>
      <c r="E1033" s="89" t="s">
        <v>34</v>
      </c>
      <c r="F1033" s="222">
        <v>17160119</v>
      </c>
      <c r="G1033" s="92">
        <v>42529</v>
      </c>
      <c r="H1033" s="223" t="s">
        <v>1991</v>
      </c>
      <c r="I1033" s="89" t="s">
        <v>1990</v>
      </c>
      <c r="J1033" s="89" t="s">
        <v>53</v>
      </c>
      <c r="K1033" s="224">
        <v>50139</v>
      </c>
    </row>
    <row r="1034" spans="1:11" ht="33.75">
      <c r="A1034" s="241" t="s">
        <v>1900</v>
      </c>
      <c r="B1034" s="86" t="s">
        <v>495</v>
      </c>
      <c r="C1034" s="89" t="s">
        <v>1992</v>
      </c>
      <c r="D1034" s="94">
        <v>42459</v>
      </c>
      <c r="E1034" s="89" t="s">
        <v>40</v>
      </c>
      <c r="F1034" s="222">
        <v>17160412</v>
      </c>
      <c r="G1034" s="92">
        <v>42529</v>
      </c>
      <c r="H1034" s="223" t="s">
        <v>1993</v>
      </c>
      <c r="I1034" s="89" t="s">
        <v>1994</v>
      </c>
      <c r="J1034" s="89" t="s">
        <v>1995</v>
      </c>
      <c r="K1034" s="224">
        <v>9634760</v>
      </c>
    </row>
    <row r="1035" spans="1:11" ht="22.5">
      <c r="A1035" s="241" t="s">
        <v>1900</v>
      </c>
      <c r="B1035" s="91" t="s">
        <v>21</v>
      </c>
      <c r="C1035" s="89" t="s">
        <v>1905</v>
      </c>
      <c r="D1035" s="94">
        <v>42327</v>
      </c>
      <c r="E1035" s="89" t="s">
        <v>40</v>
      </c>
      <c r="F1035" s="222">
        <v>17160405</v>
      </c>
      <c r="G1035" s="92">
        <v>42529</v>
      </c>
      <c r="H1035" s="223" t="s">
        <v>1996</v>
      </c>
      <c r="I1035" s="89" t="s">
        <v>101</v>
      </c>
      <c r="J1035" s="89" t="s">
        <v>24</v>
      </c>
      <c r="K1035" s="224">
        <v>248003</v>
      </c>
    </row>
    <row r="1036" spans="1:11" ht="22.5">
      <c r="A1036" s="241" t="s">
        <v>1900</v>
      </c>
      <c r="B1036" s="91" t="s">
        <v>21</v>
      </c>
      <c r="C1036" s="89" t="s">
        <v>1905</v>
      </c>
      <c r="D1036" s="94">
        <v>42327</v>
      </c>
      <c r="E1036" s="89" t="s">
        <v>40</v>
      </c>
      <c r="F1036" s="222">
        <v>17160406</v>
      </c>
      <c r="G1036" s="92">
        <v>42529</v>
      </c>
      <c r="H1036" s="223" t="s">
        <v>1997</v>
      </c>
      <c r="I1036" s="89" t="s">
        <v>101</v>
      </c>
      <c r="J1036" s="89" t="s">
        <v>24</v>
      </c>
      <c r="K1036" s="224">
        <v>212901</v>
      </c>
    </row>
    <row r="1037" spans="1:11" ht="22.5">
      <c r="A1037" s="241" t="s">
        <v>1900</v>
      </c>
      <c r="B1037" s="91" t="s">
        <v>21</v>
      </c>
      <c r="C1037" s="89" t="s">
        <v>1905</v>
      </c>
      <c r="D1037" s="94">
        <v>42327</v>
      </c>
      <c r="E1037" s="89" t="s">
        <v>40</v>
      </c>
      <c r="F1037" s="222">
        <v>17160407</v>
      </c>
      <c r="G1037" s="92">
        <v>42529</v>
      </c>
      <c r="H1037" s="223" t="s">
        <v>1998</v>
      </c>
      <c r="I1037" s="89" t="s">
        <v>101</v>
      </c>
      <c r="J1037" s="89" t="s">
        <v>24</v>
      </c>
      <c r="K1037" s="224">
        <v>142789</v>
      </c>
    </row>
    <row r="1038" spans="1:11" ht="22.5">
      <c r="A1038" s="241" t="s">
        <v>1900</v>
      </c>
      <c r="B1038" s="91" t="s">
        <v>21</v>
      </c>
      <c r="C1038" s="89" t="s">
        <v>1905</v>
      </c>
      <c r="D1038" s="94">
        <v>42327</v>
      </c>
      <c r="E1038" s="89" t="s">
        <v>40</v>
      </c>
      <c r="F1038" s="222">
        <v>17160408</v>
      </c>
      <c r="G1038" s="92">
        <v>42529</v>
      </c>
      <c r="H1038" s="223" t="s">
        <v>1999</v>
      </c>
      <c r="I1038" s="89" t="s">
        <v>101</v>
      </c>
      <c r="J1038" s="89" t="s">
        <v>24</v>
      </c>
      <c r="K1038" s="224">
        <v>167694</v>
      </c>
    </row>
    <row r="1039" spans="1:11" ht="22.5">
      <c r="A1039" s="241" t="s">
        <v>1900</v>
      </c>
      <c r="B1039" s="91" t="s">
        <v>21</v>
      </c>
      <c r="C1039" s="89" t="s">
        <v>1905</v>
      </c>
      <c r="D1039" s="94">
        <v>42327</v>
      </c>
      <c r="E1039" s="89" t="s">
        <v>40</v>
      </c>
      <c r="F1039" s="222">
        <v>17160438</v>
      </c>
      <c r="G1039" s="92">
        <v>42530</v>
      </c>
      <c r="H1039" s="223" t="s">
        <v>2000</v>
      </c>
      <c r="I1039" s="89" t="s">
        <v>101</v>
      </c>
      <c r="J1039" s="89" t="s">
        <v>24</v>
      </c>
      <c r="K1039" s="224">
        <v>167694</v>
      </c>
    </row>
    <row r="1040" spans="1:11" ht="22.5">
      <c r="A1040" s="241" t="s">
        <v>1900</v>
      </c>
      <c r="B1040" s="91" t="s">
        <v>21</v>
      </c>
      <c r="C1040" s="89" t="s">
        <v>1905</v>
      </c>
      <c r="D1040" s="94">
        <v>42327</v>
      </c>
      <c r="E1040" s="89" t="s">
        <v>40</v>
      </c>
      <c r="F1040" s="222">
        <v>17160451</v>
      </c>
      <c r="G1040" s="92">
        <v>42530</v>
      </c>
      <c r="H1040" s="223" t="s">
        <v>2001</v>
      </c>
      <c r="I1040" s="89" t="s">
        <v>101</v>
      </c>
      <c r="J1040" s="89" t="s">
        <v>24</v>
      </c>
      <c r="K1040" s="224">
        <v>248003</v>
      </c>
    </row>
    <row r="1041" spans="1:11" ht="22.5">
      <c r="A1041" s="241" t="s">
        <v>1900</v>
      </c>
      <c r="B1041" s="91" t="s">
        <v>21</v>
      </c>
      <c r="C1041" s="89" t="s">
        <v>1905</v>
      </c>
      <c r="D1041" s="94">
        <v>42327</v>
      </c>
      <c r="E1041" s="89" t="s">
        <v>40</v>
      </c>
      <c r="F1041" s="222">
        <v>17160445</v>
      </c>
      <c r="G1041" s="92">
        <v>42530</v>
      </c>
      <c r="H1041" s="223" t="s">
        <v>2002</v>
      </c>
      <c r="I1041" s="89" t="s">
        <v>101</v>
      </c>
      <c r="J1041" s="89" t="s">
        <v>24</v>
      </c>
      <c r="K1041" s="224">
        <v>212901</v>
      </c>
    </row>
    <row r="1042" spans="1:11" ht="22.5">
      <c r="A1042" s="241" t="s">
        <v>1900</v>
      </c>
      <c r="B1042" s="91" t="s">
        <v>21</v>
      </c>
      <c r="C1042" s="89" t="s">
        <v>1905</v>
      </c>
      <c r="D1042" s="94">
        <v>42327</v>
      </c>
      <c r="E1042" s="89" t="s">
        <v>40</v>
      </c>
      <c r="F1042" s="222">
        <v>17160446</v>
      </c>
      <c r="G1042" s="92">
        <v>42530</v>
      </c>
      <c r="H1042" s="223" t="s">
        <v>2003</v>
      </c>
      <c r="I1042" s="89" t="s">
        <v>101</v>
      </c>
      <c r="J1042" s="89" t="s">
        <v>24</v>
      </c>
      <c r="K1042" s="224">
        <v>142789</v>
      </c>
    </row>
    <row r="1043" spans="1:11" ht="22.5">
      <c r="A1043" s="241" t="s">
        <v>1900</v>
      </c>
      <c r="B1043" s="91" t="s">
        <v>21</v>
      </c>
      <c r="C1043" s="89" t="s">
        <v>1905</v>
      </c>
      <c r="D1043" s="94">
        <v>42327</v>
      </c>
      <c r="E1043" s="89" t="s">
        <v>40</v>
      </c>
      <c r="F1043" s="222">
        <v>17160447</v>
      </c>
      <c r="G1043" s="92">
        <v>42530</v>
      </c>
      <c r="H1043" s="223" t="s">
        <v>2004</v>
      </c>
      <c r="I1043" s="89" t="s">
        <v>101</v>
      </c>
      <c r="J1043" s="89" t="s">
        <v>24</v>
      </c>
      <c r="K1043" s="224">
        <v>248003</v>
      </c>
    </row>
    <row r="1044" spans="1:11" ht="22.5">
      <c r="A1044" s="241" t="s">
        <v>1900</v>
      </c>
      <c r="B1044" s="91" t="s">
        <v>21</v>
      </c>
      <c r="C1044" s="89" t="s">
        <v>1905</v>
      </c>
      <c r="D1044" s="94">
        <v>42327</v>
      </c>
      <c r="E1044" s="89" t="s">
        <v>40</v>
      </c>
      <c r="F1044" s="222">
        <v>17160448</v>
      </c>
      <c r="G1044" s="92">
        <v>42530</v>
      </c>
      <c r="H1044" s="223" t="s">
        <v>2005</v>
      </c>
      <c r="I1044" s="89" t="s">
        <v>101</v>
      </c>
      <c r="J1044" s="89" t="s">
        <v>24</v>
      </c>
      <c r="K1044" s="224">
        <v>212901</v>
      </c>
    </row>
    <row r="1045" spans="1:11" ht="22.5">
      <c r="A1045" s="241" t="s">
        <v>1900</v>
      </c>
      <c r="B1045" s="91" t="s">
        <v>21</v>
      </c>
      <c r="C1045" s="89" t="s">
        <v>1905</v>
      </c>
      <c r="D1045" s="94">
        <v>42327</v>
      </c>
      <c r="E1045" s="89" t="s">
        <v>40</v>
      </c>
      <c r="F1045" s="222">
        <v>17160449</v>
      </c>
      <c r="G1045" s="92">
        <v>42530</v>
      </c>
      <c r="H1045" s="223" t="s">
        <v>2006</v>
      </c>
      <c r="I1045" s="89" t="s">
        <v>101</v>
      </c>
      <c r="J1045" s="89" t="s">
        <v>24</v>
      </c>
      <c r="K1045" s="224">
        <v>167694</v>
      </c>
    </row>
    <row r="1046" spans="1:11" ht="22.5">
      <c r="A1046" s="241" t="s">
        <v>1900</v>
      </c>
      <c r="B1046" s="91" t="s">
        <v>21</v>
      </c>
      <c r="C1046" s="89" t="s">
        <v>1905</v>
      </c>
      <c r="D1046" s="94">
        <v>42327</v>
      </c>
      <c r="E1046" s="89" t="s">
        <v>40</v>
      </c>
      <c r="F1046" s="222">
        <v>17160450</v>
      </c>
      <c r="G1046" s="92">
        <v>42530</v>
      </c>
      <c r="H1046" s="223" t="s">
        <v>2007</v>
      </c>
      <c r="I1046" s="89" t="s">
        <v>101</v>
      </c>
      <c r="J1046" s="89" t="s">
        <v>24</v>
      </c>
      <c r="K1046" s="224">
        <v>142789</v>
      </c>
    </row>
    <row r="1047" spans="1:11" ht="33.75">
      <c r="A1047" s="241" t="s">
        <v>1900</v>
      </c>
      <c r="B1047" s="91" t="s">
        <v>12</v>
      </c>
      <c r="C1047" s="89" t="s">
        <v>32</v>
      </c>
      <c r="D1047" s="94" t="s">
        <v>32</v>
      </c>
      <c r="E1047" s="89" t="s">
        <v>40</v>
      </c>
      <c r="F1047" s="222">
        <v>17160416</v>
      </c>
      <c r="G1047" s="92">
        <v>42530</v>
      </c>
      <c r="H1047" s="223" t="s">
        <v>2008</v>
      </c>
      <c r="I1047" s="89" t="s">
        <v>2009</v>
      </c>
      <c r="J1047" s="89" t="s">
        <v>2010</v>
      </c>
      <c r="K1047" s="224">
        <v>1563660</v>
      </c>
    </row>
    <row r="1048" spans="1:11" ht="33.75">
      <c r="A1048" s="241" t="s">
        <v>1900</v>
      </c>
      <c r="B1048" s="91" t="s">
        <v>12</v>
      </c>
      <c r="C1048" s="89" t="s">
        <v>32</v>
      </c>
      <c r="D1048" s="94" t="s">
        <v>32</v>
      </c>
      <c r="E1048" s="89" t="s">
        <v>40</v>
      </c>
      <c r="F1048" s="222">
        <v>17160417</v>
      </c>
      <c r="G1048" s="92">
        <v>42530</v>
      </c>
      <c r="H1048" s="223" t="s">
        <v>2011</v>
      </c>
      <c r="I1048" s="89" t="s">
        <v>1954</v>
      </c>
      <c r="J1048" s="89" t="s">
        <v>1955</v>
      </c>
      <c r="K1048" s="224">
        <v>437920</v>
      </c>
    </row>
    <row r="1049" spans="1:11" ht="67.5">
      <c r="A1049" s="241" t="s">
        <v>1900</v>
      </c>
      <c r="B1049" s="88" t="s">
        <v>151</v>
      </c>
      <c r="C1049" s="89" t="s">
        <v>1934</v>
      </c>
      <c r="D1049" s="94">
        <v>42460</v>
      </c>
      <c r="E1049" s="89" t="s">
        <v>40</v>
      </c>
      <c r="F1049" s="222">
        <v>17160418</v>
      </c>
      <c r="G1049" s="92">
        <v>42530</v>
      </c>
      <c r="H1049" s="223" t="s">
        <v>2012</v>
      </c>
      <c r="I1049" s="89" t="s">
        <v>1984</v>
      </c>
      <c r="J1049" s="89" t="s">
        <v>423</v>
      </c>
      <c r="K1049" s="224">
        <v>1239595</v>
      </c>
    </row>
    <row r="1050" spans="1:11" ht="22.5">
      <c r="A1050" s="241" t="s">
        <v>1900</v>
      </c>
      <c r="B1050" s="91" t="s">
        <v>12</v>
      </c>
      <c r="C1050" s="89" t="s">
        <v>32</v>
      </c>
      <c r="D1050" s="94" t="s">
        <v>32</v>
      </c>
      <c r="E1050" s="89" t="s">
        <v>34</v>
      </c>
      <c r="F1050" s="222" t="s">
        <v>2013</v>
      </c>
      <c r="G1050" s="92">
        <v>42530</v>
      </c>
      <c r="H1050" s="223" t="s">
        <v>2014</v>
      </c>
      <c r="I1050" s="89" t="s">
        <v>2015</v>
      </c>
      <c r="J1050" s="89" t="s">
        <v>2016</v>
      </c>
      <c r="K1050" s="224">
        <v>1575388</v>
      </c>
    </row>
    <row r="1051" spans="1:11" ht="33.75">
      <c r="A1051" s="241" t="s">
        <v>1900</v>
      </c>
      <c r="B1051" s="91" t="s">
        <v>21</v>
      </c>
      <c r="C1051" s="89" t="s">
        <v>1905</v>
      </c>
      <c r="D1051" s="94">
        <v>42327</v>
      </c>
      <c r="E1051" s="89" t="s">
        <v>40</v>
      </c>
      <c r="F1051" s="222">
        <v>17160419</v>
      </c>
      <c r="G1051" s="92">
        <v>42530</v>
      </c>
      <c r="H1051" s="223" t="s">
        <v>2017</v>
      </c>
      <c r="I1051" s="89" t="s">
        <v>101</v>
      </c>
      <c r="J1051" s="89" t="s">
        <v>24</v>
      </c>
      <c r="K1051" s="224">
        <v>371007</v>
      </c>
    </row>
    <row r="1052" spans="1:11" ht="33.75">
      <c r="A1052" s="241" t="s">
        <v>1900</v>
      </c>
      <c r="B1052" s="91" t="s">
        <v>21</v>
      </c>
      <c r="C1052" s="89" t="s">
        <v>1905</v>
      </c>
      <c r="D1052" s="94">
        <v>42327</v>
      </c>
      <c r="E1052" s="89" t="s">
        <v>40</v>
      </c>
      <c r="F1052" s="222">
        <v>17160420</v>
      </c>
      <c r="G1052" s="92">
        <v>42530</v>
      </c>
      <c r="H1052" s="223" t="s">
        <v>2018</v>
      </c>
      <c r="I1052" s="89" t="s">
        <v>101</v>
      </c>
      <c r="J1052" s="89" t="s">
        <v>24</v>
      </c>
      <c r="K1052" s="224">
        <v>371007</v>
      </c>
    </row>
    <row r="1053" spans="1:11" ht="22.5">
      <c r="A1053" s="241" t="s">
        <v>1900</v>
      </c>
      <c r="B1053" s="91" t="s">
        <v>21</v>
      </c>
      <c r="C1053" s="89" t="s">
        <v>1905</v>
      </c>
      <c r="D1053" s="94">
        <v>42327</v>
      </c>
      <c r="E1053" s="89" t="s">
        <v>40</v>
      </c>
      <c r="F1053" s="222">
        <v>17160421</v>
      </c>
      <c r="G1053" s="92">
        <v>42530</v>
      </c>
      <c r="H1053" s="223" t="s">
        <v>2019</v>
      </c>
      <c r="I1053" s="89" t="s">
        <v>101</v>
      </c>
      <c r="J1053" s="89" t="s">
        <v>24</v>
      </c>
      <c r="K1053" s="224">
        <v>287141</v>
      </c>
    </row>
    <row r="1054" spans="1:11" ht="22.5">
      <c r="A1054" s="241" t="s">
        <v>1900</v>
      </c>
      <c r="B1054" s="91" t="s">
        <v>21</v>
      </c>
      <c r="C1054" s="89" t="s">
        <v>1905</v>
      </c>
      <c r="D1054" s="94">
        <v>42327</v>
      </c>
      <c r="E1054" s="89" t="s">
        <v>40</v>
      </c>
      <c r="F1054" s="222">
        <v>17160422</v>
      </c>
      <c r="G1054" s="92">
        <v>42530</v>
      </c>
      <c r="H1054" s="223" t="s">
        <v>2020</v>
      </c>
      <c r="I1054" s="89" t="s">
        <v>101</v>
      </c>
      <c r="J1054" s="89" t="s">
        <v>24</v>
      </c>
      <c r="K1054" s="224">
        <v>287141</v>
      </c>
    </row>
    <row r="1055" spans="1:11" ht="22.5">
      <c r="A1055" s="241" t="s">
        <v>1900</v>
      </c>
      <c r="B1055" s="91" t="s">
        <v>21</v>
      </c>
      <c r="C1055" s="89" t="s">
        <v>1905</v>
      </c>
      <c r="D1055" s="94">
        <v>42327</v>
      </c>
      <c r="E1055" s="89" t="s">
        <v>40</v>
      </c>
      <c r="F1055" s="222">
        <v>17160423</v>
      </c>
      <c r="G1055" s="92">
        <v>42530</v>
      </c>
      <c r="H1055" s="223" t="s">
        <v>2021</v>
      </c>
      <c r="I1055" s="89" t="s">
        <v>101</v>
      </c>
      <c r="J1055" s="89" t="s">
        <v>24</v>
      </c>
      <c r="K1055" s="224">
        <v>130845</v>
      </c>
    </row>
    <row r="1056" spans="1:11" ht="22.5">
      <c r="A1056" s="241" t="s">
        <v>1900</v>
      </c>
      <c r="B1056" s="91" t="s">
        <v>21</v>
      </c>
      <c r="C1056" s="89" t="s">
        <v>1905</v>
      </c>
      <c r="D1056" s="94">
        <v>42327</v>
      </c>
      <c r="E1056" s="89" t="s">
        <v>40</v>
      </c>
      <c r="F1056" s="222">
        <v>17160424</v>
      </c>
      <c r="G1056" s="92">
        <v>42530</v>
      </c>
      <c r="H1056" s="223" t="s">
        <v>2022</v>
      </c>
      <c r="I1056" s="89" t="s">
        <v>101</v>
      </c>
      <c r="J1056" s="89" t="s">
        <v>24</v>
      </c>
      <c r="K1056" s="224">
        <v>130845</v>
      </c>
    </row>
    <row r="1057" spans="1:11" ht="33.75">
      <c r="A1057" s="241" t="s">
        <v>1900</v>
      </c>
      <c r="B1057" s="86" t="s">
        <v>463</v>
      </c>
      <c r="C1057" s="89" t="s">
        <v>32</v>
      </c>
      <c r="D1057" s="94" t="s">
        <v>32</v>
      </c>
      <c r="E1057" s="89" t="s">
        <v>34</v>
      </c>
      <c r="F1057" s="222">
        <v>17160121</v>
      </c>
      <c r="G1057" s="92">
        <v>42530</v>
      </c>
      <c r="H1057" s="223" t="s">
        <v>2023</v>
      </c>
      <c r="I1057" s="89" t="s">
        <v>2024</v>
      </c>
      <c r="J1057" s="89" t="s">
        <v>2025</v>
      </c>
      <c r="K1057" s="224">
        <v>849660</v>
      </c>
    </row>
    <row r="1058" spans="1:11" ht="33.75">
      <c r="A1058" s="241" t="s">
        <v>1900</v>
      </c>
      <c r="B1058" s="86" t="s">
        <v>463</v>
      </c>
      <c r="C1058" s="89" t="s">
        <v>32</v>
      </c>
      <c r="D1058" s="94" t="s">
        <v>32</v>
      </c>
      <c r="E1058" s="89" t="s">
        <v>34</v>
      </c>
      <c r="F1058" s="222">
        <v>17160122</v>
      </c>
      <c r="G1058" s="92">
        <v>42530</v>
      </c>
      <c r="H1058" s="223" t="s">
        <v>2026</v>
      </c>
      <c r="I1058" s="89" t="s">
        <v>2027</v>
      </c>
      <c r="J1058" s="89" t="s">
        <v>2028</v>
      </c>
      <c r="K1058" s="224">
        <v>2713795</v>
      </c>
    </row>
    <row r="1059" spans="1:11" ht="33.75">
      <c r="A1059" s="241" t="s">
        <v>1900</v>
      </c>
      <c r="B1059" s="91" t="s">
        <v>12</v>
      </c>
      <c r="C1059" s="89" t="s">
        <v>32</v>
      </c>
      <c r="D1059" s="94" t="s">
        <v>32</v>
      </c>
      <c r="E1059" s="89" t="s">
        <v>40</v>
      </c>
      <c r="F1059" s="222">
        <v>17160426</v>
      </c>
      <c r="G1059" s="92">
        <v>42530</v>
      </c>
      <c r="H1059" s="223" t="s">
        <v>2029</v>
      </c>
      <c r="I1059" s="89" t="s">
        <v>2030</v>
      </c>
      <c r="J1059" s="89" t="s">
        <v>150</v>
      </c>
      <c r="K1059" s="224">
        <v>904400</v>
      </c>
    </row>
    <row r="1060" spans="1:11" ht="22.5">
      <c r="A1060" s="241" t="s">
        <v>1900</v>
      </c>
      <c r="B1060" s="91" t="s">
        <v>21</v>
      </c>
      <c r="C1060" s="89" t="s">
        <v>1905</v>
      </c>
      <c r="D1060" s="94">
        <v>42327</v>
      </c>
      <c r="E1060" s="89" t="s">
        <v>40</v>
      </c>
      <c r="F1060" s="222">
        <v>17160427</v>
      </c>
      <c r="G1060" s="92">
        <v>42530</v>
      </c>
      <c r="H1060" s="223" t="s">
        <v>2031</v>
      </c>
      <c r="I1060" s="89" t="s">
        <v>101</v>
      </c>
      <c r="J1060" s="89" t="s">
        <v>24</v>
      </c>
      <c r="K1060" s="224">
        <v>105430</v>
      </c>
    </row>
    <row r="1061" spans="1:11" ht="22.5">
      <c r="A1061" s="241" t="s">
        <v>1900</v>
      </c>
      <c r="B1061" s="91" t="s">
        <v>21</v>
      </c>
      <c r="C1061" s="89" t="s">
        <v>1905</v>
      </c>
      <c r="D1061" s="94">
        <v>42327</v>
      </c>
      <c r="E1061" s="89" t="s">
        <v>40</v>
      </c>
      <c r="F1061" s="222">
        <v>17160428</v>
      </c>
      <c r="G1061" s="92">
        <v>42530</v>
      </c>
      <c r="H1061" s="223" t="s">
        <v>2032</v>
      </c>
      <c r="I1061" s="89" t="s">
        <v>101</v>
      </c>
      <c r="J1061" s="89" t="s">
        <v>24</v>
      </c>
      <c r="K1061" s="224">
        <v>105430</v>
      </c>
    </row>
    <row r="1062" spans="1:11" ht="22.5">
      <c r="A1062" s="241" t="s">
        <v>1900</v>
      </c>
      <c r="B1062" s="91" t="s">
        <v>21</v>
      </c>
      <c r="C1062" s="89" t="s">
        <v>1905</v>
      </c>
      <c r="D1062" s="94">
        <v>42327</v>
      </c>
      <c r="E1062" s="89" t="s">
        <v>40</v>
      </c>
      <c r="F1062" s="222">
        <v>17160429</v>
      </c>
      <c r="G1062" s="92">
        <v>42530</v>
      </c>
      <c r="H1062" s="223" t="s">
        <v>2033</v>
      </c>
      <c r="I1062" s="89" t="s">
        <v>101</v>
      </c>
      <c r="J1062" s="89" t="s">
        <v>24</v>
      </c>
      <c r="K1062" s="224">
        <v>142789</v>
      </c>
    </row>
    <row r="1063" spans="1:11" ht="22.5">
      <c r="A1063" s="241" t="s">
        <v>1900</v>
      </c>
      <c r="B1063" s="91" t="s">
        <v>21</v>
      </c>
      <c r="C1063" s="89" t="s">
        <v>1905</v>
      </c>
      <c r="D1063" s="94">
        <v>42327</v>
      </c>
      <c r="E1063" s="89" t="s">
        <v>40</v>
      </c>
      <c r="F1063" s="222">
        <v>17160430</v>
      </c>
      <c r="G1063" s="92">
        <v>42530</v>
      </c>
      <c r="H1063" s="223" t="s">
        <v>2034</v>
      </c>
      <c r="I1063" s="89" t="s">
        <v>101</v>
      </c>
      <c r="J1063" s="89" t="s">
        <v>24</v>
      </c>
      <c r="K1063" s="224">
        <v>142789</v>
      </c>
    </row>
    <row r="1064" spans="1:11" ht="22.5">
      <c r="A1064" s="241" t="s">
        <v>1900</v>
      </c>
      <c r="B1064" s="91" t="s">
        <v>21</v>
      </c>
      <c r="C1064" s="89" t="s">
        <v>1905</v>
      </c>
      <c r="D1064" s="94">
        <v>42327</v>
      </c>
      <c r="E1064" s="89" t="s">
        <v>40</v>
      </c>
      <c r="F1064" s="222">
        <v>17160431</v>
      </c>
      <c r="G1064" s="92">
        <v>42530</v>
      </c>
      <c r="H1064" s="223" t="s">
        <v>2035</v>
      </c>
      <c r="I1064" s="89" t="s">
        <v>101</v>
      </c>
      <c r="J1064" s="89" t="s">
        <v>24</v>
      </c>
      <c r="K1064" s="224">
        <v>274433</v>
      </c>
    </row>
    <row r="1065" spans="1:11" ht="22.5">
      <c r="A1065" s="241" t="s">
        <v>1900</v>
      </c>
      <c r="B1065" s="91" t="s">
        <v>21</v>
      </c>
      <c r="C1065" s="89" t="s">
        <v>1905</v>
      </c>
      <c r="D1065" s="94">
        <v>42327</v>
      </c>
      <c r="E1065" s="89" t="s">
        <v>40</v>
      </c>
      <c r="F1065" s="222">
        <v>17160432</v>
      </c>
      <c r="G1065" s="92">
        <v>42530</v>
      </c>
      <c r="H1065" s="223" t="s">
        <v>2036</v>
      </c>
      <c r="I1065" s="89" t="s">
        <v>101</v>
      </c>
      <c r="J1065" s="89" t="s">
        <v>24</v>
      </c>
      <c r="K1065" s="224">
        <v>274433</v>
      </c>
    </row>
    <row r="1066" spans="1:11" ht="45">
      <c r="A1066" s="241" t="s">
        <v>1900</v>
      </c>
      <c r="B1066" s="91" t="s">
        <v>12</v>
      </c>
      <c r="C1066" s="89" t="s">
        <v>32</v>
      </c>
      <c r="D1066" s="94" t="s">
        <v>32</v>
      </c>
      <c r="E1066" s="89" t="s">
        <v>40</v>
      </c>
      <c r="F1066" s="222">
        <v>17160433</v>
      </c>
      <c r="G1066" s="92">
        <v>42531</v>
      </c>
      <c r="H1066" s="223" t="s">
        <v>2037</v>
      </c>
      <c r="I1066" s="89" t="s">
        <v>1954</v>
      </c>
      <c r="J1066" s="89" t="s">
        <v>1955</v>
      </c>
      <c r="K1066" s="224">
        <v>524790</v>
      </c>
    </row>
    <row r="1067" spans="1:11" ht="22.5">
      <c r="A1067" s="241" t="s">
        <v>1900</v>
      </c>
      <c r="B1067" s="91" t="s">
        <v>12</v>
      </c>
      <c r="C1067" s="89" t="s">
        <v>32</v>
      </c>
      <c r="D1067" s="94" t="s">
        <v>32</v>
      </c>
      <c r="E1067" s="89" t="s">
        <v>40</v>
      </c>
      <c r="F1067" s="222">
        <v>17160434</v>
      </c>
      <c r="G1067" s="92">
        <v>42531</v>
      </c>
      <c r="H1067" s="223" t="s">
        <v>2038</v>
      </c>
      <c r="I1067" s="89" t="s">
        <v>2039</v>
      </c>
      <c r="J1067" s="89" t="s">
        <v>2040</v>
      </c>
      <c r="K1067" s="224">
        <v>64260</v>
      </c>
    </row>
    <row r="1068" spans="1:11" ht="33.75">
      <c r="A1068" s="241" t="s">
        <v>1900</v>
      </c>
      <c r="B1068" s="91" t="s">
        <v>12</v>
      </c>
      <c r="C1068" s="89" t="s">
        <v>32</v>
      </c>
      <c r="D1068" s="94" t="s">
        <v>32</v>
      </c>
      <c r="E1068" s="89" t="s">
        <v>40</v>
      </c>
      <c r="F1068" s="222">
        <v>17160435</v>
      </c>
      <c r="G1068" s="92">
        <v>42531</v>
      </c>
      <c r="H1068" s="223" t="s">
        <v>2041</v>
      </c>
      <c r="I1068" s="89" t="s">
        <v>2042</v>
      </c>
      <c r="J1068" s="89" t="s">
        <v>2043</v>
      </c>
      <c r="K1068" s="224">
        <v>416500</v>
      </c>
    </row>
    <row r="1069" spans="1:11" ht="33">
      <c r="A1069" s="241" t="s">
        <v>1900</v>
      </c>
      <c r="B1069" s="86" t="s">
        <v>495</v>
      </c>
      <c r="C1069" s="89" t="s">
        <v>1979</v>
      </c>
      <c r="D1069" s="94">
        <v>39580</v>
      </c>
      <c r="E1069" s="89" t="s">
        <v>40</v>
      </c>
      <c r="F1069" s="222">
        <v>17160436</v>
      </c>
      <c r="G1069" s="92">
        <v>42531</v>
      </c>
      <c r="H1069" s="223" t="s">
        <v>2225</v>
      </c>
      <c r="I1069" s="89" t="s">
        <v>1909</v>
      </c>
      <c r="J1069" s="89" t="s">
        <v>1910</v>
      </c>
      <c r="K1069" s="224">
        <v>94500</v>
      </c>
    </row>
    <row r="1070" spans="1:11" ht="33.75">
      <c r="A1070" s="241" t="s">
        <v>1900</v>
      </c>
      <c r="B1070" s="91" t="s">
        <v>12</v>
      </c>
      <c r="C1070" s="89" t="s">
        <v>32</v>
      </c>
      <c r="D1070" s="94" t="s">
        <v>32</v>
      </c>
      <c r="E1070" s="89" t="s">
        <v>40</v>
      </c>
      <c r="F1070" s="222">
        <v>17160437</v>
      </c>
      <c r="G1070" s="92">
        <v>42531</v>
      </c>
      <c r="H1070" s="223" t="s">
        <v>2044</v>
      </c>
      <c r="I1070" s="89" t="s">
        <v>2045</v>
      </c>
      <c r="J1070" s="89" t="s">
        <v>2046</v>
      </c>
      <c r="K1070" s="224">
        <v>57999</v>
      </c>
    </row>
    <row r="1071" spans="1:11" ht="22.5">
      <c r="A1071" s="241" t="s">
        <v>1900</v>
      </c>
      <c r="B1071" s="91" t="s">
        <v>21</v>
      </c>
      <c r="C1071" s="89" t="s">
        <v>1905</v>
      </c>
      <c r="D1071" s="94">
        <v>42327</v>
      </c>
      <c r="E1071" s="89" t="s">
        <v>40</v>
      </c>
      <c r="F1071" s="222">
        <v>17160439</v>
      </c>
      <c r="G1071" s="92">
        <v>42531</v>
      </c>
      <c r="H1071" s="223" t="s">
        <v>2047</v>
      </c>
      <c r="I1071" s="89" t="s">
        <v>101</v>
      </c>
      <c r="J1071" s="89" t="s">
        <v>24</v>
      </c>
      <c r="K1071" s="224">
        <v>179385</v>
      </c>
    </row>
    <row r="1072" spans="1:11" ht="22.5">
      <c r="A1072" s="241" t="s">
        <v>1900</v>
      </c>
      <c r="B1072" s="91" t="s">
        <v>21</v>
      </c>
      <c r="C1072" s="89" t="s">
        <v>1905</v>
      </c>
      <c r="D1072" s="94">
        <v>42327</v>
      </c>
      <c r="E1072" s="89" t="s">
        <v>40</v>
      </c>
      <c r="F1072" s="222">
        <v>17160440</v>
      </c>
      <c r="G1072" s="92">
        <v>42531</v>
      </c>
      <c r="H1072" s="223" t="s">
        <v>2048</v>
      </c>
      <c r="I1072" s="89" t="s">
        <v>101</v>
      </c>
      <c r="J1072" s="89" t="s">
        <v>24</v>
      </c>
      <c r="K1072" s="224">
        <v>179385</v>
      </c>
    </row>
    <row r="1073" spans="1:11" ht="33.75">
      <c r="A1073" s="241" t="s">
        <v>1900</v>
      </c>
      <c r="B1073" s="91" t="s">
        <v>21</v>
      </c>
      <c r="C1073" s="89" t="s">
        <v>1905</v>
      </c>
      <c r="D1073" s="94">
        <v>42327</v>
      </c>
      <c r="E1073" s="89" t="s">
        <v>40</v>
      </c>
      <c r="F1073" s="222">
        <v>17160441</v>
      </c>
      <c r="G1073" s="92">
        <v>42531</v>
      </c>
      <c r="H1073" s="223" t="s">
        <v>2049</v>
      </c>
      <c r="I1073" s="89" t="s">
        <v>101</v>
      </c>
      <c r="J1073" s="89" t="s">
        <v>24</v>
      </c>
      <c r="K1073" s="224">
        <v>131352</v>
      </c>
    </row>
    <row r="1074" spans="1:11" ht="33.75">
      <c r="A1074" s="241" t="s">
        <v>1900</v>
      </c>
      <c r="B1074" s="91" t="s">
        <v>21</v>
      </c>
      <c r="C1074" s="89" t="s">
        <v>1905</v>
      </c>
      <c r="D1074" s="94">
        <v>42327</v>
      </c>
      <c r="E1074" s="89" t="s">
        <v>40</v>
      </c>
      <c r="F1074" s="222">
        <v>17160442</v>
      </c>
      <c r="G1074" s="92">
        <v>42531</v>
      </c>
      <c r="H1074" s="223" t="s">
        <v>2050</v>
      </c>
      <c r="I1074" s="89" t="s">
        <v>101</v>
      </c>
      <c r="J1074" s="89" t="s">
        <v>24</v>
      </c>
      <c r="K1074" s="224">
        <v>131352</v>
      </c>
    </row>
    <row r="1075" spans="1:11" ht="22.5">
      <c r="A1075" s="241" t="s">
        <v>1900</v>
      </c>
      <c r="B1075" s="88" t="s">
        <v>151</v>
      </c>
      <c r="C1075" s="89" t="s">
        <v>1934</v>
      </c>
      <c r="D1075" s="94">
        <v>42460</v>
      </c>
      <c r="E1075" s="89" t="s">
        <v>40</v>
      </c>
      <c r="F1075" s="222">
        <v>17160452</v>
      </c>
      <c r="G1075" s="92">
        <v>42534</v>
      </c>
      <c r="H1075" s="223" t="s">
        <v>2051</v>
      </c>
      <c r="I1075" s="89" t="s">
        <v>2052</v>
      </c>
      <c r="J1075" s="89" t="s">
        <v>2053</v>
      </c>
      <c r="K1075" s="224">
        <v>6743880</v>
      </c>
    </row>
    <row r="1076" spans="1:11" ht="22.5">
      <c r="A1076" s="241" t="s">
        <v>1900</v>
      </c>
      <c r="B1076" s="91" t="s">
        <v>21</v>
      </c>
      <c r="C1076" s="89" t="s">
        <v>1905</v>
      </c>
      <c r="D1076" s="94">
        <v>42327</v>
      </c>
      <c r="E1076" s="89" t="s">
        <v>40</v>
      </c>
      <c r="F1076" s="222">
        <v>17160453</v>
      </c>
      <c r="G1076" s="92">
        <v>42534</v>
      </c>
      <c r="H1076" s="223" t="s">
        <v>2054</v>
      </c>
      <c r="I1076" s="89" t="s">
        <v>101</v>
      </c>
      <c r="J1076" s="89" t="s">
        <v>24</v>
      </c>
      <c r="K1076" s="224">
        <v>353394</v>
      </c>
    </row>
    <row r="1077" spans="1:11" ht="22.5">
      <c r="A1077" s="241" t="s">
        <v>1900</v>
      </c>
      <c r="B1077" s="91" t="s">
        <v>21</v>
      </c>
      <c r="C1077" s="89" t="s">
        <v>2055</v>
      </c>
      <c r="D1077" s="94">
        <v>41799</v>
      </c>
      <c r="E1077" s="89" t="s">
        <v>40</v>
      </c>
      <c r="F1077" s="222">
        <v>17160454</v>
      </c>
      <c r="G1077" s="92">
        <v>42534</v>
      </c>
      <c r="H1077" s="223" t="s">
        <v>2056</v>
      </c>
      <c r="I1077" s="89" t="s">
        <v>2057</v>
      </c>
      <c r="J1077" s="89" t="s">
        <v>2058</v>
      </c>
      <c r="K1077" s="224">
        <v>14421</v>
      </c>
    </row>
    <row r="1078" spans="1:11" ht="33.75">
      <c r="A1078" s="241" t="s">
        <v>1900</v>
      </c>
      <c r="B1078" s="91" t="s">
        <v>12</v>
      </c>
      <c r="C1078" s="89" t="s">
        <v>32</v>
      </c>
      <c r="D1078" s="94" t="s">
        <v>32</v>
      </c>
      <c r="E1078" s="89" t="s">
        <v>40</v>
      </c>
      <c r="F1078" s="222">
        <v>17160455</v>
      </c>
      <c r="G1078" s="92">
        <v>42534</v>
      </c>
      <c r="H1078" s="223" t="s">
        <v>2059</v>
      </c>
      <c r="I1078" s="89" t="s">
        <v>1951</v>
      </c>
      <c r="J1078" s="89" t="s">
        <v>2060</v>
      </c>
      <c r="K1078" s="224">
        <v>150473</v>
      </c>
    </row>
    <row r="1079" spans="1:11" ht="33.75">
      <c r="A1079" s="241" t="s">
        <v>1900</v>
      </c>
      <c r="B1079" s="91" t="s">
        <v>21</v>
      </c>
      <c r="C1079" s="89" t="s">
        <v>1905</v>
      </c>
      <c r="D1079" s="94">
        <v>42327</v>
      </c>
      <c r="E1079" s="89" t="s">
        <v>40</v>
      </c>
      <c r="F1079" s="222">
        <v>17160462</v>
      </c>
      <c r="G1079" s="92">
        <v>42534</v>
      </c>
      <c r="H1079" s="223" t="s">
        <v>2061</v>
      </c>
      <c r="I1079" s="89" t="s">
        <v>101</v>
      </c>
      <c r="J1079" s="89" t="s">
        <v>24</v>
      </c>
      <c r="K1079" s="224">
        <v>12249</v>
      </c>
    </row>
    <row r="1080" spans="1:11" ht="33.75">
      <c r="A1080" s="241" t="s">
        <v>1900</v>
      </c>
      <c r="B1080" s="91" t="s">
        <v>21</v>
      </c>
      <c r="C1080" s="89" t="s">
        <v>1905</v>
      </c>
      <c r="D1080" s="94">
        <v>42327</v>
      </c>
      <c r="E1080" s="89" t="s">
        <v>40</v>
      </c>
      <c r="F1080" s="222">
        <v>17160463</v>
      </c>
      <c r="G1080" s="92">
        <v>42534</v>
      </c>
      <c r="H1080" s="223" t="s">
        <v>2062</v>
      </c>
      <c r="I1080" s="89" t="s">
        <v>101</v>
      </c>
      <c r="J1080" s="89" t="s">
        <v>24</v>
      </c>
      <c r="K1080" s="224">
        <v>12249</v>
      </c>
    </row>
    <row r="1081" spans="1:11" ht="45">
      <c r="A1081" s="241" t="s">
        <v>1900</v>
      </c>
      <c r="B1081" s="88" t="s">
        <v>151</v>
      </c>
      <c r="C1081" s="89" t="s">
        <v>1934</v>
      </c>
      <c r="D1081" s="94">
        <v>42460</v>
      </c>
      <c r="E1081" s="89" t="s">
        <v>40</v>
      </c>
      <c r="F1081" s="222">
        <v>17160456</v>
      </c>
      <c r="G1081" s="92">
        <v>42535</v>
      </c>
      <c r="H1081" s="223" t="s">
        <v>2063</v>
      </c>
      <c r="I1081" s="89" t="s">
        <v>2064</v>
      </c>
      <c r="J1081" s="89" t="s">
        <v>2065</v>
      </c>
      <c r="K1081" s="224">
        <v>71400</v>
      </c>
    </row>
    <row r="1082" spans="1:11" ht="33.75">
      <c r="A1082" s="241" t="s">
        <v>1900</v>
      </c>
      <c r="B1082" s="91" t="s">
        <v>12</v>
      </c>
      <c r="C1082" s="89" t="s">
        <v>32</v>
      </c>
      <c r="D1082" s="94" t="s">
        <v>32</v>
      </c>
      <c r="E1082" s="89" t="s">
        <v>40</v>
      </c>
      <c r="F1082" s="222">
        <v>17160457</v>
      </c>
      <c r="G1082" s="92">
        <v>42535</v>
      </c>
      <c r="H1082" s="223" t="s">
        <v>2066</v>
      </c>
      <c r="I1082" s="89" t="s">
        <v>2009</v>
      </c>
      <c r="J1082" s="89" t="s">
        <v>2010</v>
      </c>
      <c r="K1082" s="224">
        <v>216271</v>
      </c>
    </row>
    <row r="1083" spans="1:11" ht="56.25">
      <c r="A1083" s="241" t="s">
        <v>1900</v>
      </c>
      <c r="B1083" s="88" t="s">
        <v>151</v>
      </c>
      <c r="C1083" s="89" t="s">
        <v>1934</v>
      </c>
      <c r="D1083" s="94">
        <v>42460</v>
      </c>
      <c r="E1083" s="89" t="s">
        <v>40</v>
      </c>
      <c r="F1083" s="222">
        <v>17160458</v>
      </c>
      <c r="G1083" s="92">
        <v>42535</v>
      </c>
      <c r="H1083" s="223" t="s">
        <v>2067</v>
      </c>
      <c r="I1083" s="89" t="s">
        <v>1984</v>
      </c>
      <c r="J1083" s="89" t="s">
        <v>423</v>
      </c>
      <c r="K1083" s="224">
        <v>1642406</v>
      </c>
    </row>
    <row r="1084" spans="1:11" ht="56.25">
      <c r="A1084" s="241" t="s">
        <v>1900</v>
      </c>
      <c r="B1084" s="88" t="s">
        <v>151</v>
      </c>
      <c r="C1084" s="89" t="s">
        <v>1934</v>
      </c>
      <c r="D1084" s="94">
        <v>42460</v>
      </c>
      <c r="E1084" s="89" t="s">
        <v>40</v>
      </c>
      <c r="F1084" s="222">
        <v>17160459</v>
      </c>
      <c r="G1084" s="92">
        <v>42535</v>
      </c>
      <c r="H1084" s="223" t="s">
        <v>2068</v>
      </c>
      <c r="I1084" s="89" t="s">
        <v>1984</v>
      </c>
      <c r="J1084" s="89" t="s">
        <v>423</v>
      </c>
      <c r="K1084" s="224">
        <v>1674690</v>
      </c>
    </row>
    <row r="1085" spans="1:11" ht="67.5">
      <c r="A1085" s="241" t="s">
        <v>1900</v>
      </c>
      <c r="B1085" s="88" t="s">
        <v>151</v>
      </c>
      <c r="C1085" s="89" t="s">
        <v>1934</v>
      </c>
      <c r="D1085" s="94">
        <v>42460</v>
      </c>
      <c r="E1085" s="89" t="s">
        <v>40</v>
      </c>
      <c r="F1085" s="222">
        <v>17160460</v>
      </c>
      <c r="G1085" s="92">
        <v>42535</v>
      </c>
      <c r="H1085" s="223" t="s">
        <v>2069</v>
      </c>
      <c r="I1085" s="89" t="s">
        <v>2070</v>
      </c>
      <c r="J1085" s="89" t="s">
        <v>2071</v>
      </c>
      <c r="K1085" s="224">
        <v>2088531</v>
      </c>
    </row>
    <row r="1086" spans="1:11" ht="22.5">
      <c r="A1086" s="241" t="s">
        <v>1900</v>
      </c>
      <c r="B1086" s="91" t="s">
        <v>21</v>
      </c>
      <c r="C1086" s="89" t="s">
        <v>2072</v>
      </c>
      <c r="D1086" s="94">
        <v>40053</v>
      </c>
      <c r="E1086" s="89" t="s">
        <v>40</v>
      </c>
      <c r="F1086" s="222">
        <v>17160461</v>
      </c>
      <c r="G1086" s="92">
        <v>42535</v>
      </c>
      <c r="H1086" s="223" t="s">
        <v>2073</v>
      </c>
      <c r="I1086" s="89" t="s">
        <v>2074</v>
      </c>
      <c r="J1086" s="89" t="s">
        <v>2058</v>
      </c>
      <c r="K1086" s="224">
        <v>59780</v>
      </c>
    </row>
    <row r="1087" spans="1:11" ht="22.5">
      <c r="A1087" s="241" t="s">
        <v>1900</v>
      </c>
      <c r="B1087" s="91" t="s">
        <v>21</v>
      </c>
      <c r="C1087" s="89" t="s">
        <v>1905</v>
      </c>
      <c r="D1087" s="94">
        <v>42327</v>
      </c>
      <c r="E1087" s="89" t="s">
        <v>40</v>
      </c>
      <c r="F1087" s="222">
        <v>17160464</v>
      </c>
      <c r="G1087" s="92">
        <v>42535</v>
      </c>
      <c r="H1087" s="223" t="s">
        <v>2075</v>
      </c>
      <c r="I1087" s="89" t="s">
        <v>101</v>
      </c>
      <c r="J1087" s="89" t="s">
        <v>24</v>
      </c>
      <c r="K1087" s="224">
        <v>213208</v>
      </c>
    </row>
    <row r="1088" spans="1:11" ht="22.5">
      <c r="A1088" s="241" t="s">
        <v>1900</v>
      </c>
      <c r="B1088" s="91" t="s">
        <v>21</v>
      </c>
      <c r="C1088" s="89" t="s">
        <v>1905</v>
      </c>
      <c r="D1088" s="94">
        <v>42327</v>
      </c>
      <c r="E1088" s="89" t="s">
        <v>40</v>
      </c>
      <c r="F1088" s="222">
        <v>17160465</v>
      </c>
      <c r="G1088" s="92">
        <v>42535</v>
      </c>
      <c r="H1088" s="223" t="s">
        <v>2076</v>
      </c>
      <c r="I1088" s="89" t="s">
        <v>101</v>
      </c>
      <c r="J1088" s="89" t="s">
        <v>24</v>
      </c>
      <c r="K1088" s="224">
        <v>213208</v>
      </c>
    </row>
    <row r="1089" spans="1:11" ht="22.5">
      <c r="A1089" s="241" t="s">
        <v>1900</v>
      </c>
      <c r="B1089" s="91" t="s">
        <v>21</v>
      </c>
      <c r="C1089" s="89" t="s">
        <v>1905</v>
      </c>
      <c r="D1089" s="94">
        <v>42327</v>
      </c>
      <c r="E1089" s="89" t="s">
        <v>40</v>
      </c>
      <c r="F1089" s="222">
        <v>17160466</v>
      </c>
      <c r="G1089" s="92">
        <v>42535</v>
      </c>
      <c r="H1089" s="223" t="s">
        <v>2077</v>
      </c>
      <c r="I1089" s="89" t="s">
        <v>101</v>
      </c>
      <c r="J1089" s="89" t="s">
        <v>24</v>
      </c>
      <c r="K1089" s="224">
        <v>310101</v>
      </c>
    </row>
    <row r="1090" spans="1:11" ht="22.5">
      <c r="A1090" s="241" t="s">
        <v>1900</v>
      </c>
      <c r="B1090" s="91" t="s">
        <v>21</v>
      </c>
      <c r="C1090" s="89" t="s">
        <v>1905</v>
      </c>
      <c r="D1090" s="94">
        <v>42327</v>
      </c>
      <c r="E1090" s="89" t="s">
        <v>40</v>
      </c>
      <c r="F1090" s="222">
        <v>17160467</v>
      </c>
      <c r="G1090" s="92">
        <v>42535</v>
      </c>
      <c r="H1090" s="223" t="s">
        <v>2078</v>
      </c>
      <c r="I1090" s="89" t="s">
        <v>101</v>
      </c>
      <c r="J1090" s="89" t="s">
        <v>24</v>
      </c>
      <c r="K1090" s="224">
        <v>310101</v>
      </c>
    </row>
    <row r="1091" spans="1:11" ht="33.75">
      <c r="A1091" s="241" t="s">
        <v>1900</v>
      </c>
      <c r="B1091" s="86" t="s">
        <v>495</v>
      </c>
      <c r="C1091" s="89" t="s">
        <v>2079</v>
      </c>
      <c r="D1091" s="94">
        <v>42530</v>
      </c>
      <c r="E1091" s="89" t="s">
        <v>40</v>
      </c>
      <c r="F1091" s="222">
        <v>17160468</v>
      </c>
      <c r="G1091" s="92">
        <v>42536</v>
      </c>
      <c r="H1091" s="223" t="s">
        <v>2080</v>
      </c>
      <c r="I1091" s="89" t="s">
        <v>2081</v>
      </c>
      <c r="J1091" s="89" t="s">
        <v>2082</v>
      </c>
      <c r="K1091" s="224">
        <v>1309000</v>
      </c>
    </row>
    <row r="1092" spans="1:11" ht="15">
      <c r="A1092" s="241" t="s">
        <v>1900</v>
      </c>
      <c r="B1092" s="86" t="s">
        <v>463</v>
      </c>
      <c r="C1092" s="89" t="s">
        <v>32</v>
      </c>
      <c r="D1092" s="94" t="s">
        <v>32</v>
      </c>
      <c r="E1092" s="89" t="s">
        <v>34</v>
      </c>
      <c r="F1092" s="222">
        <v>17160123</v>
      </c>
      <c r="G1092" s="92">
        <v>42536</v>
      </c>
      <c r="H1092" s="223" t="s">
        <v>2083</v>
      </c>
      <c r="I1092" s="89" t="s">
        <v>2084</v>
      </c>
      <c r="J1092" s="89" t="s">
        <v>2085</v>
      </c>
      <c r="K1092" s="224">
        <v>1725500</v>
      </c>
    </row>
    <row r="1093" spans="1:11" ht="22.5">
      <c r="A1093" s="241" t="s">
        <v>1900</v>
      </c>
      <c r="B1093" s="86" t="s">
        <v>463</v>
      </c>
      <c r="C1093" s="89" t="s">
        <v>32</v>
      </c>
      <c r="D1093" s="94" t="s">
        <v>32</v>
      </c>
      <c r="E1093" s="89" t="s">
        <v>40</v>
      </c>
      <c r="F1093" s="222">
        <v>17160469</v>
      </c>
      <c r="G1093" s="92">
        <v>42536</v>
      </c>
      <c r="H1093" s="223" t="s">
        <v>2086</v>
      </c>
      <c r="I1093" s="89" t="s">
        <v>2027</v>
      </c>
      <c r="J1093" s="89" t="s">
        <v>2028</v>
      </c>
      <c r="K1093" s="224">
        <v>59500</v>
      </c>
    </row>
    <row r="1094" spans="1:11" ht="33.75">
      <c r="A1094" s="241" t="s">
        <v>1900</v>
      </c>
      <c r="B1094" s="91" t="s">
        <v>21</v>
      </c>
      <c r="C1094" s="89" t="s">
        <v>2055</v>
      </c>
      <c r="D1094" s="94">
        <v>41799</v>
      </c>
      <c r="E1094" s="89" t="s">
        <v>40</v>
      </c>
      <c r="F1094" s="222">
        <v>17160471</v>
      </c>
      <c r="G1094" s="92">
        <v>42536</v>
      </c>
      <c r="H1094" s="223" t="s">
        <v>2087</v>
      </c>
      <c r="I1094" s="89" t="s">
        <v>2057</v>
      </c>
      <c r="J1094" s="89" t="s">
        <v>2058</v>
      </c>
      <c r="K1094" s="224">
        <v>153351</v>
      </c>
    </row>
    <row r="1095" spans="1:11" ht="22.5">
      <c r="A1095" s="241" t="s">
        <v>1900</v>
      </c>
      <c r="B1095" s="91" t="s">
        <v>21</v>
      </c>
      <c r="C1095" s="89" t="s">
        <v>1905</v>
      </c>
      <c r="D1095" s="94">
        <v>42327</v>
      </c>
      <c r="E1095" s="89" t="s">
        <v>40</v>
      </c>
      <c r="F1095" s="222">
        <v>17160473</v>
      </c>
      <c r="G1095" s="92">
        <v>42536</v>
      </c>
      <c r="H1095" s="223" t="s">
        <v>2088</v>
      </c>
      <c r="I1095" s="89" t="s">
        <v>101</v>
      </c>
      <c r="J1095" s="89" t="s">
        <v>24</v>
      </c>
      <c r="K1095" s="224">
        <v>216766</v>
      </c>
    </row>
    <row r="1096" spans="1:11" ht="22.5">
      <c r="A1096" s="241" t="s">
        <v>1900</v>
      </c>
      <c r="B1096" s="91" t="s">
        <v>21</v>
      </c>
      <c r="C1096" s="89" t="s">
        <v>1905</v>
      </c>
      <c r="D1096" s="94">
        <v>42327</v>
      </c>
      <c r="E1096" s="89" t="s">
        <v>40</v>
      </c>
      <c r="F1096" s="222">
        <v>17160470</v>
      </c>
      <c r="G1096" s="92">
        <v>42536</v>
      </c>
      <c r="H1096" s="223" t="s">
        <v>2089</v>
      </c>
      <c r="I1096" s="89" t="s">
        <v>101</v>
      </c>
      <c r="J1096" s="89" t="s">
        <v>24</v>
      </c>
      <c r="K1096" s="224">
        <v>245230</v>
      </c>
    </row>
    <row r="1097" spans="1:11" ht="22.5">
      <c r="A1097" s="241" t="s">
        <v>1900</v>
      </c>
      <c r="B1097" s="91" t="s">
        <v>21</v>
      </c>
      <c r="C1097" s="89" t="s">
        <v>1905</v>
      </c>
      <c r="D1097" s="94">
        <v>42327</v>
      </c>
      <c r="E1097" s="89" t="s">
        <v>40</v>
      </c>
      <c r="F1097" s="222">
        <v>17160472</v>
      </c>
      <c r="G1097" s="92">
        <v>42536</v>
      </c>
      <c r="H1097" s="223" t="s">
        <v>2090</v>
      </c>
      <c r="I1097" s="89" t="s">
        <v>101</v>
      </c>
      <c r="J1097" s="89" t="s">
        <v>24</v>
      </c>
      <c r="K1097" s="224">
        <v>245230</v>
      </c>
    </row>
    <row r="1098" spans="1:11" ht="22.5">
      <c r="A1098" s="241" t="s">
        <v>1900</v>
      </c>
      <c r="B1098" s="91" t="s">
        <v>21</v>
      </c>
      <c r="C1098" s="89" t="s">
        <v>1905</v>
      </c>
      <c r="D1098" s="94">
        <v>42327</v>
      </c>
      <c r="E1098" s="89" t="s">
        <v>40</v>
      </c>
      <c r="F1098" s="222">
        <v>17160474</v>
      </c>
      <c r="G1098" s="92">
        <v>42536</v>
      </c>
      <c r="H1098" s="223" t="s">
        <v>2091</v>
      </c>
      <c r="I1098" s="89" t="s">
        <v>101</v>
      </c>
      <c r="J1098" s="89" t="s">
        <v>24</v>
      </c>
      <c r="K1098" s="224">
        <v>63474</v>
      </c>
    </row>
    <row r="1099" spans="1:11" ht="33.75">
      <c r="A1099" s="241" t="s">
        <v>1900</v>
      </c>
      <c r="B1099" s="86" t="s">
        <v>495</v>
      </c>
      <c r="C1099" s="89" t="s">
        <v>2092</v>
      </c>
      <c r="D1099" s="94">
        <v>42432</v>
      </c>
      <c r="E1099" s="89" t="s">
        <v>34</v>
      </c>
      <c r="F1099" s="222">
        <v>17160125</v>
      </c>
      <c r="G1099" s="92">
        <v>42536</v>
      </c>
      <c r="H1099" s="223" t="s">
        <v>2093</v>
      </c>
      <c r="I1099" s="89" t="s">
        <v>2094</v>
      </c>
      <c r="J1099" s="89" t="s">
        <v>2095</v>
      </c>
      <c r="K1099" s="224">
        <v>2041833</v>
      </c>
    </row>
    <row r="1100" spans="1:11" ht="22.5">
      <c r="A1100" s="241" t="s">
        <v>1900</v>
      </c>
      <c r="B1100" s="91" t="s">
        <v>21</v>
      </c>
      <c r="C1100" s="89" t="s">
        <v>1905</v>
      </c>
      <c r="D1100" s="94">
        <v>42327</v>
      </c>
      <c r="E1100" s="89" t="s">
        <v>40</v>
      </c>
      <c r="F1100" s="222">
        <v>17160475</v>
      </c>
      <c r="G1100" s="92">
        <v>42536</v>
      </c>
      <c r="H1100" s="223" t="s">
        <v>2096</v>
      </c>
      <c r="I1100" s="89" t="s">
        <v>101</v>
      </c>
      <c r="J1100" s="89" t="s">
        <v>24</v>
      </c>
      <c r="K1100" s="224">
        <v>216766</v>
      </c>
    </row>
    <row r="1101" spans="1:11" ht="33.75">
      <c r="A1101" s="241" t="s">
        <v>1900</v>
      </c>
      <c r="B1101" s="91" t="s">
        <v>21</v>
      </c>
      <c r="C1101" s="89" t="s">
        <v>1905</v>
      </c>
      <c r="D1101" s="94">
        <v>42327</v>
      </c>
      <c r="E1101" s="89" t="s">
        <v>40</v>
      </c>
      <c r="F1101" s="222">
        <v>17160476</v>
      </c>
      <c r="G1101" s="92">
        <v>42537</v>
      </c>
      <c r="H1101" s="223" t="s">
        <v>2097</v>
      </c>
      <c r="I1101" s="89" t="s">
        <v>101</v>
      </c>
      <c r="J1101" s="89" t="s">
        <v>24</v>
      </c>
      <c r="K1101" s="224">
        <v>12249</v>
      </c>
    </row>
    <row r="1102" spans="1:11" ht="33.75">
      <c r="A1102" s="241" t="s">
        <v>1900</v>
      </c>
      <c r="B1102" s="91" t="s">
        <v>21</v>
      </c>
      <c r="C1102" s="89" t="s">
        <v>1905</v>
      </c>
      <c r="D1102" s="94">
        <v>42327</v>
      </c>
      <c r="E1102" s="89" t="s">
        <v>40</v>
      </c>
      <c r="F1102" s="222">
        <v>17160477</v>
      </c>
      <c r="G1102" s="92">
        <v>42537</v>
      </c>
      <c r="H1102" s="223" t="s">
        <v>2098</v>
      </c>
      <c r="I1102" s="89" t="s">
        <v>101</v>
      </c>
      <c r="J1102" s="89" t="s">
        <v>24</v>
      </c>
      <c r="K1102" s="224">
        <v>470669</v>
      </c>
    </row>
    <row r="1103" spans="1:11" ht="33.75">
      <c r="A1103" s="241" t="s">
        <v>1900</v>
      </c>
      <c r="B1103" s="88" t="s">
        <v>151</v>
      </c>
      <c r="C1103" s="89" t="s">
        <v>244</v>
      </c>
      <c r="D1103" s="94">
        <v>40625</v>
      </c>
      <c r="E1103" s="89" t="s">
        <v>40</v>
      </c>
      <c r="F1103" s="222">
        <v>17160478</v>
      </c>
      <c r="G1103" s="92">
        <v>42538</v>
      </c>
      <c r="H1103" s="223" t="s">
        <v>2099</v>
      </c>
      <c r="I1103" s="89" t="s">
        <v>2100</v>
      </c>
      <c r="J1103" s="89" t="s">
        <v>287</v>
      </c>
      <c r="K1103" s="224">
        <v>551902</v>
      </c>
    </row>
    <row r="1104" spans="1:11" ht="33.75">
      <c r="A1104" s="241" t="s">
        <v>1900</v>
      </c>
      <c r="B1104" s="88" t="s">
        <v>151</v>
      </c>
      <c r="C1104" s="89" t="s">
        <v>244</v>
      </c>
      <c r="D1104" s="94">
        <v>40625</v>
      </c>
      <c r="E1104" s="89" t="s">
        <v>40</v>
      </c>
      <c r="F1104" s="222">
        <v>17160479</v>
      </c>
      <c r="G1104" s="92">
        <v>42538</v>
      </c>
      <c r="H1104" s="223" t="s">
        <v>2101</v>
      </c>
      <c r="I1104" s="89" t="s">
        <v>2102</v>
      </c>
      <c r="J1104" s="89" t="s">
        <v>14</v>
      </c>
      <c r="K1104" s="224">
        <v>759670</v>
      </c>
    </row>
    <row r="1105" spans="1:11" ht="33.75">
      <c r="A1105" s="241" t="s">
        <v>1900</v>
      </c>
      <c r="B1105" s="88" t="s">
        <v>151</v>
      </c>
      <c r="C1105" s="89" t="s">
        <v>244</v>
      </c>
      <c r="D1105" s="94">
        <v>40625</v>
      </c>
      <c r="E1105" s="89" t="s">
        <v>40</v>
      </c>
      <c r="F1105" s="222">
        <v>17160480</v>
      </c>
      <c r="G1105" s="92">
        <v>42538</v>
      </c>
      <c r="H1105" s="223" t="s">
        <v>2103</v>
      </c>
      <c r="I1105" s="89" t="s">
        <v>2104</v>
      </c>
      <c r="J1105" s="89" t="s">
        <v>14</v>
      </c>
      <c r="K1105" s="224">
        <v>610038</v>
      </c>
    </row>
    <row r="1106" spans="1:11" ht="22.5">
      <c r="A1106" s="241" t="s">
        <v>1900</v>
      </c>
      <c r="B1106" s="88" t="s">
        <v>151</v>
      </c>
      <c r="C1106" s="89" t="s">
        <v>244</v>
      </c>
      <c r="D1106" s="94">
        <v>40625</v>
      </c>
      <c r="E1106" s="89" t="s">
        <v>40</v>
      </c>
      <c r="F1106" s="222">
        <v>17160481</v>
      </c>
      <c r="G1106" s="92">
        <v>42538</v>
      </c>
      <c r="H1106" s="223" t="s">
        <v>2105</v>
      </c>
      <c r="I1106" s="89" t="s">
        <v>2106</v>
      </c>
      <c r="J1106" s="89" t="s">
        <v>1424</v>
      </c>
      <c r="K1106" s="224">
        <v>636608</v>
      </c>
    </row>
    <row r="1107" spans="1:11" ht="33.75">
      <c r="A1107" s="241" t="s">
        <v>1900</v>
      </c>
      <c r="B1107" s="88" t="s">
        <v>151</v>
      </c>
      <c r="C1107" s="89" t="s">
        <v>244</v>
      </c>
      <c r="D1107" s="94">
        <v>40625</v>
      </c>
      <c r="E1107" s="89" t="s">
        <v>40</v>
      </c>
      <c r="F1107" s="222">
        <v>17160482</v>
      </c>
      <c r="G1107" s="92">
        <v>42538</v>
      </c>
      <c r="H1107" s="223" t="s">
        <v>2107</v>
      </c>
      <c r="I1107" s="89" t="s">
        <v>1936</v>
      </c>
      <c r="J1107" s="89" t="s">
        <v>11</v>
      </c>
      <c r="K1107" s="224">
        <v>1326405</v>
      </c>
    </row>
    <row r="1108" spans="1:11" ht="22.5">
      <c r="A1108" s="241" t="s">
        <v>1900</v>
      </c>
      <c r="B1108" s="86" t="s">
        <v>463</v>
      </c>
      <c r="C1108" s="89" t="s">
        <v>32</v>
      </c>
      <c r="D1108" s="94" t="s">
        <v>32</v>
      </c>
      <c r="E1108" s="89" t="s">
        <v>40</v>
      </c>
      <c r="F1108" s="222">
        <v>17160483</v>
      </c>
      <c r="G1108" s="92">
        <v>42538</v>
      </c>
      <c r="H1108" s="223" t="s">
        <v>2108</v>
      </c>
      <c r="I1108" s="89" t="s">
        <v>2109</v>
      </c>
      <c r="J1108" s="89" t="s">
        <v>2110</v>
      </c>
      <c r="K1108" s="224">
        <v>357000</v>
      </c>
    </row>
    <row r="1109" spans="1:11" ht="67.5">
      <c r="A1109" s="241" t="s">
        <v>1900</v>
      </c>
      <c r="B1109" s="88" t="s">
        <v>151</v>
      </c>
      <c r="C1109" s="89" t="s">
        <v>1911</v>
      </c>
      <c r="D1109" s="94">
        <v>42404</v>
      </c>
      <c r="E1109" s="89" t="s">
        <v>40</v>
      </c>
      <c r="F1109" s="222">
        <v>17160484</v>
      </c>
      <c r="G1109" s="92">
        <v>42538</v>
      </c>
      <c r="H1109" s="223" t="s">
        <v>2111</v>
      </c>
      <c r="I1109" s="89" t="s">
        <v>2112</v>
      </c>
      <c r="J1109" s="89" t="s">
        <v>1968</v>
      </c>
      <c r="K1109" s="224">
        <v>1078712</v>
      </c>
    </row>
    <row r="1110" spans="1:11" ht="22.5">
      <c r="A1110" s="241" t="s">
        <v>1900</v>
      </c>
      <c r="B1110" s="91" t="s">
        <v>21</v>
      </c>
      <c r="C1110" s="89" t="s">
        <v>1905</v>
      </c>
      <c r="D1110" s="94">
        <v>42327</v>
      </c>
      <c r="E1110" s="89" t="s">
        <v>40</v>
      </c>
      <c r="F1110" s="222">
        <v>17160485</v>
      </c>
      <c r="G1110" s="92">
        <v>42538</v>
      </c>
      <c r="H1110" s="223" t="s">
        <v>2113</v>
      </c>
      <c r="I1110" s="89" t="s">
        <v>101</v>
      </c>
      <c r="J1110" s="89" t="s">
        <v>24</v>
      </c>
      <c r="K1110" s="224">
        <v>253871</v>
      </c>
    </row>
    <row r="1111" spans="1:11" ht="33.75">
      <c r="A1111" s="241" t="s">
        <v>1900</v>
      </c>
      <c r="B1111" s="91" t="s">
        <v>21</v>
      </c>
      <c r="C1111" s="89" t="s">
        <v>1905</v>
      </c>
      <c r="D1111" s="94">
        <v>42327</v>
      </c>
      <c r="E1111" s="89" t="s">
        <v>40</v>
      </c>
      <c r="F1111" s="222">
        <v>17160486</v>
      </c>
      <c r="G1111" s="92">
        <v>42538</v>
      </c>
      <c r="H1111" s="223" t="s">
        <v>2114</v>
      </c>
      <c r="I1111" s="89" t="s">
        <v>101</v>
      </c>
      <c r="J1111" s="89" t="s">
        <v>24</v>
      </c>
      <c r="K1111" s="224">
        <v>253871</v>
      </c>
    </row>
    <row r="1112" spans="1:11" ht="22.5">
      <c r="A1112" s="241" t="s">
        <v>1900</v>
      </c>
      <c r="B1112" s="91" t="s">
        <v>21</v>
      </c>
      <c r="C1112" s="89" t="s">
        <v>1905</v>
      </c>
      <c r="D1112" s="94">
        <v>42327</v>
      </c>
      <c r="E1112" s="89" t="s">
        <v>40</v>
      </c>
      <c r="F1112" s="222">
        <v>17160487</v>
      </c>
      <c r="G1112" s="92">
        <v>42538</v>
      </c>
      <c r="H1112" s="223" t="s">
        <v>2115</v>
      </c>
      <c r="I1112" s="89" t="s">
        <v>101</v>
      </c>
      <c r="J1112" s="89" t="s">
        <v>24</v>
      </c>
      <c r="K1112" s="224">
        <v>209396</v>
      </c>
    </row>
    <row r="1113" spans="1:11" ht="22.5">
      <c r="A1113" s="241" t="s">
        <v>1900</v>
      </c>
      <c r="B1113" s="91" t="s">
        <v>21</v>
      </c>
      <c r="C1113" s="89" t="s">
        <v>1905</v>
      </c>
      <c r="D1113" s="94">
        <v>42327</v>
      </c>
      <c r="E1113" s="89" t="s">
        <v>40</v>
      </c>
      <c r="F1113" s="222">
        <v>17160488</v>
      </c>
      <c r="G1113" s="92">
        <v>42538</v>
      </c>
      <c r="H1113" s="223" t="s">
        <v>2116</v>
      </c>
      <c r="I1113" s="89" t="s">
        <v>101</v>
      </c>
      <c r="J1113" s="89" t="s">
        <v>24</v>
      </c>
      <c r="K1113" s="224">
        <v>209396</v>
      </c>
    </row>
    <row r="1114" spans="1:11" ht="22.5">
      <c r="A1114" s="241" t="s">
        <v>1900</v>
      </c>
      <c r="B1114" s="91" t="s">
        <v>21</v>
      </c>
      <c r="C1114" s="89" t="s">
        <v>1905</v>
      </c>
      <c r="D1114" s="94">
        <v>42327</v>
      </c>
      <c r="E1114" s="89" t="s">
        <v>40</v>
      </c>
      <c r="F1114" s="222">
        <v>17160489</v>
      </c>
      <c r="G1114" s="92">
        <v>42538</v>
      </c>
      <c r="H1114" s="223" t="s">
        <v>2117</v>
      </c>
      <c r="I1114" s="89" t="s">
        <v>101</v>
      </c>
      <c r="J1114" s="89" t="s">
        <v>24</v>
      </c>
      <c r="K1114" s="224">
        <v>334179</v>
      </c>
    </row>
    <row r="1115" spans="1:11" ht="22.5">
      <c r="A1115" s="241" t="s">
        <v>1900</v>
      </c>
      <c r="B1115" s="91" t="s">
        <v>21</v>
      </c>
      <c r="C1115" s="89" t="s">
        <v>1905</v>
      </c>
      <c r="D1115" s="94">
        <v>42327</v>
      </c>
      <c r="E1115" s="89" t="s">
        <v>40</v>
      </c>
      <c r="F1115" s="222">
        <v>17160490</v>
      </c>
      <c r="G1115" s="92">
        <v>42538</v>
      </c>
      <c r="H1115" s="223" t="s">
        <v>2118</v>
      </c>
      <c r="I1115" s="89" t="s">
        <v>101</v>
      </c>
      <c r="J1115" s="89" t="s">
        <v>24</v>
      </c>
      <c r="K1115" s="224">
        <v>300124</v>
      </c>
    </row>
    <row r="1116" spans="1:11" ht="22.5">
      <c r="A1116" s="241" t="s">
        <v>1900</v>
      </c>
      <c r="B1116" s="91" t="s">
        <v>21</v>
      </c>
      <c r="C1116" s="89" t="s">
        <v>1905</v>
      </c>
      <c r="D1116" s="94">
        <v>42327</v>
      </c>
      <c r="E1116" s="89" t="s">
        <v>40</v>
      </c>
      <c r="F1116" s="222">
        <v>17160491</v>
      </c>
      <c r="G1116" s="92">
        <v>42538</v>
      </c>
      <c r="H1116" s="223" t="s">
        <v>2119</v>
      </c>
      <c r="I1116" s="89" t="s">
        <v>101</v>
      </c>
      <c r="J1116" s="89" t="s">
        <v>24</v>
      </c>
      <c r="K1116" s="224">
        <v>209396</v>
      </c>
    </row>
    <row r="1117" spans="1:11" ht="22.5">
      <c r="A1117" s="241" t="s">
        <v>1900</v>
      </c>
      <c r="B1117" s="86" t="s">
        <v>495</v>
      </c>
      <c r="C1117" s="89" t="s">
        <v>2120</v>
      </c>
      <c r="D1117" s="94">
        <v>42538</v>
      </c>
      <c r="E1117" s="89" t="s">
        <v>40</v>
      </c>
      <c r="F1117" s="222">
        <v>17160492</v>
      </c>
      <c r="G1117" s="92">
        <v>42538</v>
      </c>
      <c r="H1117" s="223" t="s">
        <v>2121</v>
      </c>
      <c r="I1117" s="89" t="s">
        <v>101</v>
      </c>
      <c r="J1117" s="89" t="s">
        <v>24</v>
      </c>
      <c r="K1117" s="224">
        <v>347500</v>
      </c>
    </row>
    <row r="1118" spans="1:11" ht="22.5">
      <c r="A1118" s="241" t="s">
        <v>1900</v>
      </c>
      <c r="B1118" s="91" t="s">
        <v>21</v>
      </c>
      <c r="C1118" s="89" t="s">
        <v>1905</v>
      </c>
      <c r="D1118" s="94">
        <v>42327</v>
      </c>
      <c r="E1118" s="89" t="s">
        <v>40</v>
      </c>
      <c r="F1118" s="222">
        <v>17160493</v>
      </c>
      <c r="G1118" s="92">
        <v>42541</v>
      </c>
      <c r="H1118" s="223" t="s">
        <v>2122</v>
      </c>
      <c r="I1118" s="89" t="s">
        <v>101</v>
      </c>
      <c r="J1118" s="89" t="s">
        <v>24</v>
      </c>
      <c r="K1118" s="224">
        <v>295347</v>
      </c>
    </row>
    <row r="1119" spans="1:11" ht="22.5">
      <c r="A1119" s="241" t="s">
        <v>1900</v>
      </c>
      <c r="B1119" s="91" t="s">
        <v>21</v>
      </c>
      <c r="C1119" s="89" t="s">
        <v>1905</v>
      </c>
      <c r="D1119" s="94">
        <v>42327</v>
      </c>
      <c r="E1119" s="89" t="s">
        <v>40</v>
      </c>
      <c r="F1119" s="222">
        <v>17160494</v>
      </c>
      <c r="G1119" s="92">
        <v>42541</v>
      </c>
      <c r="H1119" s="223" t="s">
        <v>2123</v>
      </c>
      <c r="I1119" s="89" t="s">
        <v>101</v>
      </c>
      <c r="J1119" s="89" t="s">
        <v>24</v>
      </c>
      <c r="K1119" s="224">
        <v>295347</v>
      </c>
    </row>
    <row r="1120" spans="1:11" ht="22.5">
      <c r="A1120" s="241" t="s">
        <v>1900</v>
      </c>
      <c r="B1120" s="88" t="s">
        <v>151</v>
      </c>
      <c r="C1120" s="89" t="s">
        <v>1911</v>
      </c>
      <c r="D1120" s="94">
        <v>42404</v>
      </c>
      <c r="E1120" s="89" t="s">
        <v>34</v>
      </c>
      <c r="F1120" s="222">
        <v>17160126</v>
      </c>
      <c r="G1120" s="92">
        <v>42541</v>
      </c>
      <c r="H1120" s="223" t="s">
        <v>2124</v>
      </c>
      <c r="I1120" s="89" t="s">
        <v>154</v>
      </c>
      <c r="J1120" s="89" t="s">
        <v>28</v>
      </c>
      <c r="K1120" s="224">
        <v>74997</v>
      </c>
    </row>
    <row r="1121" spans="1:11" ht="45">
      <c r="A1121" s="241" t="s">
        <v>1900</v>
      </c>
      <c r="B1121" s="91" t="s">
        <v>12</v>
      </c>
      <c r="C1121" s="89" t="s">
        <v>32</v>
      </c>
      <c r="D1121" s="94" t="s">
        <v>32</v>
      </c>
      <c r="E1121" s="89" t="s">
        <v>34</v>
      </c>
      <c r="F1121" s="222">
        <v>17160127</v>
      </c>
      <c r="G1121" s="92">
        <v>42542</v>
      </c>
      <c r="H1121" s="223" t="s">
        <v>2125</v>
      </c>
      <c r="I1121" s="89" t="s">
        <v>2126</v>
      </c>
      <c r="J1121" s="89" t="s">
        <v>2127</v>
      </c>
      <c r="K1121" s="224">
        <v>59500</v>
      </c>
    </row>
    <row r="1122" spans="1:11" ht="56.25">
      <c r="A1122" s="241" t="s">
        <v>1900</v>
      </c>
      <c r="B1122" s="88" t="s">
        <v>151</v>
      </c>
      <c r="C1122" s="89" t="s">
        <v>1934</v>
      </c>
      <c r="D1122" s="94">
        <v>42460</v>
      </c>
      <c r="E1122" s="89" t="s">
        <v>40</v>
      </c>
      <c r="F1122" s="222">
        <v>17160495</v>
      </c>
      <c r="G1122" s="92">
        <v>42542</v>
      </c>
      <c r="H1122" s="223" t="s">
        <v>2128</v>
      </c>
      <c r="I1122" s="89" t="s">
        <v>1984</v>
      </c>
      <c r="J1122" s="89" t="s">
        <v>423</v>
      </c>
      <c r="K1122" s="224">
        <v>2110150</v>
      </c>
    </row>
    <row r="1123" spans="1:11" ht="22.5">
      <c r="A1123" s="241" t="s">
        <v>1900</v>
      </c>
      <c r="B1123" s="91" t="s">
        <v>21</v>
      </c>
      <c r="C1123" s="89" t="s">
        <v>2055</v>
      </c>
      <c r="D1123" s="94">
        <v>41799</v>
      </c>
      <c r="E1123" s="89" t="s">
        <v>40</v>
      </c>
      <c r="F1123" s="222">
        <v>17160497</v>
      </c>
      <c r="G1123" s="92">
        <v>42542</v>
      </c>
      <c r="H1123" s="223" t="s">
        <v>2129</v>
      </c>
      <c r="I1123" s="89" t="s">
        <v>2057</v>
      </c>
      <c r="J1123" s="89" t="s">
        <v>2058</v>
      </c>
      <c r="K1123" s="224">
        <v>152625</v>
      </c>
    </row>
    <row r="1124" spans="1:11" ht="33.75">
      <c r="A1124" s="241" t="s">
        <v>1900</v>
      </c>
      <c r="B1124" s="91" t="s">
        <v>21</v>
      </c>
      <c r="C1124" s="89" t="s">
        <v>1905</v>
      </c>
      <c r="D1124" s="94">
        <v>42327</v>
      </c>
      <c r="E1124" s="89" t="s">
        <v>40</v>
      </c>
      <c r="F1124" s="222">
        <v>17160510</v>
      </c>
      <c r="G1124" s="92">
        <v>42543</v>
      </c>
      <c r="H1124" s="223" t="s">
        <v>2130</v>
      </c>
      <c r="I1124" s="89" t="s">
        <v>101</v>
      </c>
      <c r="J1124" s="89" t="s">
        <v>24</v>
      </c>
      <c r="K1124" s="224">
        <v>99089</v>
      </c>
    </row>
    <row r="1125" spans="1:11" ht="22.5">
      <c r="A1125" s="241" t="s">
        <v>1900</v>
      </c>
      <c r="B1125" s="91" t="s">
        <v>21</v>
      </c>
      <c r="C1125" s="89" t="s">
        <v>1905</v>
      </c>
      <c r="D1125" s="94">
        <v>42327</v>
      </c>
      <c r="E1125" s="89" t="s">
        <v>40</v>
      </c>
      <c r="F1125" s="222">
        <v>17160501</v>
      </c>
      <c r="G1125" s="92">
        <v>42543</v>
      </c>
      <c r="H1125" s="223" t="s">
        <v>2131</v>
      </c>
      <c r="I1125" s="89" t="s">
        <v>101</v>
      </c>
      <c r="J1125" s="89" t="s">
        <v>24</v>
      </c>
      <c r="K1125" s="224">
        <v>318992</v>
      </c>
    </row>
    <row r="1126" spans="1:11" ht="22.5">
      <c r="A1126" s="241" t="s">
        <v>1900</v>
      </c>
      <c r="B1126" s="91" t="s">
        <v>21</v>
      </c>
      <c r="C1126" s="89" t="s">
        <v>1905</v>
      </c>
      <c r="D1126" s="94">
        <v>42327</v>
      </c>
      <c r="E1126" s="89" t="s">
        <v>40</v>
      </c>
      <c r="F1126" s="222">
        <v>17160503</v>
      </c>
      <c r="G1126" s="92">
        <v>42543</v>
      </c>
      <c r="H1126" s="223" t="s">
        <v>2132</v>
      </c>
      <c r="I1126" s="89" t="s">
        <v>101</v>
      </c>
      <c r="J1126" s="89" t="s">
        <v>24</v>
      </c>
      <c r="K1126" s="224">
        <v>318920</v>
      </c>
    </row>
    <row r="1127" spans="1:11" ht="56.25">
      <c r="A1127" s="241" t="s">
        <v>1900</v>
      </c>
      <c r="B1127" s="88" t="s">
        <v>151</v>
      </c>
      <c r="C1127" s="89" t="s">
        <v>1934</v>
      </c>
      <c r="D1127" s="94">
        <v>42460</v>
      </c>
      <c r="E1127" s="89" t="s">
        <v>40</v>
      </c>
      <c r="F1127" s="222">
        <v>17160504</v>
      </c>
      <c r="G1127" s="92">
        <v>42544</v>
      </c>
      <c r="H1127" s="223" t="s">
        <v>2133</v>
      </c>
      <c r="I1127" s="89" t="s">
        <v>2134</v>
      </c>
      <c r="J1127" s="89" t="s">
        <v>2135</v>
      </c>
      <c r="K1127" s="224">
        <v>3205985</v>
      </c>
    </row>
    <row r="1128" spans="1:11" ht="33.75">
      <c r="A1128" s="241" t="s">
        <v>1900</v>
      </c>
      <c r="B1128" s="88" t="s">
        <v>151</v>
      </c>
      <c r="C1128" s="89" t="s">
        <v>1934</v>
      </c>
      <c r="D1128" s="94">
        <v>42460</v>
      </c>
      <c r="E1128" s="89" t="s">
        <v>40</v>
      </c>
      <c r="F1128" s="222">
        <v>17160505</v>
      </c>
      <c r="G1128" s="92">
        <v>42544</v>
      </c>
      <c r="H1128" s="223" t="s">
        <v>2136</v>
      </c>
      <c r="I1128" s="89" t="s">
        <v>2137</v>
      </c>
      <c r="J1128" s="89" t="s">
        <v>2138</v>
      </c>
      <c r="K1128" s="224">
        <v>579600</v>
      </c>
    </row>
    <row r="1129" spans="1:11" ht="33.75">
      <c r="A1129" s="241" t="s">
        <v>1900</v>
      </c>
      <c r="B1129" s="88" t="s">
        <v>151</v>
      </c>
      <c r="C1129" s="89" t="s">
        <v>1934</v>
      </c>
      <c r="D1129" s="94">
        <v>42460</v>
      </c>
      <c r="E1129" s="89" t="s">
        <v>40</v>
      </c>
      <c r="F1129" s="222">
        <v>17160506</v>
      </c>
      <c r="G1129" s="92">
        <v>42544</v>
      </c>
      <c r="H1129" s="223" t="s">
        <v>2139</v>
      </c>
      <c r="I1129" s="89" t="s">
        <v>2137</v>
      </c>
      <c r="J1129" s="89" t="s">
        <v>2138</v>
      </c>
      <c r="K1129" s="224">
        <v>579600</v>
      </c>
    </row>
    <row r="1130" spans="1:11" ht="33.75">
      <c r="A1130" s="241" t="s">
        <v>1900</v>
      </c>
      <c r="B1130" s="88" t="s">
        <v>151</v>
      </c>
      <c r="C1130" s="89" t="s">
        <v>1934</v>
      </c>
      <c r="D1130" s="94">
        <v>42460</v>
      </c>
      <c r="E1130" s="89" t="s">
        <v>40</v>
      </c>
      <c r="F1130" s="222">
        <v>17160507</v>
      </c>
      <c r="G1130" s="92">
        <v>42544</v>
      </c>
      <c r="H1130" s="223" t="s">
        <v>2140</v>
      </c>
      <c r="I1130" s="89" t="s">
        <v>2137</v>
      </c>
      <c r="J1130" s="89" t="s">
        <v>2138</v>
      </c>
      <c r="K1130" s="224">
        <v>579600</v>
      </c>
    </row>
    <row r="1131" spans="1:11" ht="22.5">
      <c r="A1131" s="241" t="s">
        <v>1900</v>
      </c>
      <c r="B1131" s="86" t="s">
        <v>463</v>
      </c>
      <c r="C1131" s="89" t="s">
        <v>32</v>
      </c>
      <c r="D1131" s="94" t="s">
        <v>32</v>
      </c>
      <c r="E1131" s="89" t="s">
        <v>34</v>
      </c>
      <c r="F1131" s="222">
        <v>17160131</v>
      </c>
      <c r="G1131" s="92">
        <v>42544</v>
      </c>
      <c r="H1131" s="223" t="s">
        <v>2141</v>
      </c>
      <c r="I1131" s="89" t="s">
        <v>2142</v>
      </c>
      <c r="J1131" s="89" t="s">
        <v>2143</v>
      </c>
      <c r="K1131" s="224">
        <v>898450</v>
      </c>
    </row>
    <row r="1132" spans="1:11" ht="15">
      <c r="A1132" s="241" t="s">
        <v>1900</v>
      </c>
      <c r="B1132" s="86" t="s">
        <v>463</v>
      </c>
      <c r="C1132" s="89" t="s">
        <v>32</v>
      </c>
      <c r="D1132" s="94" t="s">
        <v>32</v>
      </c>
      <c r="E1132" s="89" t="s">
        <v>34</v>
      </c>
      <c r="F1132" s="222">
        <v>17160129</v>
      </c>
      <c r="G1132" s="92">
        <v>42544</v>
      </c>
      <c r="H1132" s="223" t="s">
        <v>2144</v>
      </c>
      <c r="I1132" s="89" t="s">
        <v>2084</v>
      </c>
      <c r="J1132" s="89" t="s">
        <v>2085</v>
      </c>
      <c r="K1132" s="224">
        <v>1249500</v>
      </c>
    </row>
    <row r="1133" spans="1:11" ht="15">
      <c r="A1133" s="241" t="s">
        <v>1900</v>
      </c>
      <c r="B1133" s="88" t="s">
        <v>151</v>
      </c>
      <c r="C1133" s="89" t="s">
        <v>1934</v>
      </c>
      <c r="D1133" s="94">
        <v>42460</v>
      </c>
      <c r="E1133" s="89" t="s">
        <v>34</v>
      </c>
      <c r="F1133" s="222">
        <v>17160130</v>
      </c>
      <c r="G1133" s="92">
        <v>42544</v>
      </c>
      <c r="H1133" s="223" t="s">
        <v>2145</v>
      </c>
      <c r="I1133" s="89" t="s">
        <v>2146</v>
      </c>
      <c r="J1133" s="89" t="s">
        <v>2147</v>
      </c>
      <c r="K1133" s="224">
        <v>4598360</v>
      </c>
    </row>
    <row r="1134" spans="1:11" ht="22.5">
      <c r="A1134" s="241" t="s">
        <v>1900</v>
      </c>
      <c r="B1134" s="91" t="s">
        <v>21</v>
      </c>
      <c r="C1134" s="89" t="s">
        <v>1905</v>
      </c>
      <c r="D1134" s="94">
        <v>42327</v>
      </c>
      <c r="E1134" s="89" t="s">
        <v>40</v>
      </c>
      <c r="F1134" s="222">
        <v>17160509</v>
      </c>
      <c r="G1134" s="92">
        <v>42544</v>
      </c>
      <c r="H1134" s="223" t="s">
        <v>2148</v>
      </c>
      <c r="I1134" s="89" t="s">
        <v>101</v>
      </c>
      <c r="J1134" s="89" t="s">
        <v>24</v>
      </c>
      <c r="K1134" s="224">
        <v>189497</v>
      </c>
    </row>
    <row r="1135" spans="1:11" ht="22.5">
      <c r="A1135" s="241" t="s">
        <v>1900</v>
      </c>
      <c r="B1135" s="86" t="s">
        <v>495</v>
      </c>
      <c r="C1135" s="89" t="s">
        <v>2149</v>
      </c>
      <c r="D1135" s="94">
        <v>42544</v>
      </c>
      <c r="E1135" s="89" t="s">
        <v>34</v>
      </c>
      <c r="F1135" s="222">
        <v>17160132</v>
      </c>
      <c r="G1135" s="92">
        <v>42544</v>
      </c>
      <c r="H1135" s="223" t="s">
        <v>2150</v>
      </c>
      <c r="I1135" s="89" t="s">
        <v>2151</v>
      </c>
      <c r="J1135" s="89" t="s">
        <v>2152</v>
      </c>
      <c r="K1135" s="224">
        <v>97543</v>
      </c>
    </row>
    <row r="1136" spans="1:11" ht="22.5">
      <c r="A1136" s="241" t="s">
        <v>1900</v>
      </c>
      <c r="B1136" s="91" t="s">
        <v>12</v>
      </c>
      <c r="C1136" s="89" t="s">
        <v>32</v>
      </c>
      <c r="D1136" s="94" t="s">
        <v>32</v>
      </c>
      <c r="E1136" s="89" t="s">
        <v>40</v>
      </c>
      <c r="F1136" s="222">
        <v>17160511</v>
      </c>
      <c r="G1136" s="92">
        <v>42545</v>
      </c>
      <c r="H1136" s="223" t="s">
        <v>2153</v>
      </c>
      <c r="I1136" s="89" t="s">
        <v>2030</v>
      </c>
      <c r="J1136" s="89" t="s">
        <v>150</v>
      </c>
      <c r="K1136" s="224">
        <v>232050</v>
      </c>
    </row>
    <row r="1137" spans="1:11" ht="22.5">
      <c r="A1137" s="241" t="s">
        <v>1900</v>
      </c>
      <c r="B1137" s="86" t="s">
        <v>495</v>
      </c>
      <c r="C1137" s="89" t="s">
        <v>2154</v>
      </c>
      <c r="D1137" s="94">
        <v>42530</v>
      </c>
      <c r="E1137" s="89" t="s">
        <v>40</v>
      </c>
      <c r="F1137" s="222">
        <v>17160512</v>
      </c>
      <c r="G1137" s="92">
        <v>42545</v>
      </c>
      <c r="H1137" s="223" t="s">
        <v>2155</v>
      </c>
      <c r="I1137" s="89" t="s">
        <v>2156</v>
      </c>
      <c r="J1137" s="89" t="s">
        <v>2157</v>
      </c>
      <c r="K1137" s="224">
        <v>2664862</v>
      </c>
    </row>
    <row r="1138" spans="1:11" ht="22.5">
      <c r="A1138" s="241" t="s">
        <v>1900</v>
      </c>
      <c r="B1138" s="91" t="s">
        <v>21</v>
      </c>
      <c r="C1138" s="89" t="s">
        <v>1905</v>
      </c>
      <c r="D1138" s="94">
        <v>42327</v>
      </c>
      <c r="E1138" s="89" t="s">
        <v>40</v>
      </c>
      <c r="F1138" s="222">
        <v>17160514</v>
      </c>
      <c r="G1138" s="92">
        <v>42545</v>
      </c>
      <c r="H1138" s="223" t="s">
        <v>2158</v>
      </c>
      <c r="I1138" s="89" t="s">
        <v>101</v>
      </c>
      <c r="J1138" s="89" t="s">
        <v>24</v>
      </c>
      <c r="K1138" s="224">
        <v>116050</v>
      </c>
    </row>
    <row r="1139" spans="1:11" ht="33.75">
      <c r="A1139" s="241" t="s">
        <v>1900</v>
      </c>
      <c r="B1139" s="91" t="s">
        <v>21</v>
      </c>
      <c r="C1139" s="89" t="s">
        <v>1905</v>
      </c>
      <c r="D1139" s="94">
        <v>42327</v>
      </c>
      <c r="E1139" s="89" t="s">
        <v>40</v>
      </c>
      <c r="F1139" s="222">
        <v>17160515</v>
      </c>
      <c r="G1139" s="92">
        <v>42545</v>
      </c>
      <c r="H1139" s="223" t="s">
        <v>2159</v>
      </c>
      <c r="I1139" s="89" t="s">
        <v>101</v>
      </c>
      <c r="J1139" s="89" t="s">
        <v>24</v>
      </c>
      <c r="K1139" s="224">
        <v>271839</v>
      </c>
    </row>
    <row r="1140" spans="1:11" ht="22.5">
      <c r="A1140" s="241" t="s">
        <v>1900</v>
      </c>
      <c r="B1140" s="91" t="s">
        <v>21</v>
      </c>
      <c r="C1140" s="89" t="s">
        <v>1905</v>
      </c>
      <c r="D1140" s="94">
        <v>42327</v>
      </c>
      <c r="E1140" s="89" t="s">
        <v>40</v>
      </c>
      <c r="F1140" s="222">
        <v>17160516</v>
      </c>
      <c r="G1140" s="92">
        <v>42545</v>
      </c>
      <c r="H1140" s="223" t="s">
        <v>2160</v>
      </c>
      <c r="I1140" s="89" t="s">
        <v>101</v>
      </c>
      <c r="J1140" s="89" t="s">
        <v>24</v>
      </c>
      <c r="K1140" s="224">
        <v>172977</v>
      </c>
    </row>
    <row r="1141" spans="1:11" ht="45">
      <c r="A1141" s="241" t="s">
        <v>1900</v>
      </c>
      <c r="B1141" s="86" t="s">
        <v>495</v>
      </c>
      <c r="C1141" s="89" t="s">
        <v>2161</v>
      </c>
      <c r="D1141" s="94">
        <v>42335</v>
      </c>
      <c r="E1141" s="89" t="s">
        <v>34</v>
      </c>
      <c r="F1141" s="222">
        <v>17160134</v>
      </c>
      <c r="G1141" s="92">
        <v>42545</v>
      </c>
      <c r="H1141" s="223" t="s">
        <v>2162</v>
      </c>
      <c r="I1141" s="89" t="s">
        <v>2163</v>
      </c>
      <c r="J1141" s="89" t="s">
        <v>2164</v>
      </c>
      <c r="K1141" s="224">
        <v>30702</v>
      </c>
    </row>
    <row r="1142" spans="1:11" ht="33.75">
      <c r="A1142" s="241" t="s">
        <v>1900</v>
      </c>
      <c r="B1142" s="88" t="s">
        <v>151</v>
      </c>
      <c r="C1142" s="89" t="s">
        <v>2165</v>
      </c>
      <c r="D1142" s="94" t="s">
        <v>2166</v>
      </c>
      <c r="E1142" s="89" t="s">
        <v>34</v>
      </c>
      <c r="F1142" s="222">
        <v>17160135</v>
      </c>
      <c r="G1142" s="92">
        <v>42545</v>
      </c>
      <c r="H1142" s="223" t="s">
        <v>2167</v>
      </c>
      <c r="I1142" s="89" t="s">
        <v>426</v>
      </c>
      <c r="J1142" s="89" t="s">
        <v>427</v>
      </c>
      <c r="K1142" s="224">
        <v>275723</v>
      </c>
    </row>
    <row r="1143" spans="1:11" ht="15">
      <c r="A1143" s="241" t="s">
        <v>1900</v>
      </c>
      <c r="B1143" s="86" t="s">
        <v>463</v>
      </c>
      <c r="C1143" s="89" t="s">
        <v>32</v>
      </c>
      <c r="D1143" s="94" t="s">
        <v>32</v>
      </c>
      <c r="E1143" s="89" t="s">
        <v>34</v>
      </c>
      <c r="F1143" s="222">
        <v>17160133</v>
      </c>
      <c r="G1143" s="92">
        <v>42545</v>
      </c>
      <c r="H1143" s="223" t="s">
        <v>2168</v>
      </c>
      <c r="I1143" s="89" t="s">
        <v>2169</v>
      </c>
      <c r="J1143" s="89" t="s">
        <v>2170</v>
      </c>
      <c r="K1143" s="224">
        <v>375743</v>
      </c>
    </row>
    <row r="1144" spans="1:11" ht="22.5">
      <c r="A1144" s="241" t="s">
        <v>1900</v>
      </c>
      <c r="B1144" s="91" t="s">
        <v>12</v>
      </c>
      <c r="C1144" s="89" t="s">
        <v>32</v>
      </c>
      <c r="D1144" s="94" t="s">
        <v>32</v>
      </c>
      <c r="E1144" s="89" t="s">
        <v>40</v>
      </c>
      <c r="F1144" s="222">
        <v>17160517</v>
      </c>
      <c r="G1144" s="92">
        <v>42549</v>
      </c>
      <c r="H1144" s="223" t="s">
        <v>2171</v>
      </c>
      <c r="I1144" s="89" t="s">
        <v>2045</v>
      </c>
      <c r="J1144" s="89" t="s">
        <v>2046</v>
      </c>
      <c r="K1144" s="224">
        <v>207499</v>
      </c>
    </row>
    <row r="1145" spans="1:11" ht="33.75">
      <c r="A1145" s="241" t="s">
        <v>1900</v>
      </c>
      <c r="B1145" s="91" t="s">
        <v>12</v>
      </c>
      <c r="C1145" s="89" t="s">
        <v>32</v>
      </c>
      <c r="D1145" s="94" t="s">
        <v>32</v>
      </c>
      <c r="E1145" s="89" t="s">
        <v>40</v>
      </c>
      <c r="F1145" s="222">
        <v>17160518</v>
      </c>
      <c r="G1145" s="92">
        <v>42549</v>
      </c>
      <c r="H1145" s="223" t="s">
        <v>2172</v>
      </c>
      <c r="I1145" s="89" t="s">
        <v>2173</v>
      </c>
      <c r="J1145" s="89" t="s">
        <v>2174</v>
      </c>
      <c r="K1145" s="224">
        <v>124950</v>
      </c>
    </row>
    <row r="1146" spans="1:11" ht="22.5">
      <c r="A1146" s="241" t="s">
        <v>1900</v>
      </c>
      <c r="B1146" s="91" t="s">
        <v>21</v>
      </c>
      <c r="C1146" s="89" t="s">
        <v>1905</v>
      </c>
      <c r="D1146" s="94">
        <v>42327</v>
      </c>
      <c r="E1146" s="89" t="s">
        <v>40</v>
      </c>
      <c r="F1146" s="222">
        <v>17160519</v>
      </c>
      <c r="G1146" s="92">
        <v>42549</v>
      </c>
      <c r="H1146" s="223" t="s">
        <v>2175</v>
      </c>
      <c r="I1146" s="89" t="s">
        <v>101</v>
      </c>
      <c r="J1146" s="89" t="s">
        <v>24</v>
      </c>
      <c r="K1146" s="224">
        <v>209761</v>
      </c>
    </row>
    <row r="1147" spans="1:11" ht="45">
      <c r="A1147" s="241" t="s">
        <v>1900</v>
      </c>
      <c r="B1147" s="86" t="s">
        <v>495</v>
      </c>
      <c r="C1147" s="89" t="s">
        <v>2176</v>
      </c>
      <c r="D1147" s="94">
        <v>42538</v>
      </c>
      <c r="E1147" s="89" t="s">
        <v>34</v>
      </c>
      <c r="F1147" s="222">
        <v>17160136</v>
      </c>
      <c r="G1147" s="92">
        <v>42550</v>
      </c>
      <c r="H1147" s="223" t="s">
        <v>2177</v>
      </c>
      <c r="I1147" s="89" t="s">
        <v>2178</v>
      </c>
      <c r="J1147" s="89" t="s">
        <v>2179</v>
      </c>
      <c r="K1147" s="224">
        <v>152000</v>
      </c>
    </row>
    <row r="1148" spans="1:11" ht="45">
      <c r="A1148" s="241" t="s">
        <v>1900</v>
      </c>
      <c r="B1148" s="86" t="s">
        <v>495</v>
      </c>
      <c r="C1148" s="89" t="s">
        <v>2180</v>
      </c>
      <c r="D1148" s="94">
        <v>39721</v>
      </c>
      <c r="E1148" s="89" t="s">
        <v>34</v>
      </c>
      <c r="F1148" s="222">
        <v>17160137</v>
      </c>
      <c r="G1148" s="92">
        <v>42550</v>
      </c>
      <c r="H1148" s="223" t="s">
        <v>2181</v>
      </c>
      <c r="I1148" s="89" t="s">
        <v>2182</v>
      </c>
      <c r="J1148" s="89" t="s">
        <v>2183</v>
      </c>
      <c r="K1148" s="224">
        <v>100500</v>
      </c>
    </row>
    <row r="1149" spans="1:11" ht="15">
      <c r="A1149" s="241" t="s">
        <v>1900</v>
      </c>
      <c r="B1149" s="86" t="s">
        <v>495</v>
      </c>
      <c r="C1149" s="89" t="s">
        <v>2180</v>
      </c>
      <c r="D1149" s="94">
        <v>39721</v>
      </c>
      <c r="E1149" s="89" t="s">
        <v>34</v>
      </c>
      <c r="F1149" s="222">
        <v>17160139</v>
      </c>
      <c r="G1149" s="92">
        <v>42550</v>
      </c>
      <c r="H1149" s="223" t="s">
        <v>2184</v>
      </c>
      <c r="I1149" s="89" t="s">
        <v>2185</v>
      </c>
      <c r="J1149" s="89" t="s">
        <v>2186</v>
      </c>
      <c r="K1149" s="224">
        <v>40000</v>
      </c>
    </row>
    <row r="1150" spans="1:11" ht="33.75">
      <c r="A1150" s="241" t="s">
        <v>1900</v>
      </c>
      <c r="B1150" s="86" t="s">
        <v>495</v>
      </c>
      <c r="C1150" s="89" t="s">
        <v>2180</v>
      </c>
      <c r="D1150" s="94">
        <v>39721</v>
      </c>
      <c r="E1150" s="89" t="s">
        <v>34</v>
      </c>
      <c r="F1150" s="222">
        <v>17160140</v>
      </c>
      <c r="G1150" s="92">
        <v>42550</v>
      </c>
      <c r="H1150" s="223" t="s">
        <v>2187</v>
      </c>
      <c r="I1150" s="89" t="s">
        <v>2188</v>
      </c>
      <c r="J1150" s="89" t="s">
        <v>2189</v>
      </c>
      <c r="K1150" s="224">
        <v>126797</v>
      </c>
    </row>
    <row r="1151" spans="1:11" ht="67.5">
      <c r="A1151" s="241" t="s">
        <v>1900</v>
      </c>
      <c r="B1151" s="86" t="s">
        <v>495</v>
      </c>
      <c r="C1151" s="89" t="s">
        <v>2180</v>
      </c>
      <c r="D1151" s="94">
        <v>39721</v>
      </c>
      <c r="E1151" s="89" t="s">
        <v>34</v>
      </c>
      <c r="F1151" s="222">
        <v>17160141</v>
      </c>
      <c r="G1151" s="92">
        <v>42550</v>
      </c>
      <c r="H1151" s="223" t="s">
        <v>2190</v>
      </c>
      <c r="I1151" s="89" t="s">
        <v>2191</v>
      </c>
      <c r="J1151" s="89" t="s">
        <v>2192</v>
      </c>
      <c r="K1151" s="224">
        <v>95200</v>
      </c>
    </row>
    <row r="1152" spans="1:11" ht="22.5">
      <c r="A1152" s="241" t="s">
        <v>1900</v>
      </c>
      <c r="B1152" s="88" t="s">
        <v>151</v>
      </c>
      <c r="C1152" s="89" t="s">
        <v>1934</v>
      </c>
      <c r="D1152" s="94">
        <v>42460</v>
      </c>
      <c r="E1152" s="89" t="s">
        <v>40</v>
      </c>
      <c r="F1152" s="222">
        <v>17160520</v>
      </c>
      <c r="G1152" s="92">
        <v>42550</v>
      </c>
      <c r="H1152" s="223" t="s">
        <v>2193</v>
      </c>
      <c r="I1152" s="89" t="s">
        <v>1954</v>
      </c>
      <c r="J1152" s="89" t="s">
        <v>1955</v>
      </c>
      <c r="K1152" s="224">
        <v>380800</v>
      </c>
    </row>
    <row r="1153" spans="1:11" ht="45">
      <c r="A1153" s="241" t="s">
        <v>1900</v>
      </c>
      <c r="B1153" s="88" t="s">
        <v>151</v>
      </c>
      <c r="C1153" s="89" t="s">
        <v>1934</v>
      </c>
      <c r="D1153" s="94">
        <v>42460</v>
      </c>
      <c r="E1153" s="89" t="s">
        <v>40</v>
      </c>
      <c r="F1153" s="222">
        <v>17160521</v>
      </c>
      <c r="G1153" s="92">
        <v>42550</v>
      </c>
      <c r="H1153" s="223" t="s">
        <v>2226</v>
      </c>
      <c r="I1153" s="89" t="s">
        <v>1954</v>
      </c>
      <c r="J1153" s="89" t="s">
        <v>1955</v>
      </c>
      <c r="K1153" s="224">
        <v>154700</v>
      </c>
    </row>
    <row r="1154" spans="1:11" ht="22.5">
      <c r="A1154" s="241" t="s">
        <v>1900</v>
      </c>
      <c r="B1154" s="88" t="s">
        <v>151</v>
      </c>
      <c r="C1154" s="89" t="s">
        <v>1934</v>
      </c>
      <c r="D1154" s="94">
        <v>42460</v>
      </c>
      <c r="E1154" s="89" t="s">
        <v>34</v>
      </c>
      <c r="F1154" s="222">
        <v>17160143</v>
      </c>
      <c r="G1154" s="92">
        <v>42551</v>
      </c>
      <c r="H1154" s="223" t="s">
        <v>2194</v>
      </c>
      <c r="I1154" s="89" t="s">
        <v>2195</v>
      </c>
      <c r="J1154" s="89" t="s">
        <v>153</v>
      </c>
      <c r="K1154" s="224">
        <v>145225</v>
      </c>
    </row>
    <row r="1155" spans="1:11" ht="33.75">
      <c r="A1155" s="241" t="s">
        <v>1900</v>
      </c>
      <c r="B1155" s="88" t="s">
        <v>151</v>
      </c>
      <c r="C1155" s="89" t="s">
        <v>1934</v>
      </c>
      <c r="D1155" s="94">
        <v>42460</v>
      </c>
      <c r="E1155" s="89" t="s">
        <v>34</v>
      </c>
      <c r="F1155" s="222">
        <v>17160144</v>
      </c>
      <c r="G1155" s="92">
        <v>42551</v>
      </c>
      <c r="H1155" s="223" t="s">
        <v>2196</v>
      </c>
      <c r="I1155" s="89" t="s">
        <v>1959</v>
      </c>
      <c r="J1155" s="89" t="s">
        <v>26</v>
      </c>
      <c r="K1155" s="224">
        <v>92997</v>
      </c>
    </row>
    <row r="1156" spans="1:11" ht="33.75">
      <c r="A1156" s="241" t="s">
        <v>1900</v>
      </c>
      <c r="B1156" s="88" t="s">
        <v>151</v>
      </c>
      <c r="C1156" s="89" t="s">
        <v>1934</v>
      </c>
      <c r="D1156" s="94">
        <v>42460</v>
      </c>
      <c r="E1156" s="89" t="s">
        <v>34</v>
      </c>
      <c r="F1156" s="222">
        <v>17160145</v>
      </c>
      <c r="G1156" s="92">
        <v>42551</v>
      </c>
      <c r="H1156" s="223" t="s">
        <v>2197</v>
      </c>
      <c r="I1156" s="89" t="s">
        <v>154</v>
      </c>
      <c r="J1156" s="89" t="s">
        <v>28</v>
      </c>
      <c r="K1156" s="224">
        <v>435546</v>
      </c>
    </row>
    <row r="1157" spans="1:11" ht="33.75">
      <c r="A1157" s="241" t="s">
        <v>1900</v>
      </c>
      <c r="B1157" s="91" t="s">
        <v>21</v>
      </c>
      <c r="C1157" s="89" t="s">
        <v>1905</v>
      </c>
      <c r="D1157" s="94">
        <v>42327</v>
      </c>
      <c r="E1157" s="89" t="s">
        <v>40</v>
      </c>
      <c r="F1157" s="222">
        <v>17160522</v>
      </c>
      <c r="G1157" s="92">
        <v>42550</v>
      </c>
      <c r="H1157" s="223" t="s">
        <v>2198</v>
      </c>
      <c r="I1157" s="89" t="s">
        <v>101</v>
      </c>
      <c r="J1157" s="89" t="s">
        <v>24</v>
      </c>
      <c r="K1157" s="224">
        <v>23034</v>
      </c>
    </row>
    <row r="1158" spans="1:11" ht="33.75">
      <c r="A1158" s="241" t="s">
        <v>1900</v>
      </c>
      <c r="B1158" s="91" t="s">
        <v>21</v>
      </c>
      <c r="C1158" s="89" t="s">
        <v>1905</v>
      </c>
      <c r="D1158" s="94">
        <v>42327</v>
      </c>
      <c r="E1158" s="89" t="s">
        <v>40</v>
      </c>
      <c r="F1158" s="222">
        <v>17160523</v>
      </c>
      <c r="G1158" s="92">
        <v>42550</v>
      </c>
      <c r="H1158" s="223" t="s">
        <v>2199</v>
      </c>
      <c r="I1158" s="89" t="s">
        <v>101</v>
      </c>
      <c r="J1158" s="89" t="s">
        <v>24</v>
      </c>
      <c r="K1158" s="224">
        <v>12106</v>
      </c>
    </row>
    <row r="1159" spans="1:11" ht="33">
      <c r="A1159" s="241" t="s">
        <v>1900</v>
      </c>
      <c r="B1159" s="86" t="s">
        <v>495</v>
      </c>
      <c r="C1159" s="89" t="s">
        <v>1979</v>
      </c>
      <c r="D1159" s="94">
        <v>39580</v>
      </c>
      <c r="E1159" s="89" t="s">
        <v>40</v>
      </c>
      <c r="F1159" s="222">
        <v>17160524</v>
      </c>
      <c r="G1159" s="92">
        <v>42551</v>
      </c>
      <c r="H1159" s="223" t="s">
        <v>2227</v>
      </c>
      <c r="I1159" s="89" t="s">
        <v>1909</v>
      </c>
      <c r="J1159" s="89" t="s">
        <v>1910</v>
      </c>
      <c r="K1159" s="224">
        <v>132300</v>
      </c>
    </row>
    <row r="1160" spans="1:11" ht="15">
      <c r="A1160" s="241" t="s">
        <v>1900</v>
      </c>
      <c r="B1160" s="88" t="s">
        <v>151</v>
      </c>
      <c r="C1160" s="89" t="s">
        <v>1934</v>
      </c>
      <c r="D1160" s="94">
        <v>42460</v>
      </c>
      <c r="E1160" s="89" t="s">
        <v>34</v>
      </c>
      <c r="F1160" s="222">
        <v>17160142</v>
      </c>
      <c r="G1160" s="92">
        <v>42551</v>
      </c>
      <c r="H1160" s="223" t="s">
        <v>2200</v>
      </c>
      <c r="I1160" s="89" t="s">
        <v>2201</v>
      </c>
      <c r="J1160" s="89" t="s">
        <v>152</v>
      </c>
      <c r="K1160" s="224">
        <v>124635</v>
      </c>
    </row>
    <row r="1161" spans="1:11" ht="22.5">
      <c r="A1161" s="241" t="s">
        <v>1900</v>
      </c>
      <c r="B1161" s="88" t="s">
        <v>151</v>
      </c>
      <c r="C1161" s="89" t="s">
        <v>1934</v>
      </c>
      <c r="D1161" s="94">
        <v>42460</v>
      </c>
      <c r="E1161" s="89" t="s">
        <v>34</v>
      </c>
      <c r="F1161" s="222">
        <v>17160146</v>
      </c>
      <c r="G1161" s="92">
        <v>42551</v>
      </c>
      <c r="H1161" s="223" t="s">
        <v>2202</v>
      </c>
      <c r="I1161" s="89" t="s">
        <v>2203</v>
      </c>
      <c r="J1161" s="89" t="s">
        <v>1147</v>
      </c>
      <c r="K1161" s="224">
        <v>308210</v>
      </c>
    </row>
    <row r="1162" spans="1:11" ht="22.5">
      <c r="A1162" s="241" t="s">
        <v>1900</v>
      </c>
      <c r="B1162" s="88" t="s">
        <v>151</v>
      </c>
      <c r="C1162" s="89" t="s">
        <v>1934</v>
      </c>
      <c r="D1162" s="94">
        <v>42460</v>
      </c>
      <c r="E1162" s="89" t="s">
        <v>34</v>
      </c>
      <c r="F1162" s="222">
        <v>17160147</v>
      </c>
      <c r="G1162" s="92">
        <v>42551</v>
      </c>
      <c r="H1162" s="223" t="s">
        <v>2204</v>
      </c>
      <c r="I1162" s="89" t="s">
        <v>2205</v>
      </c>
      <c r="J1162" s="89" t="s">
        <v>2206</v>
      </c>
      <c r="K1162" s="224">
        <v>13803832</v>
      </c>
    </row>
    <row r="1163" spans="1:11" ht="33.75">
      <c r="A1163" s="241" t="s">
        <v>1900</v>
      </c>
      <c r="B1163" s="88" t="s">
        <v>151</v>
      </c>
      <c r="C1163" s="89" t="s">
        <v>1934</v>
      </c>
      <c r="D1163" s="94">
        <v>42460</v>
      </c>
      <c r="E1163" s="89" t="s">
        <v>34</v>
      </c>
      <c r="F1163" s="222">
        <v>17160526</v>
      </c>
      <c r="G1163" s="92">
        <v>42551</v>
      </c>
      <c r="H1163" s="223" t="s">
        <v>2207</v>
      </c>
      <c r="I1163" s="89" t="s">
        <v>1936</v>
      </c>
      <c r="J1163" s="89" t="s">
        <v>11</v>
      </c>
      <c r="K1163" s="224">
        <v>778543</v>
      </c>
    </row>
    <row r="1164" spans="1:11" ht="45">
      <c r="A1164" s="241" t="s">
        <v>1900</v>
      </c>
      <c r="B1164" s="91" t="s">
        <v>458</v>
      </c>
      <c r="C1164" s="89" t="s">
        <v>18</v>
      </c>
      <c r="D1164" s="94" t="s">
        <v>18</v>
      </c>
      <c r="E1164" s="89" t="s">
        <v>2208</v>
      </c>
      <c r="F1164" s="222" t="s">
        <v>2209</v>
      </c>
      <c r="G1164" s="92">
        <v>42549</v>
      </c>
      <c r="H1164" s="223" t="s">
        <v>2210</v>
      </c>
      <c r="I1164" s="89" t="s">
        <v>2211</v>
      </c>
      <c r="J1164" s="89" t="s">
        <v>66</v>
      </c>
      <c r="K1164" s="224">
        <v>6533261</v>
      </c>
    </row>
    <row r="1165" spans="1:11" ht="22.5">
      <c r="A1165" s="241" t="s">
        <v>1900</v>
      </c>
      <c r="B1165" s="86" t="s">
        <v>495</v>
      </c>
      <c r="C1165" s="89" t="s">
        <v>2212</v>
      </c>
      <c r="D1165" s="94">
        <v>42541</v>
      </c>
      <c r="E1165" s="89" t="s">
        <v>64</v>
      </c>
      <c r="F1165" s="233" t="s">
        <v>18</v>
      </c>
      <c r="G1165" s="233" t="s">
        <v>18</v>
      </c>
      <c r="H1165" s="223" t="s">
        <v>2213</v>
      </c>
      <c r="I1165" s="89" t="s">
        <v>2214</v>
      </c>
      <c r="J1165" s="89" t="s">
        <v>2215</v>
      </c>
      <c r="K1165" s="224" t="s">
        <v>2216</v>
      </c>
    </row>
    <row r="1166" spans="1:11" ht="33.75">
      <c r="A1166" s="241" t="s">
        <v>1900</v>
      </c>
      <c r="B1166" s="91" t="s">
        <v>21</v>
      </c>
      <c r="C1166" s="89" t="s">
        <v>2217</v>
      </c>
      <c r="D1166" s="94">
        <v>42641</v>
      </c>
      <c r="E1166" s="89" t="s">
        <v>64</v>
      </c>
      <c r="F1166" s="233" t="s">
        <v>18</v>
      </c>
      <c r="G1166" s="233" t="s">
        <v>18</v>
      </c>
      <c r="H1166" s="223" t="s">
        <v>2218</v>
      </c>
      <c r="I1166" s="89" t="s">
        <v>2052</v>
      </c>
      <c r="J1166" s="89" t="s">
        <v>2053</v>
      </c>
      <c r="K1166" s="224">
        <v>70000000</v>
      </c>
    </row>
    <row r="1167" spans="1:11" ht="22.5">
      <c r="A1167" s="241" t="s">
        <v>1900</v>
      </c>
      <c r="B1167" s="86" t="s">
        <v>495</v>
      </c>
      <c r="C1167" s="89" t="s">
        <v>2219</v>
      </c>
      <c r="D1167" s="94">
        <v>42550</v>
      </c>
      <c r="E1167" s="89" t="s">
        <v>64</v>
      </c>
      <c r="F1167" s="233" t="s">
        <v>18</v>
      </c>
      <c r="G1167" s="233" t="s">
        <v>18</v>
      </c>
      <c r="H1167" s="223" t="s">
        <v>2220</v>
      </c>
      <c r="I1167" s="89" t="s">
        <v>2221</v>
      </c>
      <c r="J1167" s="89" t="s">
        <v>2222</v>
      </c>
      <c r="K1167" s="224">
        <v>74598030</v>
      </c>
    </row>
  </sheetData>
  <sheetProtection/>
  <dataValidations count="38">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209:D215 C173:C174 C338:D373 C139:C145 C176:C208 C147:C149 C150:D152 C153 C154:D154 C161:D166 C167:C171 C172:D172 G592 C136:D138 C278:D329 C128:D128 C155:C160 C146:D146 C129:C135 C641:C657 D641:D655 C585:D640 C658:D658 D40:D97 G5:G82 C40:C127 D99:D119 C659:C684 C704:D723 C963:D991 C741:C845"/>
    <dataValidation showInputMessage="1" showErrorMessage="1" sqref="C476:D481 D500 C474:C475 D497:D498 C435:D437 C440:D456 C458:D473"/>
    <dataValidation type="list" allowBlank="1" showInputMessage="1" showErrorMessage="1" sqref="E87:E88 E92:E94 E96">
      <formula1>$HQ$64949:$HQ$64953</formula1>
    </dataValidation>
    <dataValidation type="list" allowBlank="1" showInputMessage="1" showErrorMessage="1" sqref="E95 E89:E91 E97 E83:E86">
      <formula1>$Y$5:$Y$5</formula1>
    </dataValidation>
    <dataValidation type="list" allowBlank="1" showInputMessage="1" showErrorMessage="1" sqref="E976:E991">
      <formula1>Hoja1!#REF!</formula1>
    </dataValidation>
    <dataValidation type="list" allowBlank="1" showInputMessage="1" showErrorMessage="1" sqref="A209:A215">
      <formula1>$IO$63654:$IO$63674</formula1>
    </dataValidation>
    <dataValidation type="list" allowBlank="1" showInputMessage="1" showErrorMessage="1" sqref="B277">
      <formula1>$B$2:$B$4</formula1>
    </dataValidation>
    <dataValidation type="list" allowBlank="1" showInputMessage="1" showErrorMessage="1" sqref="A435:A481">
      <formula1>#REF!</formula1>
    </dataValidation>
    <dataValidation type="list" allowBlank="1" showInputMessage="1" showErrorMessage="1" sqref="E781:E818 E778:E779">
      <formula1>$IQ$65113:$IQ$65117</formula1>
    </dataValidation>
    <dataValidation type="list" allowBlank="1" showInputMessage="1" showErrorMessage="1" sqref="A819:A872">
      <formula1>$IO$64848:$IO$64868</formula1>
    </dataValidation>
    <dataValidation type="list" allowBlank="1" showInputMessage="1" showErrorMessage="1" sqref="E857:E869">
      <formula1>$IR$64992:$IR$64997</formula1>
    </dataValidation>
    <dataValidation type="list" allowBlank="1" showInputMessage="1" showErrorMessage="1" sqref="B848:B849 B857:B858">
      <formula1>$IQ$64992:$IQ$65004</formula1>
    </dataValidation>
    <dataValidation type="list" allowBlank="1" showInputMessage="1" showErrorMessage="1" sqref="A941">
      <formula1>$P$5:$P$629</formula1>
    </dataValidation>
    <dataValidation type="list" allowBlank="1" showInputMessage="1" showErrorMessage="1" sqref="A954">
      <formula1>$P$5:$P$712</formula1>
    </dataValidation>
    <dataValidation type="list" allowBlank="1" showInputMessage="1" showErrorMessage="1" sqref="A949 A943 A919:A920 A961 A922:A926">
      <formula1>$P$5:$P$711</formula1>
    </dataValidation>
    <dataValidation type="list" allowBlank="1" showInputMessage="1" showErrorMessage="1" sqref="E943:E944">
      <formula1>$T$5:$T$11</formula1>
    </dataValidation>
    <dataValidation type="list" allowBlank="1" showInputMessage="1" showErrorMessage="1" sqref="A956 A945 A933:A937 A958:A959">
      <formula1>$P$5:$P$703</formula1>
    </dataValidation>
    <dataValidation type="list" allowBlank="1" showInputMessage="1" showErrorMessage="1" sqref="A942 A960 A938:A939">
      <formula1>$P$5:$P$705</formula1>
    </dataValidation>
    <dataValidation type="list" allowBlank="1" showInputMessage="1" showErrorMessage="1" sqref="A932 A916">
      <formula1>$P$5:$P$707</formula1>
    </dataValidation>
    <dataValidation type="list" allowBlank="1" showInputMessage="1" showErrorMessage="1" sqref="A931 A921">
      <formula1>$P$5:$P$706</formula1>
    </dataValidation>
    <dataValidation type="list" allowBlank="1" showInputMessage="1" showErrorMessage="1" sqref="A947:A948 A962 A952">
      <formula1>$P$5:$P$692</formula1>
    </dataValidation>
    <dataValidation type="list" allowBlank="1" showInputMessage="1" showErrorMessage="1" sqref="A955">
      <formula1>$P$5:$P$685</formula1>
    </dataValidation>
    <dataValidation type="list" allowBlank="1" showInputMessage="1" showErrorMessage="1" sqref="A917:A918 A953 A951 A928:A929">
      <formula1>$P$5:$P$709</formula1>
    </dataValidation>
    <dataValidation type="list" allowBlank="1" showInputMessage="1" showErrorMessage="1" sqref="A950">
      <formula1>$P$5:$P$691</formula1>
    </dataValidation>
    <dataValidation type="list" allowBlank="1" showInputMessage="1" showErrorMessage="1" sqref="A927 A930">
      <formula1>$P$5:$P$702</formula1>
    </dataValidation>
    <dataValidation type="list" allowBlank="1" showInputMessage="1" showErrorMessage="1" sqref="A940">
      <formula1>$P$5:$P$713</formula1>
    </dataValidation>
    <dataValidation type="list" allowBlank="1" showInputMessage="1" showErrorMessage="1" sqref="A957 A946 A944">
      <formula1>$P$5:$P$710</formula1>
    </dataValidation>
    <dataValidation type="list" allowBlank="1" showInputMessage="1" showErrorMessage="1" sqref="E931 E954 E928 E918:E920 E947 E945 E916 E958:E962">
      <formula1>$T$5:$T$13</formula1>
    </dataValidation>
    <dataValidation type="list" allowBlank="1" showInputMessage="1" showErrorMessage="1" sqref="E685:E703">
      <formula1>$IQ$54923:$IQ$54928</formula1>
    </dataValidation>
    <dataValidation type="list" allowBlank="1" showInputMessage="1" showErrorMessage="1" sqref="A40:A98">
      <formula1>$W$5:$W$5</formula1>
    </dataValidation>
    <dataValidation type="list" allowBlank="1" showInputMessage="1" showErrorMessage="1" sqref="A99:A119">
      <formula1>$IO$65361:$IO$65381</formula1>
    </dataValidation>
    <dataValidation type="list" allowBlank="1" showInputMessage="1" showErrorMessage="1" sqref="A216:A277">
      <formula1>$IO$63978:$IO$63998</formula1>
    </dataValidation>
    <dataValidation type="list" allowBlank="1" showInputMessage="1" showErrorMessage="1" sqref="A662:A684">
      <formula1>$IO$54941:$IO$54961</formula1>
    </dataValidation>
    <dataValidation type="list" allowBlank="1" showInputMessage="1" showErrorMessage="1" sqref="A963:A991">
      <formula1>Hoja1!#REF!</formula1>
    </dataValidation>
    <dataValidation type="list" allowBlank="1" showInputMessage="1" showErrorMessage="1" sqref="A741:A818">
      <formula1>$IO$65113:$IO$65133</formula1>
    </dataValidation>
    <dataValidation type="list" allowBlank="1" showInputMessage="1" showErrorMessage="1" sqref="A367">
      <formula1>$HJ$62554:$HJ$65536</formula1>
    </dataValidation>
    <dataValidation type="list" allowBlank="1" showInputMessage="1" showErrorMessage="1" sqref="A370:A372 A338:A346 A361:A362 A348:A359 A364">
      <formula1>$HK$62503:$HK$65536</formula1>
    </dataValidation>
    <dataValidation type="list" allowBlank="1" showInputMessage="1" showErrorMessage="1" sqref="A373 A363 A365:A366 A360 A347 A368:A369">
      <formula1>$HJ$62504:$HJ$65536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Parada Gavilán</dc:creator>
  <cp:keywords/>
  <dc:description/>
  <cp:lastModifiedBy>Sandra Díaz Salazar</cp:lastModifiedBy>
  <dcterms:created xsi:type="dcterms:W3CDTF">2016-05-18T19:18:05Z</dcterms:created>
  <dcterms:modified xsi:type="dcterms:W3CDTF">2016-07-29T20:31:25Z</dcterms:modified>
  <cp:category/>
  <cp:version/>
  <cp:contentType/>
  <cp:contentStatus/>
</cp:coreProperties>
</file>