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600" tabRatio="321" activeTab="0"/>
  </bookViews>
  <sheets>
    <sheet name="Julio" sheetId="1" r:id="rId1"/>
    <sheet name="Hoja2" sheetId="2" r:id="rId2"/>
  </sheets>
  <definedNames>
    <definedName name="_xlnm._FilterDatabase" localSheetId="1" hidden="1">'Hoja2'!$B$1:$C$247</definedName>
    <definedName name="_xlnm._FilterDatabase" localSheetId="0" hidden="1">'Julio'!$A$4:$K$1388</definedName>
  </definedNames>
  <calcPr fullCalcOnLoad="1"/>
</workbook>
</file>

<file path=xl/sharedStrings.xml><?xml version="1.0" encoding="utf-8"?>
<sst xmlns="http://schemas.openxmlformats.org/spreadsheetml/2006/main" count="11685" uniqueCount="2952">
  <si>
    <t>Centro Financiero</t>
  </si>
  <si>
    <t>Mecanismo de Compra</t>
  </si>
  <si>
    <t>Tipo y N° de Resolución</t>
  </si>
  <si>
    <t>Fecha de Resolución</t>
  </si>
  <si>
    <t>Documento de Compra</t>
  </si>
  <si>
    <t>N° Documento</t>
  </si>
  <si>
    <t>Fecha Documento de Compra</t>
  </si>
  <si>
    <t>Descripción de la Compra</t>
  </si>
  <si>
    <t>Razón Social Proveedor</t>
  </si>
  <si>
    <t>Monto contratado o a contratar (impuesto incluido) indicar moneda: $, UF, US$ u otro</t>
  </si>
  <si>
    <t>INGEN S.A.</t>
  </si>
  <si>
    <t>ALEX REYES VARGAS</t>
  </si>
  <si>
    <t>NELSON FUENTES GONZALEZ</t>
  </si>
  <si>
    <t>DIMERC S.A.</t>
  </si>
  <si>
    <t>MANANTIAL S.A.</t>
  </si>
  <si>
    <t>KATHERINE ANN KAUFFMAN JONES</t>
  </si>
  <si>
    <t>COMERCIAL EMUZA LIMITADA</t>
  </si>
  <si>
    <t>GAEL VAHHAB MASROUR - HAMADANI</t>
  </si>
  <si>
    <t>NOMBRE</t>
  </si>
  <si>
    <t>RUT</t>
  </si>
  <si>
    <t>MIROSLAVA RAYMONDOVA PETROVA-GOUTIERES</t>
  </si>
  <si>
    <t>JUANITA VERONICA GONZALEZ VERGARA</t>
  </si>
  <si>
    <t>ANDREA FABIANA GONZALEZ VERGARA</t>
  </si>
  <si>
    <t>TELEFONICA MOVILES CHILE S.A.</t>
  </si>
  <si>
    <t>K D M S.A.</t>
  </si>
  <si>
    <t>TESAM CHILE S.A.</t>
  </si>
  <si>
    <t>DEMARKA S.A.</t>
  </si>
  <si>
    <t>PROYEXION SERVICIOS S.A.</t>
  </si>
  <si>
    <t>ROMY ESPINOZA MARTINEZ</t>
  </si>
  <si>
    <t>ROSSANA JANET GREZ MAUNA</t>
  </si>
  <si>
    <t>VANIA KARINA SAAVEDRA DIAZ</t>
  </si>
  <si>
    <t>PAMELA ANDREA ESTAY RODRIGUEZ</t>
  </si>
  <si>
    <t>LORETO SOLANGE STAPLEFIELD SEPULVEDA</t>
  </si>
  <si>
    <t>LISSETTE DEL CARMEN BELLO BAEZA</t>
  </si>
  <si>
    <t>SOC DE SERV Y CAP EN SEG. INTEGRAL LTDA</t>
  </si>
  <si>
    <t>GABRIELA MARIA BUCAREY BRUNA</t>
  </si>
  <si>
    <t>LORENZINI, PAGLIETTINI Y CIA LTDA.</t>
  </si>
  <si>
    <t>EMPRESA EL MERCURIO S.A.P.</t>
  </si>
  <si>
    <t>CRECIC S.A.</t>
  </si>
  <si>
    <t>PAULINA PAZ SANCHEZ ALIAGA</t>
  </si>
  <si>
    <t>ADRIANA SOSMAN CONTRERAS</t>
  </si>
  <si>
    <t>SERV PROF DE LENGUAJE CARMEN JIRON  E</t>
  </si>
  <si>
    <t>SOC. DE INGENIERIA E INFORMATICA PRO &amp; C</t>
  </si>
  <si>
    <t>AGUAS CORDILLERA</t>
  </si>
  <si>
    <t>AGUAS ANDINA S.A.</t>
  </si>
  <si>
    <t>CHILECTRA S.A.</t>
  </si>
  <si>
    <t>EMPRESA DE CORREOS DE CHILE</t>
  </si>
  <si>
    <t>EMP. CONSTRUCTORA LOS CASTORES DOS LTDA</t>
  </si>
  <si>
    <t>BYRON ANDRES VALDERRAMA LOPEZ</t>
  </si>
  <si>
    <t>ORIANA MARCELA BAEZA HIDALGO</t>
  </si>
  <si>
    <t>QWANTEC INGENIERIA LTDA.</t>
  </si>
  <si>
    <t>MARIE CLAUDETTE OLIVA LARROUCAU</t>
  </si>
  <si>
    <t>FABRICA Y COMERC. DE CAJA DE CARTON LTDA</t>
  </si>
  <si>
    <t>OLIDATA CHILE S.A.</t>
  </si>
  <si>
    <t>LAXUS INFRAESTRUCTURA Y SERV. COMPUTAC.</t>
  </si>
  <si>
    <t>VIDEOCORP ING. Y TELECOMUNIC. S.A.</t>
  </si>
  <si>
    <t>COMPRINT INGENIERIA ELECTR. Y COMP.LTDA.</t>
  </si>
  <si>
    <t>LATAM AIRLINES GROUP S.A</t>
  </si>
  <si>
    <t>STECK Y COMPANIA LIMITADA</t>
  </si>
  <si>
    <t>BITELCO DIEBOLD CHILE LIMITADA</t>
  </si>
  <si>
    <t>GONZALEZ Y CIA LTDA</t>
  </si>
  <si>
    <t>ELECTRONICA CASA ROYAL LIMITADA</t>
  </si>
  <si>
    <t>SOC. COMERCIAL MALETAS CHILE LTDA.</t>
  </si>
  <si>
    <t>ABATTE PRODUCTOS PARA OFICINA S.A.</t>
  </si>
  <si>
    <t>CENCOSUD RETAIL S.A.</t>
  </si>
  <si>
    <t>EDITORIAL JURIDICA DE CHILE ANDRES BELLO</t>
  </si>
  <si>
    <t>LIBRERIA ANTARTICA LTDA.</t>
  </si>
  <si>
    <t>FRANCISCO JOSE OLEJNIK ALBA</t>
  </si>
  <si>
    <t>TALBOT HOTELES S.A.</t>
  </si>
  <si>
    <t>SOC DE SERV. AGRICOLAS LUIS POZO LTDA.</t>
  </si>
  <si>
    <t>ARTEGRAF IMPRESORES LTDA.</t>
  </si>
  <si>
    <t>COMERCIAL BLUE SKY LTDA.</t>
  </si>
  <si>
    <t>77547210-3</t>
  </si>
  <si>
    <t>96556940-5</t>
  </si>
  <si>
    <t>SODEXO SOLUCIONES DE MOTIVAC. CHILE S. A</t>
  </si>
  <si>
    <t>96556930-8</t>
  </si>
  <si>
    <t>MARIA INES ARCE GONZALEZ</t>
  </si>
  <si>
    <t>13898487-7</t>
  </si>
  <si>
    <t>HEXING WANG</t>
  </si>
  <si>
    <t>12030780-0</t>
  </si>
  <si>
    <t>76339440-9</t>
  </si>
  <si>
    <t>FUNDACION MUJER DE LUZ</t>
  </si>
  <si>
    <t>65022019-6</t>
  </si>
  <si>
    <t>BANCO ESTADO</t>
  </si>
  <si>
    <t>97030000-7</t>
  </si>
  <si>
    <t>ARTE 45 SPA</t>
  </si>
  <si>
    <t>76230493-7</t>
  </si>
  <si>
    <t>CARLOS ALBERTO PALMA Y OTROS LIMITADA</t>
  </si>
  <si>
    <t>76596570-5</t>
  </si>
  <si>
    <t>COMPUTACION INTEGRAL S.A.</t>
  </si>
  <si>
    <t>96689970-0</t>
  </si>
  <si>
    <t>COMERCIAL SALCOM LIMITADA</t>
  </si>
  <si>
    <t>76134412-9</t>
  </si>
  <si>
    <t>HOTEL MANQUEHUE S.A.</t>
  </si>
  <si>
    <t>76049667-7</t>
  </si>
  <si>
    <t>HECTOR EMILIO CRISTI VILLARROEL</t>
  </si>
  <si>
    <t>7078283-9</t>
  </si>
  <si>
    <t>MYRIAM CUEVAS SOTO</t>
  </si>
  <si>
    <t>PAISARQ LTDA.</t>
  </si>
  <si>
    <t>NS COMUNICACIONES LTDA.</t>
  </si>
  <si>
    <t>COMPAÑIA DE PETROLEOS DE CHILE COPEC S.A</t>
  </si>
  <si>
    <t>76148757-4</t>
  </si>
  <si>
    <t>ENTEL PCS TELECOMUNICACIONES S.A.</t>
  </si>
  <si>
    <t>HIDROTECNICA LTDA.</t>
  </si>
  <si>
    <t>ABSIDE S.A.</t>
  </si>
  <si>
    <t>SONY CHILE LIMITADA</t>
  </si>
  <si>
    <t>ESPEX INGENIERIA LTDA.</t>
  </si>
  <si>
    <t>JUAN FERNANDO OPAZO LAGOS</t>
  </si>
  <si>
    <t>INVERSIONES RECREACIONALES S.A.</t>
  </si>
  <si>
    <t>FALABELLA RETAIL S.A.</t>
  </si>
  <si>
    <t>COM. E INDUSTRIAL MANUEL VALENCIA EIRL.</t>
  </si>
  <si>
    <t>PALMA JARAMILLO Y COMPAÑIA LTDA</t>
  </si>
  <si>
    <t>BASH MUEBLES DE OFICINA LTDA.</t>
  </si>
  <si>
    <t>MARIA DEL CARMEN PAIS ARAVENA</t>
  </si>
  <si>
    <t>GLOBAL HEALTHCARE CHILE L P</t>
  </si>
  <si>
    <t>SOC. COM. E IMPORTADORA ABAFLEX LTDA.</t>
  </si>
  <si>
    <t>FRINDT Y CIA. S.A.</t>
  </si>
  <si>
    <t>HOTEL TORREMAYOR S. A.</t>
  </si>
  <si>
    <t>PEDRO FONTECILLA GALLARDO EIRL</t>
  </si>
  <si>
    <t>TAMARA VASQUEZ VERGARA</t>
  </si>
  <si>
    <t>CASA NAVIA S. A.</t>
  </si>
  <si>
    <t>ASIA REPS LTDA.</t>
  </si>
  <si>
    <t>GUSTAVO TADAICHI BALMACEDA HOYOS</t>
  </si>
  <si>
    <t xml:space="preserve">JOSE MEDINA CID </t>
  </si>
  <si>
    <t>DISTRIBUIDORA PAPELES INDUSTRIALES S. A.</t>
  </si>
  <si>
    <t>IMPRENTA BARAHONA LTDA</t>
  </si>
  <si>
    <t>EVALUACIONES Y DESARROLLO ORGANIZACIONAL</t>
  </si>
  <si>
    <t>SOC. CONCESIONARIA C. DE JUSTICIA DE STGO.</t>
  </si>
  <si>
    <t>ADIS LTDA</t>
  </si>
  <si>
    <t>ING. Y CONSTR. RICARDO RODRIGUEZ Y CIA.</t>
  </si>
  <si>
    <t>PABLO ROJAS GARCÍA SPA</t>
  </si>
  <si>
    <t>GUARD SERVICE TECNOLOGÍAS S. A.</t>
  </si>
  <si>
    <t>76924590-1</t>
  </si>
  <si>
    <t>LUIS SEPULVEDA BASCUR</t>
  </si>
  <si>
    <t>TURISMO COCHA S. A.</t>
  </si>
  <si>
    <t>CRISTIAN BARROS MUÑOZ</t>
  </si>
  <si>
    <t xml:space="preserve">JOSE LUIS GUZMAN DALBORA </t>
  </si>
  <si>
    <t>ALEJANDRA PATRICIA FUENTES VALENZUELA</t>
  </si>
  <si>
    <t>Contratación Directa</t>
  </si>
  <si>
    <t>GUILLERMO ABALOS BARROS</t>
  </si>
  <si>
    <t>OSVALDO ANDRES ARTAZA VARELA</t>
  </si>
  <si>
    <t>GARMENDIA MACUS S.A.</t>
  </si>
  <si>
    <t>COMERCIAL ECCSA S.A.</t>
  </si>
  <si>
    <t>BGM CONSULTORES ASOCIADOS LTDA</t>
  </si>
  <si>
    <t>INVERSIONES LYON PLAZA S.A.</t>
  </si>
  <si>
    <t>ATTON LAS CONDES SPA</t>
  </si>
  <si>
    <t>PARDO DE LA FUENTE LIMITADA</t>
  </si>
  <si>
    <t>CESAR ANTONIO ASTORGA  BELLO</t>
  </si>
  <si>
    <t xml:space="preserve">SOLUCIONES TECNOLOGICAS  </t>
  </si>
  <si>
    <t>ERWIN OMAR GALLARDO QUINTERO</t>
  </si>
  <si>
    <t>CHILEMAT S.P.A.</t>
  </si>
  <si>
    <t>CLAUDIO ANDRES ROJAS FRITZ</t>
  </si>
  <si>
    <t>No aplica</t>
  </si>
  <si>
    <t>Licitación Pública</t>
  </si>
  <si>
    <t>Contratación Directa (Exceptuada del Regl. Compras)</t>
  </si>
  <si>
    <t>No Aplica</t>
  </si>
  <si>
    <t>ANDREA DEL CARMEN RUIZ HERRERA</t>
  </si>
  <si>
    <t>ACOMODA MUEBLES LIMITADA</t>
  </si>
  <si>
    <t>SODIMAC S. A.</t>
  </si>
  <si>
    <t>COMERCIAL PROSOL SYSTEM LTDA.</t>
  </si>
  <si>
    <t>GUARD SERVICE SEGURIDAD S.A.</t>
  </si>
  <si>
    <t xml:space="preserve">SOCIEDAD DE INGENIERIA EN </t>
  </si>
  <si>
    <t>SOC. COMERCIAL MONZA LTDA.</t>
  </si>
  <si>
    <t xml:space="preserve">MANUEL PATRICIO NAVARRETE </t>
  </si>
  <si>
    <t>COMERCIAL TECHNO PLUS LTDA.</t>
  </si>
  <si>
    <t>FOTO VIDEO BAHAMONDES LIMITADA</t>
  </si>
  <si>
    <t xml:space="preserve">HUMBERTO GACITUA MARTINEZ Y </t>
  </si>
  <si>
    <t>JORGE RIVERO NUNEZ</t>
  </si>
  <si>
    <t>TRANSPORTES ROMANINI BUS LIMITADA</t>
  </si>
  <si>
    <t>DISTRIBUIDORA DE ALIMENTOS DAILY FREH SP</t>
  </si>
  <si>
    <t>R.U.T. N° 
Proveedor</t>
  </si>
  <si>
    <t>JEAN WILFRID DOIRIN</t>
  </si>
  <si>
    <t>PRINTECH SPA</t>
  </si>
  <si>
    <t>TAZ S.A.</t>
  </si>
  <si>
    <t>STORBOX S.A.</t>
  </si>
  <si>
    <t>76204527-3</t>
  </si>
  <si>
    <t>22698271-K</t>
  </si>
  <si>
    <t>78865110-4</t>
  </si>
  <si>
    <t>89912300-K</t>
  </si>
  <si>
    <t>7779811-0</t>
  </si>
  <si>
    <t>96670840-9</t>
  </si>
  <si>
    <t>78511790-5</t>
  </si>
  <si>
    <t>10265615-6</t>
  </si>
  <si>
    <t>76470482-7</t>
  </si>
  <si>
    <t>96754450-7</t>
  </si>
  <si>
    <t>76428294-9</t>
  </si>
  <si>
    <t>96891420-0</t>
  </si>
  <si>
    <t>76098072-2</t>
  </si>
  <si>
    <t>13147865-8</t>
  </si>
  <si>
    <t>89293800-8</t>
  </si>
  <si>
    <t>96700620-3</t>
  </si>
  <si>
    <t>76206192-9</t>
  </si>
  <si>
    <t>79939710-2</t>
  </si>
  <si>
    <t>89462400-0</t>
  </si>
  <si>
    <t>9775684-8</t>
  </si>
  <si>
    <t>52000848-9</t>
  </si>
  <si>
    <t>76029126-9</t>
  </si>
  <si>
    <t>96711590-8</t>
  </si>
  <si>
    <t>76276146-7</t>
  </si>
  <si>
    <t>76414319-1</t>
  </si>
  <si>
    <t>MOVILIDAD URBANA SPA</t>
  </si>
  <si>
    <t>79903920-6</t>
  </si>
  <si>
    <t>76028883-7</t>
  </si>
  <si>
    <t>76293470-1</t>
  </si>
  <si>
    <t>17596331-6</t>
  </si>
  <si>
    <t>76854702-5</t>
  </si>
  <si>
    <t>77215330-9</t>
  </si>
  <si>
    <t>99546270-2</t>
  </si>
  <si>
    <t>ERGOTEC MUEBLES S. A</t>
  </si>
  <si>
    <t>76268728-3</t>
  </si>
  <si>
    <t>11642965-9</t>
  </si>
  <si>
    <t>NICKY GABRIEL ROJAS</t>
  </si>
  <si>
    <t>6373611-2</t>
  </si>
  <si>
    <t>77012870-6</t>
  </si>
  <si>
    <t>99555650-2</t>
  </si>
  <si>
    <t>INSISA SPA</t>
  </si>
  <si>
    <t>6599003-2</t>
  </si>
  <si>
    <t>81771100-6</t>
  </si>
  <si>
    <t>99557380-6</t>
  </si>
  <si>
    <t>SOC.CONCESIONARIA C.</t>
  </si>
  <si>
    <t>8966563-9</t>
  </si>
  <si>
    <t>SANDRA GIOCONDA TELL</t>
  </si>
  <si>
    <t>76287853-4</t>
  </si>
  <si>
    <t>84888400-6</t>
  </si>
  <si>
    <t>76778685-9</t>
  </si>
  <si>
    <t>78906980-8</t>
  </si>
  <si>
    <t>Convenio Marco (Chilecompra)</t>
  </si>
  <si>
    <t>Licitación Privada Menor</t>
  </si>
  <si>
    <t>FRANCISCO JAVIER ALVAREZ BELLO</t>
  </si>
  <si>
    <t>LIDIA GUTIERREZ ARAVENA</t>
  </si>
  <si>
    <t>ENEL DISTRIBUCION CHILE S.A.</t>
  </si>
  <si>
    <t>POSTALCHILE LIMITADA</t>
  </si>
  <si>
    <t>CONSTRUCTORA LOS CASTORES DOS LTDA.</t>
  </si>
  <si>
    <t>IMPORTADORA Y EXPORTADORA ESTADO LIMITADA</t>
  </si>
  <si>
    <t>JACQUELINE DEL CARMEN MORALES ESCUDERO VENTA DE PELUCAS E.I.R.L.</t>
  </si>
  <si>
    <t>COMERCIAL RED OFFICE LIMITADA</t>
  </si>
  <si>
    <t>JULIA ALEJANDRA AREVALO IBANEZ
R</t>
  </si>
  <si>
    <t>GLORIA ANDREA DIAZ</t>
  </si>
  <si>
    <t>JORGE ALEJANDRO OSORIO ARROYO SERVICIOS DE CLIMATIZACION E I R L</t>
  </si>
  <si>
    <t>JUAN MANUEL PONCE TOBAR</t>
  </si>
  <si>
    <t>MIGUEL ANGEL HERNANDEZ CATALAN</t>
  </si>
  <si>
    <t>LIZANA Y LIZANA CAPACITACION LIMITADA</t>
  </si>
  <si>
    <t>COMERCIAL FENIX LIMITADA</t>
  </si>
  <si>
    <t>GESTION Y SOLUCIONES INFORMATICAS LIMITADA</t>
  </si>
  <si>
    <t>SOCIEDAD DE TURISMO E INVERSIONES INMOBILIARIAS LIMITADA</t>
  </si>
  <si>
    <t>IMPORTADORA Y COMERCIALIZADORA DE SISTEMAS GENERADORES DE ENERGIA POWE</t>
  </si>
  <si>
    <t>COMERCIALIZADORA DE PRODUCTOS DE ASEO RENHET SPA</t>
  </si>
  <si>
    <t>COMERCIALIZADORA TEMPORA SPA</t>
  </si>
  <si>
    <t>COMERCIAL AGUSTIN LIMITADA</t>
  </si>
  <si>
    <t>CARRASCO E HIJOS LTDA</t>
  </si>
  <si>
    <t>CLIMATIZACION EDUARDO MANUEL ROJAS ZÁRATE E.I.R.L.</t>
  </si>
  <si>
    <t>SOCIEDAD DISENO E INGENIERIA TERMICA SPA</t>
  </si>
  <si>
    <t>DISTRIBUIDORA DAVID MARCOS OLIVARES SALINAS E.I.R.L.</t>
  </si>
  <si>
    <t>SOC EDUCACIONAL LA FUENTE LIMITADA</t>
  </si>
  <si>
    <t>SERGIO ANTONIO SANCHEZ DELGADO</t>
  </si>
  <si>
    <t>COMERCIAL MUNOZ Y COMPANIA LIMITADA</t>
  </si>
  <si>
    <t>COMERCIAL HISPANO CHILENA LIMITADA</t>
  </si>
  <si>
    <t>CENTRO DE CAPACITACION CAHUALA LIMITADA</t>
  </si>
  <si>
    <t>HUMBERTO GARETTO E HIJOS LIMITADA</t>
  </si>
  <si>
    <t>LIBRERIA REY-SER Y COMPANIA LIMITADA</t>
  </si>
  <si>
    <t>PLASTICOS BIO BIO S.A.</t>
  </si>
  <si>
    <t>INGENIERIA Y CONSTRUCCION RICARDO RODRIGUEZ Y CIA LTDA</t>
  </si>
  <si>
    <t>PROVEEDORES INTEGRALES PRISA S A</t>
  </si>
  <si>
    <t>CONSTRUCTORA SERGIO ORBENES CESPED E I R L</t>
  </si>
  <si>
    <t>SEGMA S A</t>
  </si>
  <si>
    <t>PABLO MAURICIO VASQUEZ ROJAS</t>
  </si>
  <si>
    <t>FABRIMETAL S.A.</t>
  </si>
  <si>
    <t>MARIO ALEJANDRO KOHN</t>
  </si>
  <si>
    <t>RODRIGO ANDRES ALDAY</t>
  </si>
  <si>
    <t>MT DISENO SPA</t>
  </si>
  <si>
    <t>EDGE SPA</t>
  </si>
  <si>
    <t>SEIGARD CHILE S. A.</t>
  </si>
  <si>
    <t>RB MBE CHILE SPA</t>
  </si>
  <si>
    <t>CLEMMS SPA</t>
  </si>
  <si>
    <t>85233500-9</t>
  </si>
  <si>
    <t>83030600-5</t>
  </si>
  <si>
    <t>13999168-0</t>
  </si>
  <si>
    <t>77600970-9</t>
  </si>
  <si>
    <t>16558483-K</t>
  </si>
  <si>
    <t>84702300-7</t>
  </si>
  <si>
    <t>77948130-1</t>
  </si>
  <si>
    <t>78043400-7</t>
  </si>
  <si>
    <t>96909950-0</t>
  </si>
  <si>
    <t>76428315-5</t>
  </si>
  <si>
    <t>76429328-</t>
  </si>
  <si>
    <t>25230112-7</t>
  </si>
  <si>
    <t>96928760-9</t>
  </si>
  <si>
    <t>76106185-2</t>
  </si>
  <si>
    <t>76384791-8</t>
  </si>
  <si>
    <t>83732700-8</t>
  </si>
  <si>
    <t>14170832-5</t>
  </si>
  <si>
    <t>77787900-6</t>
  </si>
  <si>
    <t>76067326-9</t>
  </si>
  <si>
    <t>96978670-2</t>
  </si>
  <si>
    <t>90193000-7</t>
  </si>
  <si>
    <t>76242011-2</t>
  </si>
  <si>
    <t>76552055-K</t>
  </si>
  <si>
    <t>50268061-7</t>
  </si>
  <si>
    <t>79503240-1</t>
  </si>
  <si>
    <t>78178530-K</t>
  </si>
  <si>
    <t>76605916-3</t>
  </si>
  <si>
    <t>11227975-K</t>
  </si>
  <si>
    <t>13021677-3</t>
  </si>
  <si>
    <t>52002072-1</t>
  </si>
  <si>
    <t>99520000-7</t>
  </si>
  <si>
    <t>13633044-6</t>
  </si>
  <si>
    <t>76470780-K</t>
  </si>
  <si>
    <t>76088715-3</t>
  </si>
  <si>
    <t>76007089-0</t>
  </si>
  <si>
    <t>OFISILLAS IMPORTACION DISTR. Y COM LTDA.</t>
  </si>
  <si>
    <t>ROLAND VORWERK Y COMPANIA LIMITADA</t>
  </si>
  <si>
    <t>MUEBLES ORBI SPA</t>
  </si>
  <si>
    <t>AMINCO S.A</t>
  </si>
  <si>
    <t>LUIS ROBERTO RUBIO QUINTANILLA</t>
  </si>
  <si>
    <t>ALLGRAPHICS &amp; SAFEPRINT SPA.</t>
  </si>
  <si>
    <t>EXTINTORES GALA SPA</t>
  </si>
  <si>
    <t xml:space="preserve"> SOC.CONCESIONARIA C.DE JUSTICIA DE STGO. </t>
  </si>
  <si>
    <t>VERONICA ANDREA GARCIA FRIAS</t>
  </si>
  <si>
    <t>DIDIER FRANCOIS PASCAL CASSAMAJOR</t>
  </si>
  <si>
    <t>KARINA INGRID CARVAJAL CARVAJAL</t>
  </si>
  <si>
    <t>MARINA HOTELES LIMITITADA</t>
  </si>
  <si>
    <t>ECOFFICE COMPUTACION LIMITADA</t>
  </si>
  <si>
    <t>SERVICIOS INTEGRALES DE TELEFONIA LTDA.</t>
  </si>
  <si>
    <t>CLUB PALESTINO</t>
  </si>
  <si>
    <t>KARIN GOLDMAN LEESMAN</t>
  </si>
  <si>
    <t>NORMA MARIA MONTSERRAT MOLINA MARTINEZ</t>
  </si>
  <si>
    <t>61808000-5</t>
  </si>
  <si>
    <t>96809310-K</t>
  </si>
  <si>
    <t>9829233-0</t>
  </si>
  <si>
    <t>76145280-0</t>
  </si>
  <si>
    <t>96914240-6</t>
  </si>
  <si>
    <t>77277220-0</t>
  </si>
  <si>
    <t>76068220-9</t>
  </si>
  <si>
    <t>17048660-9</t>
  </si>
  <si>
    <t>76248620-2</t>
  </si>
  <si>
    <t>81201000-K</t>
  </si>
  <si>
    <t>12220059-0</t>
  </si>
  <si>
    <t>96800570-7</t>
  </si>
  <si>
    <t>96726970-0</t>
  </si>
  <si>
    <t>9993372-0</t>
  </si>
  <si>
    <t>70020560-6</t>
  </si>
  <si>
    <t>76242280-3</t>
  </si>
  <si>
    <t>83382700-6</t>
  </si>
  <si>
    <t>78511830-8</t>
  </si>
  <si>
    <t>87019000-K</t>
  </si>
  <si>
    <t>13785060-5</t>
  </si>
  <si>
    <t>86132100-2</t>
  </si>
  <si>
    <t>76429328-2</t>
  </si>
  <si>
    <t>99520000-5</t>
  </si>
  <si>
    <t>77321720-3</t>
  </si>
  <si>
    <t>22960680-8</t>
  </si>
  <si>
    <t>82273200-3</t>
  </si>
  <si>
    <t>76293503-1</t>
  </si>
  <si>
    <t>93558000-5</t>
  </si>
  <si>
    <t>76359747-4</t>
  </si>
  <si>
    <t>60503000-9</t>
  </si>
  <si>
    <t>96806980-2</t>
  </si>
  <si>
    <t>15799923-0</t>
  </si>
  <si>
    <t>77683370-3</t>
  </si>
  <si>
    <t>76588490-K</t>
  </si>
  <si>
    <t>76791208-0</t>
  </si>
  <si>
    <t>77790160-5</t>
  </si>
  <si>
    <t>77261280-K</t>
  </si>
  <si>
    <t>76194470-3</t>
  </si>
  <si>
    <t>12053365-7</t>
  </si>
  <si>
    <t>7432556-4</t>
  </si>
  <si>
    <t>81151900-6</t>
  </si>
  <si>
    <t>13676540-K</t>
  </si>
  <si>
    <t>14608688-8</t>
  </si>
  <si>
    <t>96889950-0</t>
  </si>
  <si>
    <t>59106780-K</t>
  </si>
  <si>
    <t>76656520-4</t>
  </si>
  <si>
    <t>79960660-7</t>
  </si>
  <si>
    <t>10581849-1</t>
  </si>
  <si>
    <t>9572362-4</t>
  </si>
  <si>
    <t>80463600-5</t>
  </si>
  <si>
    <t>99502730-5</t>
  </si>
  <si>
    <t>79700760-9</t>
  </si>
  <si>
    <t>89807500-1</t>
  </si>
  <si>
    <t>96544240-5</t>
  </si>
  <si>
    <t>96962470-2</t>
  </si>
  <si>
    <t>12521177-1</t>
  </si>
  <si>
    <t>8999220-6</t>
  </si>
  <si>
    <t>7332610-9</t>
  </si>
  <si>
    <t>10550755-0</t>
  </si>
  <si>
    <t>9617206-0</t>
  </si>
  <si>
    <t>4779432-3</t>
  </si>
  <si>
    <t>10095204-1</t>
  </si>
  <si>
    <t>89862200-2</t>
  </si>
  <si>
    <t>76086296-7</t>
  </si>
  <si>
    <t>88679500-9</t>
  </si>
  <si>
    <t>14154967-7</t>
  </si>
  <si>
    <t>80565500-3</t>
  </si>
  <si>
    <t>11722103-2</t>
  </si>
  <si>
    <t>13135290-5</t>
  </si>
  <si>
    <t>12190090-4</t>
  </si>
  <si>
    <t>4010476-3</t>
  </si>
  <si>
    <t>10519120-0</t>
  </si>
  <si>
    <t>14672841-3</t>
  </si>
  <si>
    <t>76428946-3</t>
  </si>
  <si>
    <t>11620578-5</t>
  </si>
  <si>
    <t>76374069-2</t>
  </si>
  <si>
    <t>96806840-7</t>
  </si>
  <si>
    <t>9866198-0</t>
  </si>
  <si>
    <t>13658020-5</t>
  </si>
  <si>
    <t>10156297-2</t>
  </si>
  <si>
    <t>76244108-K</t>
  </si>
  <si>
    <t>76029916-2</t>
  </si>
  <si>
    <t>76465780-2</t>
  </si>
  <si>
    <t>11605700-K</t>
  </si>
  <si>
    <t>76391665-0</t>
  </si>
  <si>
    <t>15315925-4</t>
  </si>
  <si>
    <t>76428610-3</t>
  </si>
  <si>
    <t>76288430-5</t>
  </si>
  <si>
    <t>76173410-5</t>
  </si>
  <si>
    <t>15431620-5</t>
  </si>
  <si>
    <t>79980430-1</t>
  </si>
  <si>
    <t>52000745-8</t>
  </si>
  <si>
    <t>76059941-7</t>
  </si>
  <si>
    <t>77165540-8</t>
  </si>
  <si>
    <t>76208850-9</t>
  </si>
  <si>
    <t>77919140-0</t>
  </si>
  <si>
    <t>79531550-0</t>
  </si>
  <si>
    <t>83257900-9</t>
  </si>
  <si>
    <t>76071310-4</t>
  </si>
  <si>
    <t>76061485-8</t>
  </si>
  <si>
    <t>96792430-K</t>
  </si>
  <si>
    <t>76314214-0</t>
  </si>
  <si>
    <t>79627190-6</t>
  </si>
  <si>
    <t>77140120-1</t>
  </si>
  <si>
    <t>96685690-4</t>
  </si>
  <si>
    <t>7410754-0</t>
  </si>
  <si>
    <t>87845500-2</t>
  </si>
  <si>
    <t>96880440-5</t>
  </si>
  <si>
    <t>78186170-7</t>
  </si>
  <si>
    <t>81821100-7</t>
  </si>
  <si>
    <t>15346176-7</t>
  </si>
  <si>
    <t>89629300-1</t>
  </si>
  <si>
    <t>76511089-0</t>
  </si>
  <si>
    <t>76154260-5</t>
  </si>
  <si>
    <t>11730167-2</t>
  </si>
  <si>
    <t>10312301-1</t>
  </si>
  <si>
    <t>13081903-6</t>
  </si>
  <si>
    <t>14641478-8</t>
  </si>
  <si>
    <t>76492780-K</t>
  </si>
  <si>
    <t>76480738-3</t>
  </si>
  <si>
    <t>79776350-0</t>
  </si>
  <si>
    <t>5718987-8</t>
  </si>
  <si>
    <t>REMODELACIONES INTEGRALES LTDA</t>
  </si>
  <si>
    <t>HAYDEE VIDAL Y COMPAÑIA LIMITADA</t>
  </si>
  <si>
    <t>78884190-6</t>
  </si>
  <si>
    <t>TRAN. PRIV. Y TURISMO VALERIA P. M. EIRL</t>
  </si>
  <si>
    <t>TECNOLOGIA Y COMPUTACION EMMETT LIMITADA</t>
  </si>
  <si>
    <t>CONSTRUCTORA SERGIO FELIPE ORBENES CESPED E.I.R.L.</t>
  </si>
  <si>
    <t>MOHAMMED M.A ALBALAWI</t>
  </si>
  <si>
    <t xml:space="preserve">TRANSPORTES VALERIA PADILLA MARIANGEL </t>
  </si>
  <si>
    <t>TERSE MARKETING SEGURIDAD INDUSTRIAL</t>
  </si>
  <si>
    <t>INDUSTRIA METALÚRGICA ACONCAGUA LIMITADA</t>
  </si>
  <si>
    <t>IMPORTADORA DALIA LTDA.</t>
  </si>
  <si>
    <t>COMERCIAL PALPUBLICIDAD LTDA.</t>
  </si>
  <si>
    <t>HERNANDEZ CARDENAS MANUEL Y OTRO</t>
  </si>
  <si>
    <t>COSMETICA DE AVANZADA LTDA.</t>
  </si>
  <si>
    <t>DISTRIBUIDORA AS Y C SPA</t>
  </si>
  <si>
    <t>COMERCIAL TERMOLAM LTDA.</t>
  </si>
  <si>
    <t>COMPAÑÍA DE PETROLEOS DE CHILE COPEC S. A.</t>
  </si>
  <si>
    <t>76056497-4</t>
  </si>
  <si>
    <t>77706750-8</t>
  </si>
  <si>
    <t>14629651-3</t>
  </si>
  <si>
    <t>76017552-8</t>
  </si>
  <si>
    <t>76393033-5</t>
  </si>
  <si>
    <t>76257949-9</t>
  </si>
  <si>
    <t>76744474-5</t>
  </si>
  <si>
    <t>SECURITY CENTER CORP LTDA.</t>
  </si>
  <si>
    <t>PRODUCTORA AUDIOVISUAL JORGE ALEJANDRO WEBER KAMINETZKY E.I.R.L.</t>
  </si>
  <si>
    <t>CARLOS ALBERTO MELCHIORI</t>
  </si>
  <si>
    <t>COMERCIALIZADORA R &amp; B LTDA.</t>
  </si>
  <si>
    <t>CORT. MET. M. ALICIA GARCÍA VARGAS E.I.R.L</t>
  </si>
  <si>
    <t>CONSTRUCTORA E INMOB. AKAL. SPA</t>
  </si>
  <si>
    <t>ISABELA DE TOLEDO FRANCA PUPO EIRL</t>
  </si>
  <si>
    <t>O/Servicio</t>
  </si>
  <si>
    <t>O/Compra</t>
  </si>
  <si>
    <t>MAGENS S.A.</t>
  </si>
  <si>
    <t>96933760-6</t>
  </si>
  <si>
    <t>76354849-K</t>
  </si>
  <si>
    <t>76271597-K</t>
  </si>
  <si>
    <t>99508950-5</t>
  </si>
  <si>
    <t>DÚPLEX S.A.</t>
  </si>
  <si>
    <t>MARIELA CECILIA VALVERDE TORRES</t>
  </si>
  <si>
    <t>12.697.912-6</t>
  </si>
  <si>
    <t>NORVAK CHILE SPA</t>
  </si>
  <si>
    <t>MERY HERMANOS SPA.</t>
  </si>
  <si>
    <t>EKIPOTEL CHILE S.A.</t>
  </si>
  <si>
    <t>76839250-1</t>
  </si>
  <si>
    <t>76161592-0</t>
  </si>
  <si>
    <t>77248900-5</t>
  </si>
  <si>
    <t>6069323-4</t>
  </si>
  <si>
    <t>79844080-2</t>
  </si>
  <si>
    <t>96758180-1</t>
  </si>
  <si>
    <t>15354129-9</t>
  </si>
  <si>
    <t>52004174-5</t>
  </si>
  <si>
    <t>SOCIEDAD DE TRANSPORTES EXPRESO SUR LTDA</t>
  </si>
  <si>
    <t>Res FN/MP N° 1992</t>
  </si>
  <si>
    <t>LEONARDO ANDRES CORTES VALENCIA</t>
  </si>
  <si>
    <t>TRANSPORTES NUEVO FLASH S.A.</t>
  </si>
  <si>
    <t>TRANSPORTE PRIVADO ECOTRANS CHILE S.A.</t>
  </si>
  <si>
    <t>LUIS EDUARDO ARROYO DELGADO</t>
  </si>
  <si>
    <t>FLORES Y EVENTOS CM SPA</t>
  </si>
  <si>
    <t>76135120-6</t>
  </si>
  <si>
    <t>76621672-2</t>
  </si>
  <si>
    <t>76268529-9</t>
  </si>
  <si>
    <t>SOC. DE ARQ.Y CONST. METALICAS FERROBONE LTDA.</t>
  </si>
  <si>
    <t>VARGAS Y MARTINEZ LIMITADA</t>
  </si>
  <si>
    <t>61.808.000-5</t>
  </si>
  <si>
    <t>96.800.570-7</t>
  </si>
  <si>
    <t>FACTORIA GRAFICA LIMITADA</t>
  </si>
  <si>
    <t>TECNOLOGIAS B&amp;C LTDA</t>
  </si>
  <si>
    <t>SISCOINC SPA</t>
  </si>
  <si>
    <t>76468087-1</t>
  </si>
  <si>
    <t>78715730-0</t>
  </si>
  <si>
    <t>76359104-2</t>
  </si>
  <si>
    <t>76102347-0</t>
  </si>
  <si>
    <t>76276027-4</t>
  </si>
  <si>
    <t>12004405-2</t>
  </si>
  <si>
    <t>76532001-1</t>
  </si>
  <si>
    <t>76481284-0</t>
  </si>
  <si>
    <t>SOCIEDAD COMERCIAL DICER LTDA.</t>
  </si>
  <si>
    <t>INVERSIONES ATLANTIDA SPA.</t>
  </si>
  <si>
    <t>RODRIGO DAMIAN VARGAS</t>
  </si>
  <si>
    <t>SOCIEDAD ADAPTOR CHILE S.A.</t>
  </si>
  <si>
    <t>COMERCIAL SOLO FRESCO S.A</t>
  </si>
  <si>
    <t>ENEL DISTRIBUCI?N CHILE S.A</t>
  </si>
  <si>
    <t>76580320-9</t>
  </si>
  <si>
    <t>CONSULTORIA E INVESTIGACION EN RRHH SPA</t>
  </si>
  <si>
    <t>LIDIA VERONICA GUTIERREZ ARAVENA</t>
  </si>
  <si>
    <t>CONSTRUCTORA E INMOBILIARIA AKAL SPA</t>
  </si>
  <si>
    <t>78278530-3</t>
  </si>
  <si>
    <t>COMERCIALIZADORA EXPORTADORA E IMPORTADO</t>
  </si>
  <si>
    <t>79649140-K</t>
  </si>
  <si>
    <t>AUTOMOTORES GILDEMEISTER S.A.</t>
  </si>
  <si>
    <t>12697912-6</t>
  </si>
  <si>
    <t>76369344-9</t>
  </si>
  <si>
    <t>MUEBLES SANTIAGO SPA</t>
  </si>
  <si>
    <t>76069830-k</t>
  </si>
  <si>
    <t>VISION SEGURIDAD INTEGRAL ELECTRONICA Y TELECOMUNICACIONES LTDA.</t>
  </si>
  <si>
    <t>MELCHIORI . CARLOS ALBERTO</t>
  </si>
  <si>
    <t>CORT. MET. M. ALICIA GARCIA VARGAS EIRL</t>
  </si>
  <si>
    <t>COMERCIAL HUERTOS DEL SUR LIMITADA</t>
  </si>
  <si>
    <t>DAYIAN MEYER LIRA</t>
  </si>
  <si>
    <t>12486112-8</t>
  </si>
  <si>
    <t>13065666-8</t>
  </si>
  <si>
    <t>18467981-7</t>
  </si>
  <si>
    <t>6590359-8</t>
  </si>
  <si>
    <t>17371888-8</t>
  </si>
  <si>
    <t>88566900-K</t>
  </si>
  <si>
    <t>LORETO ALEJANDRA GUZMÁN NAVARRETE</t>
  </si>
  <si>
    <t>ALEJANDRA DEL PILAR CÁCERES ESCALONA</t>
  </si>
  <si>
    <t>MARINA DEL CARMEN ZÚÑIGA GALLARDO</t>
  </si>
  <si>
    <t>SANDRA GIOCONDA TELLO LÓPEZ</t>
  </si>
  <si>
    <t>EMPRESA DISTRIBUIDORA DE PAPELES Y CARTONES S.A.</t>
  </si>
  <si>
    <t>Servicio Básico</t>
  </si>
  <si>
    <t>Otro</t>
  </si>
  <si>
    <t>Agua Potable Edificio Vespucio</t>
  </si>
  <si>
    <t xml:space="preserve">Energía eléctrica Edificio Vespucio </t>
  </si>
  <si>
    <t>Pericia Psicológica para causa de Fiscalía Local de Peñalolén Macul</t>
  </si>
  <si>
    <t xml:space="preserve">Agua Potable Edificio de Ñuñoa </t>
  </si>
  <si>
    <t>Energía eléctrica Edificio de Ñuñoa</t>
  </si>
  <si>
    <t>Energía eléctrica Edificio de Las Condes</t>
  </si>
  <si>
    <t>BLUE PEAKS SPA</t>
  </si>
  <si>
    <t>PRINTEAM SPA</t>
  </si>
  <si>
    <t>MADEGOM S. A.</t>
  </si>
  <si>
    <t>GLAZ SPA</t>
  </si>
  <si>
    <t>Mantención y reparación de escáner Kodak, modelo i2900 de alta capacidad. Incluye repuestos y mano de obra.</t>
  </si>
  <si>
    <t>Adquisición de 01 timbre fechador con leyenda FL de alto uso Shiny H-610351 y 02 timbres leyenda RPA, Automatik 912, Sol. x Adm.</t>
  </si>
  <si>
    <t>52002100-0</t>
  </si>
  <si>
    <t>76228184-8</t>
  </si>
  <si>
    <t>76069830-K</t>
  </si>
  <si>
    <t>89889600-5</t>
  </si>
  <si>
    <t>86887200-4</t>
  </si>
  <si>
    <t>84609600-0</t>
  </si>
  <si>
    <t>77685420-4</t>
  </si>
  <si>
    <t>76504453-7</t>
  </si>
  <si>
    <t>13236005-7</t>
  </si>
  <si>
    <t>7988068-K</t>
  </si>
  <si>
    <t>Res FN/MP N° 78</t>
  </si>
  <si>
    <t>Compra de pasajes aéreos Santiago- Arica- Santiago, a Fiscal para diligencias de investigación de causa de Fiscalía Local de Ñuñoa..</t>
  </si>
  <si>
    <t>Provisión e instalación de equipo de clima en subterráneo edificio Los Militares, sector bodega centralizado de carpetas de Fiscalía Local de Las Condes.</t>
  </si>
  <si>
    <t>Reparación de porcelanato en pasillo 5º piso de edificio A. Vespucio Nº 6800, La Florida, materiales incluidos.</t>
  </si>
  <si>
    <t>Servicio de mantención y limpieza de canaletas y techumbres con retiro de desechos en los 3 edificios de la F R. Metrop. Oriente.</t>
  </si>
  <si>
    <t>Compra de tarjetas de presentación para funcionarios de Unidad de Atención a Víctimas y testigos.</t>
  </si>
  <si>
    <t>Servicio de Mantención a Sistemas de Control de Acceso y Circuito Cerrado de TV de edificio de Las Condes. Los servicios se llevarán a cabo en los meses de Julio de 2019 y Enero de 2020.-</t>
  </si>
  <si>
    <t xml:space="preserve">Compra de rollos de papel térmico de 80 mm x 510 m, para uso en los totems de atención de público. </t>
  </si>
  <si>
    <t>Traslado e ingreso al Centro Metropolitano de Vehículos incautados mes de Junio</t>
  </si>
  <si>
    <t xml:space="preserve">Provisión e instalación de botón pulsador de llamado de piso -1, dirección subida, en ascensor N°1 de edificio Los Militares. </t>
  </si>
  <si>
    <t>Mantención anual de extintores distribuidos en edificios de la F R. Metrop. Oriente.</t>
  </si>
  <si>
    <t>Provisión e instalación de equipo de aire acondicionado en subterráneo edificio Los Militares, sector de oficinas.</t>
  </si>
  <si>
    <t>Provisión e Instalación de 2 conversores de HDMI / RJ45 para monitores de CCTV de sala de guardias de Fiscalía Local de Ñuñoa</t>
  </si>
  <si>
    <t>Adquisición de artículos de protección para funcionarios de custodias de las Fiscalías Locales.</t>
  </si>
  <si>
    <t>Compra de controles laser para uso en presentaciones PPT en capacitaciones</t>
  </si>
  <si>
    <t>Compra de materiales para jornadas de capacitación 2019</t>
  </si>
  <si>
    <t>Servicio de Mantención a Sistemas de detección de Incendio en Inmuebles de Las Condes y de Ñuñoa</t>
  </si>
  <si>
    <t xml:space="preserve">Servicio de Mantención a Sistemas de Detección de Incendio en Inmueble de La Florida </t>
  </si>
  <si>
    <t>Licitación Privada Mayor</t>
  </si>
  <si>
    <t>Res.DER-OR N°023</t>
  </si>
  <si>
    <t>Pericia Psicológica para causa de Fisalía Local de Las Condes</t>
  </si>
  <si>
    <t>Servicio de interpretación español - chino mandarín para toma declaración en causa de Fiscalía de Delitos Flagrantes</t>
  </si>
  <si>
    <t>Servicio de interpretación español - creole para toma de declaración de víctima  en causa de Fiscalía de Delitos Flagrantes</t>
  </si>
  <si>
    <t>Servicio de transporte de especies de Fiscalía Local de Las Condes para destrucción en  KDM Til Til</t>
  </si>
  <si>
    <t>Res FR 25/2015</t>
  </si>
  <si>
    <t>Compra materiales de oficina para Fiscalía de Delitos Flagrantes y Primeras Diligencias</t>
  </si>
  <si>
    <t>Servicio de destrucción de especies de Fiscalía Local de Las Condes</t>
  </si>
  <si>
    <t>Pasajes aéreos Stgo-Pto Montt-Stgo, para asistencia de Fiscal Regional a actividad APEC en Pto Varas.</t>
  </si>
  <si>
    <t>Pasaje aéreo Stgo - Balmaceda - Stgo, para Abogado Asistente, por asistencia a seminario "Trata de Personas y Coop. Internacional" en Coyhaique.</t>
  </si>
  <si>
    <t>Servicio de interpretación español - farsi (persa) para testigo en Juicio Oral de causa de Fiscalía Local de Las Condes</t>
  </si>
  <si>
    <t>Res.DER-OR N°029</t>
  </si>
  <si>
    <t>Servicio de Habilitación de Bodega para Archivos en Fiscalía Local de Las Condes</t>
  </si>
  <si>
    <t>Provisión e Instalación de equipo de aire acondicionado en 1º piso edificio San Jorge Nº 57, Ñuñoa. Sector oficinas toma de denuncias.</t>
  </si>
  <si>
    <t>Servicio de interpretación Lengua de Señas para víctima de causa de Fiscalía Local de Peñalolén Macul</t>
  </si>
  <si>
    <t xml:space="preserve">Pasajes aéreos Stgo. - Pto. Montt - Stgo para asistencia de 3 Fiscales a Reunión APEC, en Puerto  Varas. </t>
  </si>
  <si>
    <t>Pericia Psicológica para causa de Fiscalía Local de Las Condes</t>
  </si>
  <si>
    <t>Pericia Psicológica para causa de Fiscalía Local de La Florida</t>
  </si>
  <si>
    <t>Pericia Psicológica para causa de Fiscalía Local de Ñuñoa</t>
  </si>
  <si>
    <t xml:space="preserve">Cambio de ventanal de oficina de Centralizado de Carpetas de la Fiscalía Local de Las Condes, por cierre de medio muro de albañilería y 2 ventanales. </t>
  </si>
  <si>
    <t>Servicios de coffee break para jornadas de capacitación</t>
  </si>
  <si>
    <t>Materiales de oficina para Fiscalía Local de Peñalolen Macul</t>
  </si>
  <si>
    <t>Materiales de oficina para Fiscalía Local de La Florida</t>
  </si>
  <si>
    <t xml:space="preserve">Orden complementaria a orden N° 14190170, emitida para destrucción de 1 tonelada de especies de Fiscalía Las Condes, resultando ser 2,020 toneladas según ticket de pesaje. </t>
  </si>
  <si>
    <t>Servicio de coffee break para Jornada de "Capacitación sobre Tráfico de Migrantes"</t>
  </si>
  <si>
    <t>Servicio de reparación urgente de ducteria para normalizar alimentación de equipo de climatización en oficina de Administración y Finanzas</t>
  </si>
  <si>
    <t>CONSTRUCTORA AEDES LIMITADA</t>
  </si>
  <si>
    <t>COMERCIALIZADORA DE ART DE PROTECCION Y SEGURIDAD INDUSTRIAL MANQUEHUE</t>
  </si>
  <si>
    <t>OVERCOM ALARMAS Y SEGURIDAD LIMITADA</t>
  </si>
  <si>
    <t>MARIA IGNACIA RODRIGUEZ MORALES</t>
  </si>
  <si>
    <t>JACQUELINE DENISSE CALDERON TAMAYO</t>
  </si>
  <si>
    <t>PATRICIA EUGENIA PEREIRA AVILA</t>
  </si>
  <si>
    <t>Adquisición de  botellones de agua purificada para todas las fiscalías de la Región.</t>
  </si>
  <si>
    <t>Renovación de equipo de clima -1.1, en sector subterráneo de edificio Los Militares, Sector Sala de Servidores.</t>
  </si>
  <si>
    <t xml:space="preserve">Servicios de Coffee para capacitación </t>
  </si>
  <si>
    <t>Orden de Servicio Complementaria cambio de gráfica de los 3 letreros grandes con información de horarios de atención de público en cada uno de los edificios de la F R. Metrop. Oriente</t>
  </si>
  <si>
    <t>Provisión e Instalación de Sistema de Pinchos para control de plaga de palomas a orilla de ventanas de 1er piso de edificio de Las Condes. Incluye servicio de limpieza.</t>
  </si>
  <si>
    <t>Servicio de coffee break  reunión de trabajo entre Fiscal Regional y Alcaldes</t>
  </si>
  <si>
    <t>Actividades en Fiscalía Local de La Florida en el marco del proyecto Calidad de Vida</t>
  </si>
  <si>
    <t>Actividades en Fiscalía Local de Ñuñoa, en el marco del proyecto Calidad de Vida</t>
  </si>
  <si>
    <t>Traducción de documentos inglés - español, para causa de Fiscalía de Alta Complejidad</t>
  </si>
  <si>
    <t>INFORME COMPRAS Y CONTRATACIONES MINISTERIO PÚBLICO JULIO 2019</t>
  </si>
  <si>
    <t>Orden de Compra</t>
  </si>
  <si>
    <t>Materiales de oficina para fiscalía local de Punta Arenas</t>
  </si>
  <si>
    <t>Sociedad Comercial Dicer Ltda.</t>
  </si>
  <si>
    <t>78.715.730-0</t>
  </si>
  <si>
    <t>07 pares de zapato para auxiliares Ministerio Público</t>
  </si>
  <si>
    <t>Forus S.A.</t>
  </si>
  <si>
    <t>86.963.200-7</t>
  </si>
  <si>
    <t>2 banderas de Chile y 1 bandera de Magallanes 2*3 mts.</t>
  </si>
  <si>
    <t>María Hormazabal T.</t>
  </si>
  <si>
    <t>14.290.423-3</t>
  </si>
  <si>
    <t>10 talonarios ordenes de compra para Und.Adm.y Fzas.</t>
  </si>
  <si>
    <t>Marangunic Hnos.Ltda.</t>
  </si>
  <si>
    <t>80.586.800-7</t>
  </si>
  <si>
    <t>320 Cajas archivo Rhein Mediana 3308 para F.L.Pta.Arenas</t>
  </si>
  <si>
    <t>6 timbres foliadores y 6 tintas para timbre</t>
  </si>
  <si>
    <t>Garetto Lucero y Cia.Ltda.</t>
  </si>
  <si>
    <t>83.163.900-8</t>
  </si>
  <si>
    <t>Orden de Servicio</t>
  </si>
  <si>
    <t>Pasaje Porvenir/Pta.Arenas día 04/07/19 por comisión de servicio</t>
  </si>
  <si>
    <t>Transbordadora Austral Broom S.A.</t>
  </si>
  <si>
    <t>82.074.900-6</t>
  </si>
  <si>
    <t>Pasaje Pta.Arenas/Porvenir día 05/07/19 por comisión de servicio</t>
  </si>
  <si>
    <t>Endoso pasajePta.Arenas/Pto.Williams/Pta.Arenas  días 19 y 20/08/19 por comisión de servicio</t>
  </si>
  <si>
    <t>Aerovías DAP S.A.</t>
  </si>
  <si>
    <t>89.428.000-k</t>
  </si>
  <si>
    <t>Cambio pasaje Santiago/Pta.Arenas día 19/07/19 por comisión de servicio</t>
  </si>
  <si>
    <t>Latam Airlines Group S.A.</t>
  </si>
  <si>
    <t>89.862.200-2</t>
  </si>
  <si>
    <t>Pasaje Pta.Arenas/Santiago día 22/07/19 por comisión de servicio</t>
  </si>
  <si>
    <t>Pasaje Santiago/Pta.Arenas  día 28/07/19 por comisión de servicio</t>
  </si>
  <si>
    <t>Sky Airlines S.A.</t>
  </si>
  <si>
    <t>88.417.000-1</t>
  </si>
  <si>
    <t>Pasaje Pta.Arenas/Pto.Williams/Pta.Arenas  días 19 y 20/08/19 por comisión de servicio</t>
  </si>
  <si>
    <t>René Aguilante Mansilla</t>
  </si>
  <si>
    <t>6.099.108-1</t>
  </si>
  <si>
    <t>Pasaje Pta.Arenas/Pto.Natales/Pta.Arenas días 17 y 18/07/19 por comisión de servicio</t>
  </si>
  <si>
    <t>Buses Fernandez Ltda.</t>
  </si>
  <si>
    <t>77.492.710-7</t>
  </si>
  <si>
    <t>Cambio pasaje Santiago/Pta.Arenas  día 12/07/19 por comisión de servicio</t>
  </si>
  <si>
    <t>Pasaje Pta.Arenas/Santiago  día 17/07/19 por comisión de servicio</t>
  </si>
  <si>
    <t>Pasaje Santiago/Pta.Arenas  día 19/07/19 por comisión de servicio</t>
  </si>
  <si>
    <t>Pasaje Pta.Arenas/Porvenir día 25/07/19 por comisión de servicio</t>
  </si>
  <si>
    <t>Pasaje Porvenir/Pta.Arenas día 26/07/19 por comisión de servicio</t>
  </si>
  <si>
    <t>Lavado manteles para F.L.Pta.Arenas</t>
  </si>
  <si>
    <t>Juana Cabero Huinao</t>
  </si>
  <si>
    <t>9.874.389-8</t>
  </si>
  <si>
    <t xml:space="preserve">Pasajes Porvenir/P. Arenas 16/07/19 </t>
  </si>
  <si>
    <t xml:space="preserve">Pasajes P. Arenas/Porvenir 18/07/19 </t>
  </si>
  <si>
    <t>Pasaje P. Arenas/Porvenir/P. Arenas 18 al 19/07/19 por comisión de servicio</t>
  </si>
  <si>
    <t xml:space="preserve">Peritaje privado </t>
  </si>
  <si>
    <t>Ana María Vargas Fernandez</t>
  </si>
  <si>
    <t>13.741.501-1</t>
  </si>
  <si>
    <t>Pasaje Pta.Arenas/Pto.Montt/Pta.Arenas  días 17 al 20/08/19 por comisión de servicio. 3 funcionarios</t>
  </si>
  <si>
    <t>Pasaje Pta.Arenas/Santiago  día 18/08/2019 por comisión de servicio</t>
  </si>
  <si>
    <t>Pasaje Santiago/Pta.Arenas  día 20/08/2019 por comisión de servicio</t>
  </si>
  <si>
    <t>Pasaje Pta.Arenas/Santiago  día 07/08/19 por comisión de servicio</t>
  </si>
  <si>
    <t>Pasaje Santiago/Pta.Arenas  día 09/08/19 y pasajes Pta.Arenas/Santiago/Pta.Arenas 18-23/08,25-30/08-01-06/09 y 06-09/08  por comisión de servicio</t>
  </si>
  <si>
    <t>Pasajes P. Arenas/Porvenir día 06/08/19 por comisión de servicio</t>
  </si>
  <si>
    <t>Pasaje P. Arenas/Porvenir/P. Arenas día 06/08/19 por comisión de servicio</t>
  </si>
  <si>
    <t>Pasaje Pta.Arenas/Santiago día 24/07/19</t>
  </si>
  <si>
    <t>Pasaje Pta.Arenas/Santiago/Pta.Arenas  días 29/07 al 01/08/19 por comisión de servicio</t>
  </si>
  <si>
    <t>Instalación y  cambio enchufe datos en oficina DER e instalación cable HDMI ,un punto dato y dos de fuerza en sala reuniones fiscalía regional</t>
  </si>
  <si>
    <t>Héctor Aravena Martinovic</t>
  </si>
  <si>
    <t>12.542.071-0</t>
  </si>
  <si>
    <t>Pasaje Porvenir/Pta. Arenas/Porvenir días 08 al 09/08 y 26 al 27/08/19 por comisión de servicio y endoso pasaje Pta.Arenas/Pto.Williamas/Pta.Arenas  días 19 y 20/08/19 por comisión de servicio</t>
  </si>
  <si>
    <t>Pasaje Pta.Arenas/Santiago/Pta.Arenas  días 18 al 23/08/19 por comisión de servicio</t>
  </si>
  <si>
    <t>17-FN Nº 1478</t>
  </si>
  <si>
    <t>Taller de Liderazgo y Gestión de Equipos para 20 personas de  fiscalía regional de Magallanes.Res.FN/MP Nº 1478/2019.</t>
  </si>
  <si>
    <t>Talentus S.A.</t>
  </si>
  <si>
    <t>76.312.240-9</t>
  </si>
  <si>
    <t>Repaso pintura paredes recepción por cambio luminarias,traslado e instalación pantalla en sala reuniones y adecuación e instalación repisa para cámara video conferencia, mantención escritorios jefe UGI y secretaria UAF/RRHH</t>
  </si>
  <si>
    <t>Freddy Galindo Toledo</t>
  </si>
  <si>
    <t>9.531.760-k</t>
  </si>
  <si>
    <t>Instalación punto de red y fuerza en oficina jefe UGI,reparación tubos fluorescentes en oficina secretaria gabinete y reparación interruptor  baño recepción</t>
  </si>
  <si>
    <t>Karen Dibarrat Araneda</t>
  </si>
  <si>
    <t>14.205.886-3</t>
  </si>
  <si>
    <t>Boleta</t>
  </si>
  <si>
    <t>Consumo electricidad Fiscalía Regional  desde el 29/05/19 al 26/06/19</t>
  </si>
  <si>
    <t>Edelmag S.A.</t>
  </si>
  <si>
    <t>88.221.200-9</t>
  </si>
  <si>
    <t>Consumo electricidad Fiscalía Local Punta Arenas  desde el 30/05/19 al 27/06/19</t>
  </si>
  <si>
    <t>Consumo electricidad Fiscalía Local Puerto Natales  desde el 07/06/19 al 04/07/19</t>
  </si>
  <si>
    <t>Consumo electricidad Fiscalía Local Porvenir  desde el 28/05/19 al 24/06/19</t>
  </si>
  <si>
    <t>Factura</t>
  </si>
  <si>
    <t>Servicio franqueo convenido Fiscalía Regional ,F.L.Pta.Arenas y F.L.Pto.Natales junio 2019</t>
  </si>
  <si>
    <t>Empresa de Correos de Chile</t>
  </si>
  <si>
    <t>60.503.000-9</t>
  </si>
  <si>
    <t>Servicio franqueo convenido Fiscalía Regional y  F.L.Pta.Arenas junio 2019</t>
  </si>
  <si>
    <t>Consumo agua potable  Fiscalía Regional desde el  06/06/19 al 05/07/19</t>
  </si>
  <si>
    <t>Aguas Magallanes S.A.</t>
  </si>
  <si>
    <t>76.215.628-8</t>
  </si>
  <si>
    <t>Consumo agua potable  Fiscalía Local Pta.Arenas   desde el    11/06/19 al 10/07/19</t>
  </si>
  <si>
    <t>76.215.628-9</t>
  </si>
  <si>
    <t>Consumo agua potable  Fiscalía Local Pto.Natales   desde el  17/06/19 al 18/07/19</t>
  </si>
  <si>
    <t>Consumo agua potable  Fiscalía Local Porvenir desde el    06/06/19 al 05/07/19</t>
  </si>
  <si>
    <t>Consumo gas  Fiscalía Regional  desde el  23/05/19 al 21/06/19</t>
  </si>
  <si>
    <t>Gasco S.A.</t>
  </si>
  <si>
    <t>90.310.000-1</t>
  </si>
  <si>
    <t>Consumo gas  Fiscalía Regional  desde el  22/06/19 al 19/07/19</t>
  </si>
  <si>
    <t>Consumo gas  Fiscalía Local Pta.Arenas   desde el   07/06/19 al 05/07/19</t>
  </si>
  <si>
    <t>Consumo gas Fiscalía Local Pto.Natales  desde el   06/06/19 al 04/07/19</t>
  </si>
  <si>
    <t>Consumo gas Fiscalía Local Porvenir  desde el 07/06/19 al 04/07/19</t>
  </si>
  <si>
    <t>Serv interprete señas ruc 1700542738-k fl san bdo. OM 2544</t>
  </si>
  <si>
    <t>FUNDACION SORDOS CHILENOS</t>
  </si>
  <si>
    <t>65061762-2</t>
  </si>
  <si>
    <t>Prog Regional CCVV prevención drogas y alcohol RRHH. OM 2545</t>
  </si>
  <si>
    <t>IRMA CAROLA GALINDO VILLARROEL</t>
  </si>
  <si>
    <t>14310200-9</t>
  </si>
  <si>
    <t>Prog Regional CCVV "Bienestar Fisico" RRHH. OM 2546</t>
  </si>
  <si>
    <t>OLGA MARGARITA HERRADA ARAYA</t>
  </si>
  <si>
    <t>11475001-8</t>
  </si>
  <si>
    <t>Compra juegos de te y manteles salas reuniones FROCC. OC 697058-81-cm19</t>
  </si>
  <si>
    <t>RODRIGO ANDRES ALDAY RODRIGUEZ</t>
  </si>
  <si>
    <t>16558483-k</t>
  </si>
  <si>
    <t>Compra mangas plásticas Fl Pudahuel, solicita custodio. OC 697058-80-cm19</t>
  </si>
  <si>
    <t>HALES HERMANOS Y CIA. LTDA</t>
  </si>
  <si>
    <t>83535000-2</t>
  </si>
  <si>
    <t>Compra termos eléctricos 20 lts salas reu Miraflores. OC 697058-79-cm19</t>
  </si>
  <si>
    <t>SAID MAURICIO TARZIJAN JULIAN</t>
  </si>
  <si>
    <t>8109519-1</t>
  </si>
  <si>
    <t>FN MP 1351</t>
  </si>
  <si>
    <t>12.07.2018</t>
  </si>
  <si>
    <t>COMPRA DE AGUA PURIFICADA PARA FL. DE CURACAVÍ</t>
  </si>
  <si>
    <t>COMPRA DE AGUA PURIFICADA PARA LA FL. DE MELIPILLA</t>
  </si>
  <si>
    <t>COMPRA DE AGUA PURIFICADA PARA EDIFICIO BANDERA.</t>
  </si>
  <si>
    <t>COMPRA DE AGUA PURIFICADA PARA LA FL. DE SAN BERANRDO.</t>
  </si>
  <si>
    <t>COMPRA DE AGUA PURIFICADA PARA LA FRM OCCIDENTE, EDIFICIO MIRAFLORES.</t>
  </si>
  <si>
    <t>TRABAJOS EN TABLERO DE FUERZA Y CIRCUITO ELÉCTRICO SECTOR CASINO PISO 12, EDIFICIO MIRAFLORES.CAMBIO DISYUNTOR y PROTECCTOR DIFERENCIAL.</t>
  </si>
  <si>
    <t>LIMSERVICE SPA</t>
  </si>
  <si>
    <t>76863427-0</t>
  </si>
  <si>
    <t>Carro porta vajilla salas reu. OC 697058-82-cm19</t>
  </si>
  <si>
    <t>SERV PROF DE LENGUAJE CARMEN JIRON E</t>
  </si>
  <si>
    <t>ADQUISICIÓN DE BOLSOS PARA BITÁCORAS DE VEHÍCULOS INSTITUCIONALES DE LA FRM OCCIDENTE.</t>
  </si>
  <si>
    <t>TALA Y TALA Y CIA LTDA.</t>
  </si>
  <si>
    <t>50215760-4</t>
  </si>
  <si>
    <t>REPARACION CAMARAS DE SEGURIDAD MELIPILLA</t>
  </si>
  <si>
    <t>REPARACIÓN DE CÁMARAS Y FUENTE DE PODER DE SISTEMA CCTV DE LA FL. DE TALAGANTE.</t>
  </si>
  <si>
    <t>COMPRA DE CÁMARAS PARA PROYECTO VIF DE URAVIT</t>
  </si>
  <si>
    <t>SPC CHILE LTDA</t>
  </si>
  <si>
    <t>79710740-9</t>
  </si>
  <si>
    <t>Compra resmas abastecimiento regional julio. OC 697058-85-cm19</t>
  </si>
  <si>
    <t>REPARACIONES MENORES EDIFICIO FRM OCCIDENTE.</t>
  </si>
  <si>
    <t>ERWIN QUILAQUEO CATRIQUIL</t>
  </si>
  <si>
    <t>13586193-6</t>
  </si>
  <si>
    <t>PROGRAMACIÓN DE TARJETA ACCESO DEPENDENCIAS CJS FISCAL LUIS P. CORTÉS.</t>
  </si>
  <si>
    <t>SOC.CONCESIONARIA C.DE JUSTICIA DE STGO.</t>
  </si>
  <si>
    <t>COMPRA DE AGUA PURIFICADA PARA LA FRM OCCIDENTE EDIFICIO MIRAFLORES</t>
  </si>
  <si>
    <t>Servicio de desratización en Fiscalia Local de Melipilla. contratación conforme a Art. 22 del reglamento de compras de bienes y servicios del MP. LPMenor</t>
  </si>
  <si>
    <t>CONTROL DE PLAGAS Y SANITIZACIÓN SPA</t>
  </si>
  <si>
    <t>76207182-7</t>
  </si>
  <si>
    <t>compra de agua purificada para la FL. de Talagante.</t>
  </si>
  <si>
    <t>RS FR 307</t>
  </si>
  <si>
    <t>11.07.2019</t>
  </si>
  <si>
    <t>SISTEMAS DE ENERGIA SA</t>
  </si>
  <si>
    <t>99588050-4</t>
  </si>
  <si>
    <t>Capac. Fl Pudahuel "Potenciar habilidades y competencias" RRHH.OC 697058-86-cm19</t>
  </si>
  <si>
    <t>TALENTUS S.A.</t>
  </si>
  <si>
    <t>76312240-9</t>
  </si>
  <si>
    <t>Capac. Fl Talagante "Potenciar habilidades y competencias" RRHH. OC 697058-87-cm19</t>
  </si>
  <si>
    <t>Capac. téc de ceremonia y prot en función de las relaciones pub, para Raúl Abasolo (aux. chofer FR) RRHH UE 1605, cta 22.11.002 OC 697058-89-cm19</t>
  </si>
  <si>
    <t>Compra rpto fotoconductor impresora cheque ricoh MP301spf. OC697058-88-cm19</t>
  </si>
  <si>
    <t>SOC COMERCIAL TEKMA LIMITADA</t>
  </si>
  <si>
    <t>77776240-0</t>
  </si>
  <si>
    <t>Servicio de traslado de 10.000 carpetas para causas desde la Fl. de Curacaví a Fl. de Maipú en Edificio Bandera N°655 Santiago.</t>
  </si>
  <si>
    <t>DIAZ SAPIAIN TRASPORTE DE CARGA LIMITADA</t>
  </si>
  <si>
    <t>76169474-k</t>
  </si>
  <si>
    <t>Compra letrero puerta sala CJS FRM OCC. OC 697058-90-CM19</t>
  </si>
  <si>
    <t>IDENTIDAD VISUAL SPA</t>
  </si>
  <si>
    <t>76510964-7</t>
  </si>
  <si>
    <t>Servicio destrucción de especies en relleno sanitario KDM en Til-Til por parte de la FL. de San Bernardo.</t>
  </si>
  <si>
    <t>SONY SANON</t>
  </si>
  <si>
    <t>23496353-8</t>
  </si>
  <si>
    <t>RS FR 078</t>
  </si>
  <si>
    <t>12.01.2017</t>
  </si>
  <si>
    <t>adquisición de pasajes aéreos para fiscal Eduardo Baeza Cervela. Santiago- Puerto. Montt el 17-08-19 y Puerto Montt- Santiago el 21-08-19.</t>
  </si>
  <si>
    <t>REPARACIÓN DE URINARIO DE BAÑO VARONES SECTOR ORIENTE PISO 12 EDIFICIO MIRAFLORES FRM OCCIDENTE.</t>
  </si>
  <si>
    <t>Compra materiales julio Curacavi. OC 697058-91-cm19</t>
  </si>
  <si>
    <t>Compra archivadores UAF julio. OC 697058-92-cm19</t>
  </si>
  <si>
    <t>Compra materiales abastc agosto frm occ 1. OC 697058-93-cm19</t>
  </si>
  <si>
    <t>Articulos aseo abastecimiento agosto frm occ. oc 697058-94-cm19</t>
  </si>
  <si>
    <t>Materiales abastecimiento agosto frm occ 2/3. OC 697058-95/96-cm19</t>
  </si>
  <si>
    <t>Compra insumos desechables para capaciones RRHH. compra directa menor a 2 UTM</t>
  </si>
  <si>
    <t>FABRICA DE BANDEJAS LTDA.</t>
  </si>
  <si>
    <t>76979850-1</t>
  </si>
  <si>
    <t>FN MP 730</t>
  </si>
  <si>
    <t>13.04.2016</t>
  </si>
  <si>
    <t>Compra cajas storbox regulares para custodia documentación MP con contrato vigente.</t>
  </si>
  <si>
    <t>FLETE TRASLADO DE MUEBLES ACTIVO FIJO DESDE EDIFICIO BANDERA A SALA FISCALES OCCIDENTE EN CENTRO JUSTICIA SANTIAGO.</t>
  </si>
  <si>
    <t>Reparación de Bomba Pedrollo 2CP25/16A DE 3HP, 380V, Bobina Motor 3HP, Cambio de O´ring, cambio empaquetaduras, cambio de 2 rodamientos 6204, cambio de sellos mecánicos de 18mm, limpieza, prueba y pintura. Contratación Conforme a art.1° letra v, Titulo I del Reglamento de Compras de Bns y Serv.</t>
  </si>
  <si>
    <t>COMPRA DE TIMBRES DE SELLO PARA URAVIT.SOLICITA DANIELA CARVAJAL JEFE URAVIT (s).</t>
  </si>
  <si>
    <t>TODO TIMBRE LIMITADA</t>
  </si>
  <si>
    <t>78951600-6</t>
  </si>
  <si>
    <t>Compra banquetas sala de espera ACTIVO FIJO Fl San Bdo, Talagante y Melipilla. OC 697058-98-CM19</t>
  </si>
  <si>
    <t>CARLOS GUILLERMO DEL VILLAR DE LA JARA</t>
  </si>
  <si>
    <t>8027552-8</t>
  </si>
  <si>
    <t>Compra mobiliario plan de compras 2019. OC 697058-99-CM19</t>
  </si>
  <si>
    <t>JOSE HENRIQUEZ SEPULVEDA</t>
  </si>
  <si>
    <t>11372911-2</t>
  </si>
  <si>
    <t>Compra tv sala espera habilitación BUIN. OC 697058-100-cm19</t>
  </si>
  <si>
    <t>CHANNELS MEDIA S.A.</t>
  </si>
  <si>
    <t>76424440-0</t>
  </si>
  <si>
    <t>Compra monitor sistema CCTV Bandera. OC 697058-101-CM19</t>
  </si>
  <si>
    <t>ING. Y CONST. RICARDO RODRIGUEZ Y CIA.</t>
  </si>
  <si>
    <t>89912300-k</t>
  </si>
  <si>
    <t>COMPRA DE AGUA PARA EDIFICIO BANDERA. SOLICITA ADMINISTRADOR.</t>
  </si>
  <si>
    <t>COMPRA DE AGUA PURIFICADA PARA LA FL. DE TALAGANTE. SOLICITA ADMINISTRADOR</t>
  </si>
  <si>
    <t>FN MP 1487</t>
  </si>
  <si>
    <t>26.07.2019</t>
  </si>
  <si>
    <t>Reparación Ascensor N° 2, edificio Bandera. Contratación directa, Comité de Gasto Resolución. FN/MP N°1487/2019 del 26 de julio de 2019.</t>
  </si>
  <si>
    <t>TRANSVE S.A.</t>
  </si>
  <si>
    <t>96802280-6</t>
  </si>
  <si>
    <t>COMPRA DE AGUA PURIFICADA PARA EDIFICIO MIRAFLORES FRM OCCIDENTE</t>
  </si>
  <si>
    <t>COMPRA DE AGUA PURIFICADA PARA LA FL. DE SAN BERNARDO.</t>
  </si>
  <si>
    <t>COMPRA DE AGUA PARA FL. DE CURACAVÍ</t>
  </si>
  <si>
    <t>COMPRA DE AGUA PARA LA FL. DE MELIPILLA.</t>
  </si>
  <si>
    <t>Compra cajas tipo stobox tamaño XL para custodio FL Pudahuel. OC 697058-102-CM19</t>
  </si>
  <si>
    <t>Boleta Electronica</t>
  </si>
  <si>
    <t>FL Melipilla</t>
  </si>
  <si>
    <t>FL San Bernardo</t>
  </si>
  <si>
    <t>Bandera</t>
  </si>
  <si>
    <t>FL Talagante</t>
  </si>
  <si>
    <t>FL Curacaví</t>
  </si>
  <si>
    <t>Curacaví</t>
  </si>
  <si>
    <t>Melipilla2</t>
  </si>
  <si>
    <t>Melipilla1</t>
  </si>
  <si>
    <t>Talagante</t>
  </si>
  <si>
    <t>San Bernardo</t>
  </si>
  <si>
    <t>FR Occidente Of 1201</t>
  </si>
  <si>
    <t>FR Occidente Of 1202</t>
  </si>
  <si>
    <t>FR Occidente Of 804</t>
  </si>
  <si>
    <t>Factura Electronica</t>
  </si>
  <si>
    <t>Arriendo estac. San Bdo Julio</t>
  </si>
  <si>
    <t>Evelyn Eugenia Nazar Flores</t>
  </si>
  <si>
    <t>13066108-4</t>
  </si>
  <si>
    <t>Arriendo Ofic. Miraflores piso 12 y of. 804 Julio</t>
  </si>
  <si>
    <t>Inmobiliaria Cautin SA</t>
  </si>
  <si>
    <t>86884900-2</t>
  </si>
  <si>
    <t>Arriendo Edif. Bandera 655, Julio</t>
  </si>
  <si>
    <t xml:space="preserve">Inmobiliaria Quinta Anauco Ltda. </t>
  </si>
  <si>
    <t>76181960-7</t>
  </si>
  <si>
    <t>27363-27366</t>
  </si>
  <si>
    <t>16-26/04/19</t>
  </si>
  <si>
    <t>Arriendo estac. SABA PARK año 2019</t>
  </si>
  <si>
    <t>Saba Park Chile SA</t>
  </si>
  <si>
    <t>96828560-2</t>
  </si>
  <si>
    <t>Arriendo estac. CJS Julio</t>
  </si>
  <si>
    <t>Soc. Cons. Centro de Justicia de Stgo</t>
  </si>
  <si>
    <t>Recibo</t>
  </si>
  <si>
    <t>Arriendo Edif. Melipilla Julio</t>
  </si>
  <si>
    <t>Soc. Civil Carmen Gloria y CIA</t>
  </si>
  <si>
    <t>76043255-5</t>
  </si>
  <si>
    <t>Orden de servicio</t>
  </si>
  <si>
    <t>Cambio de pasaje aéreo - fecha de regreso cometido desde Isla de Pascua</t>
  </si>
  <si>
    <t>Orden de compra</t>
  </si>
  <si>
    <t>Compra de maletas para transporte de documentos - causas asignadas a Fiscal Regional</t>
  </si>
  <si>
    <t>SAMSONITE CHILE S.A.</t>
  </si>
  <si>
    <t>76.811.980-5</t>
  </si>
  <si>
    <t>Contratación de servicio de reparación de inmueble que alberga a la Fiscalia Local de Viña del Mar</t>
  </si>
  <si>
    <t>CONSTRUCTORA M Y P LTDA</t>
  </si>
  <si>
    <t>76.326.766-0</t>
  </si>
  <si>
    <t>Contratación de servicio de pintura de oficinas - Fiscalia Local de Viña del Mar</t>
  </si>
  <si>
    <t>LUIS ABRAHAM SILVA FLORES</t>
  </si>
  <si>
    <t>11.832.981-3</t>
  </si>
  <si>
    <t>Evaluación pericial psicológica</t>
  </si>
  <si>
    <t>ANA MARIA BACIGALUPO FALCON</t>
  </si>
  <si>
    <t>14.282.636-4</t>
  </si>
  <si>
    <t>Programa de Capacitación: Contratación de servicio de coffe break para capacitación Uciex</t>
  </si>
  <si>
    <t>ANDREA ESTHER ZAMORA FERNANDEZ</t>
  </si>
  <si>
    <t>11.620.458-4</t>
  </si>
  <si>
    <t>Contratación de servicio de reparación de filtraciones de techumbre en la Fiscalia Local de San Antonio</t>
  </si>
  <si>
    <t>MONICA PAOLA CHACANA GONZALEZ</t>
  </si>
  <si>
    <t>12.173.271-8</t>
  </si>
  <si>
    <t>Servicio de electricidad de Fiscalía Local de Quintero, período desde 16/05/2019 al 18/06/2019 (1.262kwh)Nro. de cliente 231490-8</t>
  </si>
  <si>
    <t>CHILQUINTA ENERGIA S.A.</t>
  </si>
  <si>
    <t>96.813.520-1</t>
  </si>
  <si>
    <t>Servicio de electricidad Fiscalía Local de Limache, período desde 15/05/2019 al 14/06/2019(2.106kwh)Nro. de cliente 694651-8</t>
  </si>
  <si>
    <t>Servicio de electricidad de Fiscalía Local de Los Andes, período desde 14/05/2019 al 13/06/2019(2.929kwh)Nro. de cliente 713534-3</t>
  </si>
  <si>
    <t>Servicio de electricidad de Fiscalía Local de San Antonio, período desde 16/05/2019 al 18/06/2019(4.360kwh)Nro. de cliente 384099-9</t>
  </si>
  <si>
    <t>Servicio de electricidad Fiscalia Local de Casablanca, período desde 28/05/2019 al 26/06/2019(1.184kwh)Nro. de cliente 3343-K</t>
  </si>
  <si>
    <t>ENERGIA DE CASABLANCA S.A.</t>
  </si>
  <si>
    <t>96.766.110-4</t>
  </si>
  <si>
    <t>Programa de Capacitación: contratación de servicio de coffe break para Academia de Capacitación</t>
  </si>
  <si>
    <t>Provisión e instalación de ventanas proyectantes para la Fiscalia Local de Los Andes</t>
  </si>
  <si>
    <t>RAFAEL OLGUIN BAHAMONDES</t>
  </si>
  <si>
    <t>6.618.145-6</t>
  </si>
  <si>
    <t>Servicio de electricidad Fiscalía Regional, período desde 17/05/2019 al 19/06/2019 (1.958kWh)Nro. de cliente 645095-4</t>
  </si>
  <si>
    <t>Servicio de electricidad Fiscalía Regional, período desde 17/05/2019 al 19/06/2019 (2.678kWh)Nro. de cliente Nro. de cliente 645096-2</t>
  </si>
  <si>
    <t>Servicio de electricidad oficina de atención de Petorca, período desde 02/06/2019 al 02/07/2019 (266kWh)Nro. de cliente 1346496.</t>
  </si>
  <si>
    <t>76.411.321-7</t>
  </si>
  <si>
    <t>Servicio consumo de agua Fiscalia Local de Quintero, período desde 24/05/2019 al 24/06/2019 (18m3)Nro. de cliente 223759-8</t>
  </si>
  <si>
    <t>ESVAL S.A.</t>
  </si>
  <si>
    <t>76.000.739-0</t>
  </si>
  <si>
    <t>Servicio consumo de agua Fiscalia Local de La Ligua, período desde 24/05/2019 al 24/06/2019 (12m3)Nro. de cliente 297185-2</t>
  </si>
  <si>
    <t>Servicio consumo de agua Fiscalia Local de Quillota, período desde 24/05/2019 al 24/06/2019 (8m3)Nro. de cliente 309047-7</t>
  </si>
  <si>
    <t>Servicio consumo de agua Fiscalia Local de Quillota, período desde 24/05/2019 al 24/06/2019 (15m3)Nro. de cliente 309047-7</t>
  </si>
  <si>
    <t>Servicio consumo de agua Fiscalia Local de La Calera, período desde 28/05/2019 al 25/06/2019 (187m3)Nro. de cliente 197951-5</t>
  </si>
  <si>
    <t>Adquisición de materiales de oficina: compra de resmas de papel para Fiscalías locales y Fiscalía regional</t>
  </si>
  <si>
    <t>96.670.840-9</t>
  </si>
  <si>
    <t>Contratación de servicio de instalación de placa conmemorativa en la Fiscalia Local de Quilpué</t>
  </si>
  <si>
    <t>M5 SOL. INDUSTRIALES Y MECANICAS LTDA</t>
  </si>
  <si>
    <t>76.170.547-4</t>
  </si>
  <si>
    <t>Fabricación de mueble lavaplatos empotrado para cocina en Fiscalia Local de Los Andes</t>
  </si>
  <si>
    <t>PROYECTASPA SPA</t>
  </si>
  <si>
    <t>76.672.475-2</t>
  </si>
  <si>
    <t>Contratación de servicio de coffe break para Jornada de Trabajo - Fiscal Regional y Fiscales Jefes</t>
  </si>
  <si>
    <t xml:space="preserve">Habilitación de teléfono satelital asignado a la Fiscalía Regional: compra de 100 minutos </t>
  </si>
  <si>
    <t>96.880.440-5</t>
  </si>
  <si>
    <t>Servicio de electricidad Fiscalía Local de Villa alemana, período desde 24/05/2019 al 24/06/2019 (166kWh)Nro. de cliente 511153-6</t>
  </si>
  <si>
    <t>Servicio de electricidad Fiscalía Local de Villa alemana, período desde 24/05/2019 al 24/06/2019(480kWh) Nro. de cliente 511154-4</t>
  </si>
  <si>
    <t>Servicio de electricidad Fiscalía Local de Villa alemana, período desde 24/05/2019 al 24/06/2019(269kWh) Nro. de cliente 511155-2</t>
  </si>
  <si>
    <t>Servicio de electricidad Fiscalía Local de Villa alemana, período desde 24/05/2019 al 24/06/2019(352kWh)Nro. de cliente 511161-7</t>
  </si>
  <si>
    <t>Servicio de electricidad Fiscalía Local de Villa alemana, período desde 24/05/2019 al 24/06/2019(505kWh)Nro. de cliente 511158-7</t>
  </si>
  <si>
    <t>Servicio de electricidad Fiscalía Local de Villa alemana, período desde 24/05/2019 al 24/06/2019(283kWh)Nro. de cliente 511162-5</t>
  </si>
  <si>
    <t>Servicio de electricidad Fiscalía Local de Villa alemana, período desde 24/05/2019 al 24/06/2019(173kWh)Nro. de cliente 511159-5</t>
  </si>
  <si>
    <t>Servicio de electricidad Fiscalía Local de Quillota, período desde 27/05/2019 al 25/06/2019 (1.587kWh)Nro. de cliente 162871-2</t>
  </si>
  <si>
    <t>Servicio de electricidad Fiscalía Local de Quillota, período desde 27/05/2019 al 25/06/2019(507kWh)Nro. de cliente 162870-4</t>
  </si>
  <si>
    <t>Servicio de electricidad Fiscalía Local de Quilpué, período desde 29/05/2019 al 27/06/2019(4.700kWh)Nro. de cliente 918191-1</t>
  </si>
  <si>
    <t>Servicio de electricidad Fiscalía Local de Valparaíso, período desde 29/05/2019 al 27/06/2019 (11.440kWh)Nro. de Cliente 600554-3</t>
  </si>
  <si>
    <t>Servicio de electricidad Fiscalia Local de Viña del Mar, período desde 07/06/2019 al 04/07/2019 (21.000kWh)Nro. de cliente 6062646</t>
  </si>
  <si>
    <t>Servicio consumo de agua Fiscalia Local de San Felipe, período desde 31/05/2019 al 28/06/2019 (60m3)Nro. de cliente 584529-7</t>
  </si>
  <si>
    <t>MONICA CIFUENTES GUE</t>
  </si>
  <si>
    <t>15.068.987-2</t>
  </si>
  <si>
    <t>JUAN ALEJANDRO URIBE GUAJARDO</t>
  </si>
  <si>
    <t>16.218.672-8</t>
  </si>
  <si>
    <t>Contratación de servicio de inspección y certificación de instalaciones interiores de gas en la Fiscalia Local de Valparaíso</t>
  </si>
  <si>
    <t>INGENIERIA RS LTDA</t>
  </si>
  <si>
    <t>77.671.460-7</t>
  </si>
  <si>
    <t>Compra de combustible para vehículos asignados a las Fiscalías Locales y Fiscalía Regional</t>
  </si>
  <si>
    <t>99.520.000-7</t>
  </si>
  <si>
    <t>Compra de estufas a parafina (5) para las Fiscalías Locales de Valparaíso, San Antonio, Quintero y Casablanca</t>
  </si>
  <si>
    <t>96.792.430-K</t>
  </si>
  <si>
    <t>Contratación de servicio de reparación de puerta de acceso en la Fiscalia Local de Quillota</t>
  </si>
  <si>
    <t>Adquisición de materiales de aseo para las Fiscalías Locales y Fiscalía Regional</t>
  </si>
  <si>
    <t>Adquisición de materiales de aseo: compra de papel higiénico para la Fiscalía Regional</t>
  </si>
  <si>
    <t>DISTRIBUIDORA MANZANO S.A.</t>
  </si>
  <si>
    <t>96.908.760-K</t>
  </si>
  <si>
    <t>Compra de vales de gas licuado para estufas asignadas a las Fiscalías locales</t>
  </si>
  <si>
    <t>EMPRESAS LIPIGAS S.A.</t>
  </si>
  <si>
    <t>96.928.510-K</t>
  </si>
  <si>
    <t>Programa de desvinculación asistida: contratación de servicios</t>
  </si>
  <si>
    <t>SOLUCIONES EN RECURSOS HUMANOS SPA</t>
  </si>
  <si>
    <t>76.212.913-2</t>
  </si>
  <si>
    <t>Contratación de técnicas descontracturantes para funcionarios y Fiscales de la V Región.</t>
  </si>
  <si>
    <t>KAREM VALESKA JORQUERA APABLAZA</t>
  </si>
  <si>
    <t>12.850.488-5</t>
  </si>
  <si>
    <t>Contratación de vservicio de reparación de sistema hidroneumático de la Fiscalía Local de Valparaíso</t>
  </si>
  <si>
    <t>INSTAL. HIDRAULICAS HIDROCINCO LTDA.</t>
  </si>
  <si>
    <t>86.853.800-7</t>
  </si>
  <si>
    <t>Compra de pasaje aéreo Santiago-Puerto Montt-Santiago (1) - Cometido por asistencia a Taller APEC Puerto Varas</t>
  </si>
  <si>
    <t>76.204.527-3</t>
  </si>
  <si>
    <t>Servicio consumo de correspondencia vía chilexpress, mes de Junio 2019</t>
  </si>
  <si>
    <t>CHILEXPRESS S.A.</t>
  </si>
  <si>
    <t>96.756.430-3</t>
  </si>
  <si>
    <t>Compra de pasajes aéreos Santiago-Puerto Montt-Santiago (2): Cometido por asistencia a Taller APEC Puerto Varas</t>
  </si>
  <si>
    <t>Servicio de electricidad Fiscalia Local de La Ligua, período desde 15/06/2019 al 12/07/2019 (1.314kWh)Nro. de cliente 5836676</t>
  </si>
  <si>
    <t>Servicio consumo de correos Fiscalias Locales y Fiscalia Regional de Valparaiso, mes de Junio 2019</t>
  </si>
  <si>
    <t>Servicio consumo de gas Fiscalia Local de Valparaiso, período desde 10/06/2019 al 107/2019 (1232,93m3)Nro. de cliente 1033656</t>
  </si>
  <si>
    <t>GASVALPO S.A.</t>
  </si>
  <si>
    <t>96.960.800-6</t>
  </si>
  <si>
    <t>Reposición de cristales de Fiscalía Local de Quillota</t>
  </si>
  <si>
    <t>SOC. COMERCIAL DEL REY LTDA.</t>
  </si>
  <si>
    <t>76.121.410-1</t>
  </si>
  <si>
    <t>Pasaje aéreo Santiago-Puerto Montt-Santiago (1) - Cometido por asistencia a Taller APEC Puerto Varas</t>
  </si>
  <si>
    <t>Servicio de electricidad Fiscalia Local de Isla de Pascua, período desde 28/05/2019 al 01/07/2019 (598kWh)Nro. de cliente 26166-1</t>
  </si>
  <si>
    <t>AGRICOLA Y SERVICIOS ISLA DE PASCUA LTDA</t>
  </si>
  <si>
    <t>87.634.600-1</t>
  </si>
  <si>
    <t>VALENTINA VALLEJO CORREA</t>
  </si>
  <si>
    <t>15.098.453-K</t>
  </si>
  <si>
    <t>PAOLA ALEJANDRA MOYA HERNANDEZ</t>
  </si>
  <si>
    <t>13.603.327-1</t>
  </si>
  <si>
    <t>MOSAIKO SPA</t>
  </si>
  <si>
    <t>76.602.265-0</t>
  </si>
  <si>
    <t>FRANCISCA ITURRA ENEI</t>
  </si>
  <si>
    <t>14.583.738-3</t>
  </si>
  <si>
    <t>Servicio consumo de agua Fiscalia Regional de Valparaíso, período desde 12/06/2019 al 11/07/2019 (22,17m3)Nro. de cliente 639936-3</t>
  </si>
  <si>
    <t>Servicio consumo de agua Fiscalia Regional de Valparaíso, período desde 12/06/2019 al 11/07/2019 (18,14m3)Nro. de cliente 639937-1</t>
  </si>
  <si>
    <t>Servicio consumo de agua Oficina atención de Petorca, período desde 12/06/2019 al 11/07/2019 (14m3)Nro. de cliente 352145-1</t>
  </si>
  <si>
    <t>Servicio consumo de agua Fiscalia Local de Villa alemana, período desde 12/06/2019 al 11/07/2019 (23m3)Nro. de cliente 260924-k</t>
  </si>
  <si>
    <t>Servicio consumo de agua Fiscalia Local de San Antonio, período desde 12/06/2019 al 11/07/2019 (67m3)Nro. de cliente 504391-3</t>
  </si>
  <si>
    <t>Contratación de servicio de instalación de focos led en la Fiscalia Local de Quillota</t>
  </si>
  <si>
    <t>MAV ELECTRIC SPA</t>
  </si>
  <si>
    <t>76.508.004-5</t>
  </si>
  <si>
    <t>Servicio de electricidad Fiscalía Local de San Felipe, período desde 10/06/2019 al 10/07/2019 (5.700kWh)Nro. de cliente 580358-6</t>
  </si>
  <si>
    <t>Servicio consumo de agua Fiscalia Local de Casablanca, período desde 14/06/2019 al 15/07/2019 (5m3)Nro. de cliente 776751-k</t>
  </si>
  <si>
    <t>Servicio consumo de agua Fiscalia Local de Los Andes, período desde 15/06/2019 al 17/07/2019 (41m3)No. Cliente 413065-1</t>
  </si>
  <si>
    <t>Servicio consumo de agua Fiscalia Local de Viña del Mar, período desde 15/06/2019 al 17/07/2019 (50m3)Nro. de cliente 771719-9</t>
  </si>
  <si>
    <t>Contratación de servicio de reparación de ducto de sistema de aire acondicionado en la Fiscalia Regional</t>
  </si>
  <si>
    <t>LUIS ALBERTO MOLINA FRITZ</t>
  </si>
  <si>
    <t>8.261.586-5</t>
  </si>
  <si>
    <t>Servicio de electricidad Fiscalía Local de La Calera, período desde 12/06/2019 al 12/07/2019(4.470kWh)Nro. de cliente 387514-8</t>
  </si>
  <si>
    <t>Servicio de electricidad Fiscalía Local de Los Andes, período desde 13/06/2019 al 12/07/2019(3.508kWh)Nro. de cliente 713534-3</t>
  </si>
  <si>
    <t>Servicio consumo de agua Fiscalia Local de Quilpue, período desde 18/06/2019 al 19/07/2019 (82m3)Nro. de cliente 306464-6</t>
  </si>
  <si>
    <t>Servicio consumo de agua Fiscalia Local de Valparaíso, período desde 12/06/2019 al 11/07/2019 (206m3)Nro. de cliente 245303-7</t>
  </si>
  <si>
    <t>Adquisición de materiales para mantención: compra de cable HDMI para SCAFI</t>
  </si>
  <si>
    <t>ADVANTAGE COMPUTACION LTDA</t>
  </si>
  <si>
    <t>77.879.090-4</t>
  </si>
  <si>
    <t>Adquisición de materiales de oficina: confección de timbres automáticos para Fiscalías Locales</t>
  </si>
  <si>
    <t>81.771.100-6</t>
  </si>
  <si>
    <t xml:space="preserve">Programa de Capacitación: contratación de servicio de coffe break - Jornada de "Genero, escucha activa y no victimización secundaria" </t>
  </si>
  <si>
    <t xml:space="preserve">Programa de Capacitación: contratación de servicio de relatoría - Jornada de "Genero, escucha activa y prevención de victimización secundaria" </t>
  </si>
  <si>
    <t>FABIOLA GIRAO MONTECONRADO GHIDALEVICH</t>
  </si>
  <si>
    <t>23.004.823-1</t>
  </si>
  <si>
    <t>Servicio de electricidad Fiscalía Local de Limache, período desde 14/06/2019 al 15/07/2019(2.238kWh)Nro. de cliente 694651-8</t>
  </si>
  <si>
    <t>Servicio de electricidad Fiscalía Local de Quintero, período desde 18/06/2019 al 18/07/2019(1.012kWh)Nro. de cliente 231490-8</t>
  </si>
  <si>
    <t>Servicio de electricidad Fiscalía Local de San Antonio, período desde 18/06/2019 al 18/07/2019(4.360kWh)Nro. de cliente 384099-9</t>
  </si>
  <si>
    <t>Servicio de electricidad Fiscalia Local de Casablanca, período desde 26/06/2019 al 26/07/2019 (1.170kWh)Nro. de cliente 3343-K</t>
  </si>
  <si>
    <t>Contratación de servicio de reparación de puerta de acceso de la Fiscalia Local de Viña del Mar</t>
  </si>
  <si>
    <t>Evaluación pericial social</t>
  </si>
  <si>
    <t>EVELYN CAROLINA CARVAJAL ROJAS</t>
  </si>
  <si>
    <t>14.000.820-6</t>
  </si>
  <si>
    <t>Por consumo agua potable (cargo fijo) Fiscalía Local  Chile Chico, período 25/05/2019 al 26/06/2019.</t>
  </si>
  <si>
    <t>Aguas Patagonia de Aysén S.A.</t>
  </si>
  <si>
    <t>99.501.280-4</t>
  </si>
  <si>
    <t>Por consumo agua potable  y alcantarillado Fiscalía Local  Chile Chico, período 25/05/2019 al 26/06/2019.</t>
  </si>
  <si>
    <t>Por consumo agua potable  y alcantarillado Fiscalía Local  Aysén, período 27/05/2019 al 25/06/2019.</t>
  </si>
  <si>
    <t xml:space="preserve">Orden de Servicio </t>
  </si>
  <si>
    <t>Cambio de pasaje Sr. Fiscal Regional de Aysén. Actividad con Sr. Fiscal Nacional, Fiscales Regionales y S.E. El Presidente de la República y Diligencias causa relevante.</t>
  </si>
  <si>
    <t>Diferencia por aumento servicios coffee break para Taller Anticorrupción, Fiscalía Regional de Aysén.</t>
  </si>
  <si>
    <t>Claudio Andrés Pérez Ruíz</t>
  </si>
  <si>
    <t>10.854.842-8</t>
  </si>
  <si>
    <t>Por consumo agua potable  y alcantarillado Fiscalía Local  Cochrane, período 27/05/2019 al 27/06/2019.</t>
  </si>
  <si>
    <t>Por consumo agua potable  y alcantarillado Fiscalía Local  Cisnes, período 24/05/2019 al 24/06/2019.</t>
  </si>
  <si>
    <t>DER N° 9/2019</t>
  </si>
  <si>
    <t>Contrato</t>
  </si>
  <si>
    <t>Adjudica licitación privada mayor servicio de aseo de la Fiscalía Regional de Aysén y Fiscalía Local Coyhaique,  a/c del 03/07/2019 hasta el 31/12/2019, monto mensual con IVA incluído de $ 1.800.000.-</t>
  </si>
  <si>
    <t>Cecilia Isabel Jaque Acuña</t>
  </si>
  <si>
    <t>10.778.756-9</t>
  </si>
  <si>
    <t>Cambio de y modificación de  luminarias oficina Fiscal Adjunto SACFI, Fiscalía Regional de Aysén</t>
  </si>
  <si>
    <t>Constructora J.R.A. Ltda.</t>
  </si>
  <si>
    <t>76.612.578-6</t>
  </si>
  <si>
    <t>Habilitación Sala de Reuniones SACFI, Fiscalía Regional de Aysén.</t>
  </si>
  <si>
    <t>Pasajes aéreos Balmaceda - Temuco para Técnico Unidad de Gestión e Informática Fiscalía Regional de Aysén. Apoyo Administrativo causa relevante.</t>
  </si>
  <si>
    <t>Pasaje tramo Temuco-Santiago para Técnico Unidad de Gestión e Informática Fiscalía Regional de Aysén. Apoyo administrativo causa relevante. O/C Nº 697209-136-CM19 del 04/07/2019 Mercado Público.</t>
  </si>
  <si>
    <t xml:space="preserve">Orden de Compra </t>
  </si>
  <si>
    <t>Baterías de reemplazo para UPS Fiscalía Regional y Fiscalías Locales de la Región de Aysén. O/C Nº 697209-135-CM19 del 04/07/2019 Mercado Público.</t>
  </si>
  <si>
    <t>Importadora y Distribuidora Neumax S.A.</t>
  </si>
  <si>
    <t>96.989.250-2</t>
  </si>
  <si>
    <t>Consumo energía eléctrica Fiscalía Regional y Fiscalía Local de Coyhaique, período 04/06/2019 al 02/07/2019.</t>
  </si>
  <si>
    <t>Empresa Eléctrica de Aysén S.A.</t>
  </si>
  <si>
    <t>88.272.600-2</t>
  </si>
  <si>
    <t>Pasajes aéreos para Fiscal Regional de Aysén y Fiscal Adjunto Unidad de Análisis Criminal. Diligencias causa relevante en Temuco.</t>
  </si>
  <si>
    <t>Transbordo vehículo y pasajes barcaza Chile Chico - Pto. Ibáñez, para Jefe y Profesional de la Unidad de Atención a Víctimas y Testigos Fiscalía Regional de Aysén. Concurrencia a FL de Chile Chico.</t>
  </si>
  <si>
    <t>Naviera Austral S.A.</t>
  </si>
  <si>
    <t>99.597.800-8</t>
  </si>
  <si>
    <t>Jornada anual de capacitación UCIEX. Pasajes aéreos Balmaceda - Santiago (ida y vuelta) para Abogado Asesor Fiscalía Regional de Aysén y Abogado Asistente Fiscalía Local de Aysén. O/C N° 697209-137-CM19 del 05/07/2019 Mercado Público.</t>
  </si>
  <si>
    <t>Taller Atención a Víctimas y Testigos. Pasajes aéreos Balmaceda - Santiago (ida y vuelta) para Fiscal Adjunto Fiscalía Local Aysén. O/C N° 697209-138-CM19 del 05/07/2019 Mercado Público.</t>
  </si>
  <si>
    <t>Taller Atención a Víctimas y Testigos. Pasajes aéreos Balmaceda - Santiago (ida y vuelta) para Profesional de URAVIT Fiscalía Regional de Aysén. Taller Atención a Víctimas y Testigos. O/C N° 697209-139-CM19 del 05/07/2019 Mercado Público.</t>
  </si>
  <si>
    <t>Ampliación oficina Unidad de Análisis Criminal Fiscalía Regional de Aysén.</t>
  </si>
  <si>
    <t>Diseño diploma taller anticorrupción, para Fiscalía Regional de Aysén.</t>
  </si>
  <si>
    <t>Nelson Antonio Reyes Reyes</t>
  </si>
  <si>
    <t>16.880.102-5</t>
  </si>
  <si>
    <t>Taller Atención a Víctimas y Testigos. Pasajes Balmaceda - Santiago (ida y vuelta) para Administrativo Operativo de Causas Fiscalía Local de Coyhaique. O/C Nº 697209-140-CM19 del 09/07/2019 Mercado Público.</t>
  </si>
  <si>
    <t>Instalación puntos eléctricos triples, habilitación oficinas Unidad de Análisis Criminal Fiscalía Regional de Aysén.</t>
  </si>
  <si>
    <t>ML Computación y Tecnología Ltda.</t>
  </si>
  <si>
    <t>77.664.150-2</t>
  </si>
  <si>
    <t>Dispensador tipo Jumbo para papel higiénico para baños Fiscalía Regional de Aysén.</t>
  </si>
  <si>
    <t>Carlos Leonel Soto Soto</t>
  </si>
  <si>
    <t>6.157.887-0</t>
  </si>
  <si>
    <t>Taller Atención de Usuarios. Pasajes Balmaceda - Santiago (ida y vuelta) para Fiscal Adjunto Jefe Fiscalía Local de Aysén. O/C Nº 697209-141-CM19 del 09/07/2019 Mercado Público.</t>
  </si>
  <si>
    <t>Curso Estrategia de Planificación y Ejecución de la Investigación (EPI). Pasajes Balmaceda - Santiago (ida y vuelta) para Abogado Asistente Fiscalía Local de Cochrane. O/C Nº 697209-142-CM19 del 09/07/2019 Mercado Público.</t>
  </si>
  <si>
    <t>Por la adquisición de 2.250 lts. de petróleo para caldera FR y FL Coyhaique.</t>
  </si>
  <si>
    <t>Jaime René Carrillo Vera</t>
  </si>
  <si>
    <t>5.084.436-6</t>
  </si>
  <si>
    <t>Por consumo electricidad  Fiscalía Local de Aysén, período 14/06/2019 al 110/07/2019</t>
  </si>
  <si>
    <t>Transbordo vehículos y pasajes barcaza para Fiscal Adjunto Fiscalía Local de Chile Chico. Taller EIVG en Coyhaique.</t>
  </si>
  <si>
    <t>Evaluación por competencias cargo abogado asistente suplente Fiscalía Local de Aysén.</t>
  </si>
  <si>
    <t>Sheila Lissette Constanzo Gutiérrez</t>
  </si>
  <si>
    <t>15.880.931-1</t>
  </si>
  <si>
    <t xml:space="preserve">Por consumo agua potable Fiscalía Regional Aysén y Fiscalía Local Coyhaique, período 13/06/2019 al 12/07/2019. </t>
  </si>
  <si>
    <t>Insumos coffee break para Taller de Entrevista Investigativa Videograbada. Fiscalía Regional de Aysén.</t>
  </si>
  <si>
    <t>Comercializadora Calafate Ltda.</t>
  </si>
  <si>
    <t>76.484.947-7</t>
  </si>
  <si>
    <t>Taller Atención a Víctimas y Testigos, en Santiago. Pasajes aéreos Balmaceda - Santiago (ida y vuelta) para Fiscal Adjunto Fiscalía Local de Chile Chico.</t>
  </si>
  <si>
    <t>Taller de Atención a Víctimas y Testigos. Pasajes aéreos Balmaceda-Santiago (ida y vuelta), para Abogado Asistente Fiscalía Local de Aysén. O/C N° 697209-147-CM19 del 18/07/2019 Mercado Público.</t>
  </si>
  <si>
    <t>Servicio de mantención y reparación equipo de grabación de camaras, en Fiscalía Local de Cochrane.</t>
  </si>
  <si>
    <t>Conrado Javier Leiva Flores</t>
  </si>
  <si>
    <t>16.101.790-6</t>
  </si>
  <si>
    <t>Taller Atención Víctimas y Testigos. Pasajes Balmaceda-Santiago (ida y vuelta) para Técnico URAVIT Fiscalía Regional de Aysén. O/C N° 697209-157-CM19 del 18/07/2019 Mercado Público.</t>
  </si>
  <si>
    <t>Habilitación oficina (Instalación piso flotante, perfilado puerta aluminio, nivelación piso) Unidad de Análisis Criminal Fiscalía Regional de Aysén.</t>
  </si>
  <si>
    <t>Diseño afiche Taller Trata de Personas.</t>
  </si>
  <si>
    <t>Habilitación oficina (Instalación unidad de climatización) Unidad de Análisis Criminal Fiscalía Regional de Aysén.</t>
  </si>
  <si>
    <t>Jorge Enrique Toledo Barrera</t>
  </si>
  <si>
    <t>10.736.838-8</t>
  </si>
  <si>
    <t>Habilitación oficina (Instalación 02 puntos de red) Unidad de Análisis Criminal Fiscalía Regional de Aysén.</t>
  </si>
  <si>
    <t>Taller Atención a Víctimas y Testigos. Pasajes Balmaceda-Santiago (ida y vuelta) para Administrativo Custodio Fiscalía Local de Coyhaique. O/C Nº 697209-144-CM19 del 10/07/2019 Mercado Público.</t>
  </si>
  <si>
    <t>Taller Atención a Víctimas y Testigos. Pasajes Balmaceda-Santiago (ida y vuelta) para Administrativo Operativo de Causas Fiscalía Local de Coyhaique. O/C Nº 697209-145-CM19 del 10/07/2019 Mercado Público.</t>
  </si>
  <si>
    <t>Jornada de Validación del prototipo del sistema (UX). Pasajes Balmaceda-Santiago (ida y vuelta) para Abogado Asistente Fiscalía Local de Cisnes. O/C Nº 697209-146-CM19 del 10/07/2019 Mercado Público.</t>
  </si>
  <si>
    <t>Taller de Atención a Víctimas y Testigos. Pasajes Balmaceda-Santiago (ida y vuelta) para Administrativo Operativo de Causas Fiscalía Local de Aysén. O/C Nº 697209-149-CM19 del 18/07/2019 Mercado Público.</t>
  </si>
  <si>
    <t>Habilitación (empavonado vidrios) oficina Unidad de Análisis Criminal Fiscalía Regional de Aysén. O/C Nº 697209-159-CM19 del 19/07/2019 Mercado Público.</t>
  </si>
  <si>
    <t>Diseñadores del Sur Ltda.</t>
  </si>
  <si>
    <t>76.002.966-1</t>
  </si>
  <si>
    <t>Servicio de aseo dependencias Fiscalía Local de Chile Chico, meses de agosto a diciembre 2019.</t>
  </si>
  <si>
    <t>Luisa del Tránsito Avilés Inayao</t>
  </si>
  <si>
    <t>10.910.632-1</t>
  </si>
  <si>
    <t>Resmas papel tamaño oficio y carta para stock Fiscalía Regional de Aysén. O/C Nº 697209-148-CM19 del 19/07/2019 Mercado Público.</t>
  </si>
  <si>
    <t>Comercial Red Office Sur Ltda.</t>
  </si>
  <si>
    <t>77.806.000-0</t>
  </si>
  <si>
    <t>Materiales de oficina para stock Fiscalía Regional de Aysén. O/C Nº 697209-150-CM19 del 19/07/2019 Mercado Público.</t>
  </si>
  <si>
    <t>Comercial Dos Cumbres Limitada</t>
  </si>
  <si>
    <t>76.358.002-4</t>
  </si>
  <si>
    <t>Materiales de oficina para stock Fiscalía Regional de Aysén. O/C Nº 697209-151-CM19 del 19/07/2019 Mercado Público.</t>
  </si>
  <si>
    <t>Distribuidora Multimarca Ltda.</t>
  </si>
  <si>
    <t>76.093.253-1</t>
  </si>
  <si>
    <t>Materiales de oficina para stock Fiscalía Regional de Aysén. O/C Nº 697209-152-CM19 del 19/07/2019 Mercado Público.</t>
  </si>
  <si>
    <t>Benedicto del Carmen Cabezas Alveal</t>
  </si>
  <si>
    <t>6.239.182-0</t>
  </si>
  <si>
    <t>Materiales de oficina para stock Fiscalía Regional de Aysén. O/C Nº 697209-153-CM19 del 19/07/2019 Mercado Público.</t>
  </si>
  <si>
    <t>Comercial Sotocopias Ltda.</t>
  </si>
  <si>
    <t>76.025.795-8</t>
  </si>
  <si>
    <t>Materiales de aseo para stock Fiscalía Regional de Aysén. O/C Nº 697209-154-CM19 del 19/07/2019 Mercado Público.</t>
  </si>
  <si>
    <t>Abastecedora del Comercio Ltda.</t>
  </si>
  <si>
    <t>84.348.700-9</t>
  </si>
  <si>
    <t>Materiales de aseo para stock Fiscalía Regional de Aysén. O/C Nº 697209-155-CM19 del 19/07/2019 Mercado Público.</t>
  </si>
  <si>
    <t>Distribuidora Himax Ltda.</t>
  </si>
  <si>
    <t>76.199.800-5</t>
  </si>
  <si>
    <t>Materiales de aseo para stock Fiscalía Regional de Aysén. O/C Nº 697209-156-CM19 del 19/07/2019 Mercado Público.</t>
  </si>
  <si>
    <t>Instalación dispensadores toallas de papel y papel higiénico en baños de la Fiscalía Regional de Aysén y Fiscalía Local de Coyhaique.</t>
  </si>
  <si>
    <t>Víctor Claudio Opitz Vargas</t>
  </si>
  <si>
    <t>11.910.740-7</t>
  </si>
  <si>
    <t>Por consumo electricidad (cargo fijo) Fiscalía Local de Chile Chico, período 20/05/2019 al 18/07/2019</t>
  </si>
  <si>
    <t>Por consumo electricidad  Fiscalía Local de Chile Chico, período 20/05/2019 al 18/07/2019</t>
  </si>
  <si>
    <t>Transbordo vehículo y pasajes barcaza Chile Chico - Puerto Ibáñez (ida y vuelta)para Fiscal Adjunto Fiscalía Local Chile Chico. Participación en Taller Atención a Víctimas y Testigos a realizarse en Santiago.</t>
  </si>
  <si>
    <t>Diligencias causa relevante, en Temuco. Pasajes aéreos Balmaceda - Temuco (ida y vuelta) para Abogado Asesor Fiscalía Regional de Aysén. O/C Nº 697209-160-CM19 del 24/07/2019 Mercado Público.</t>
  </si>
  <si>
    <t>Angélica Isabel Antrillao Poblete</t>
  </si>
  <si>
    <t>18.470.511-7</t>
  </si>
  <si>
    <t>Taller Atención a Víctimas y Testigos. Pasajes Balmaceda - Santiago (ida y vuelta) para Auxiliar Recepcionista Fiscalía Local de Chile Chico. O/C Nº 697209-162-CM19 del 25/07/2019 Mercado Público.</t>
  </si>
  <si>
    <t>Taller Atención a Víctimas y Testigos. Pasajes Balmaceda - Santiago (ida y vuelta) para Auxiliar Recepcionista Fiscalía Local de Cochrane. O/C Nº 697209-163-CM19 del 25/07/2019 Mercado Público.</t>
  </si>
  <si>
    <t>Taller Atención a Víctimas y Testigos. Pasajes Balmaceda - Santiago (ida y vuelta) para Abogado Asistente Fiscalía Local de Coyhaique. O/C Nº 697209-161-CM19 del 25/07/2019 Mercado Público.</t>
  </si>
  <si>
    <t>Diligencias causa relevante en Temuco. Pasaje Balmaceda-Temuco (ida y vuelta) para Sr. Fiscal Regional de Aysén.</t>
  </si>
  <si>
    <t>Taller reunión APEC 2019, en Pto. Varas. Pasajes Balmaceda - Pto. Montt (ida y vuelta) para Abogado Asesor Fiscalía Regional de Aysén. O/C Nº 697209-164-CM19 del 26/07/2019 Mercado Público.</t>
  </si>
  <si>
    <t>Taller Atención a Víctimas y Testigos. Pasajes Balmaceda - Santiago (ida y vuelta) para Administradora Fiscalía Local de Coyhaique. O/C Nº 697209-165-CM19 del 26/07/2019 Mercado Público.</t>
  </si>
  <si>
    <t>Curso EIVG CIFE 8. Pasajes Balmaceda - Santiago (ida y vuelta) para Fiscal Adjunto Fiscalía Local de Coyhaique. O/C N° 697209-166-CM19 del 26/07/2019 Mercado Público.</t>
  </si>
  <si>
    <t>Taller Atención a Víctimas y Testigos. Pasajes Balmaceda - Santiago (ida y vuelta) para Fiscal Adjunto Jefe Unidad de Análisis Criminal Fiscalía Regional de Aysén. O/C N° 697209-167-CM19 del 26/07/2019 Mercado Público.</t>
  </si>
  <si>
    <t>Taller Atención a Víctimas y Testigos. Diferencia por cambio de fecha pasaje por razones de buen servicio, para Administrativo Operativo de Causas Fiscalía Local de Coyhaique.</t>
  </si>
  <si>
    <t>Insumos coffee break para Capacitación de EIVG, Fiscalía Regional de Aysén.</t>
  </si>
  <si>
    <t>Pastelería y Gastronomía EA Limitada</t>
  </si>
  <si>
    <t>77.033.417-9</t>
  </si>
  <si>
    <t>Taller Atención Víctimas y Testigos, en Santiago y Diligencias causa relevante, en Temuco. Pasajes Balmaceda-Santiago-Temuco (ida y vuelta) para Fiscal Adjunto Unidad de Análisis Criminal Fiscalía Regional de Aysén.</t>
  </si>
  <si>
    <t>Petróleo para caldera, calefacción Fiscalía Regional de Aysén y Fiscalía Local de Coyhaique.</t>
  </si>
  <si>
    <t>Taller de Atención a Víctimas y Testigos. Pasajes Balmaceda-Santiago (ida y vuelta) para Administrativo Operativo de Causas Fiscalía Local de Coyhaique. O/C N° 697209-168-CM19 del 30/07/2019 Mercado Público.</t>
  </si>
  <si>
    <t>Pasajes Balmaceda- Santiago - Temuco (ida y vuelta) para Sr. Fiscal Regional de Aysén. Diligencias causas relevantes.</t>
  </si>
  <si>
    <t>Contratación de servicio de Digitalización evidencia causa FAM.</t>
  </si>
  <si>
    <t>Compra de pasaje aéreo FA P. Medina, para asistir a Jornada validación UX, entre 23-07 al 26-07.</t>
  </si>
  <si>
    <t>Servicio de Coffe para capacitacion en FL IQQ, dias 04/07, 10/07 y 11/07. 75 Coffe en total.</t>
  </si>
  <si>
    <t>LORENA BARRIENTOS RAMIREZ</t>
  </si>
  <si>
    <t>13641588-3</t>
  </si>
  <si>
    <t>Compra de Timbres solicitados por la FL de Alto Hospicio.</t>
  </si>
  <si>
    <t>Adhesivos gráficos para nuevos horarios de atención en las Fiscalias Locales y letreros acrílicos para instalar en el exterior de cada inmueble.</t>
  </si>
  <si>
    <t>SOLUC. GRAF. BLACKGRAPHICS MAURICIO VELI</t>
  </si>
  <si>
    <t>76952046-5</t>
  </si>
  <si>
    <t>Compra de pasajes aereos Iquique Santiago - Santiago Iquique, entre 23/07 al 26/07. Jornada Validacion UX, Funcionaria Pmuñoz.</t>
  </si>
  <si>
    <t>Obras varias a desarrollar posterior a mudanza de FL del Tamarugal, con el fin de habilitar las instalaciones para atender al publico a contar del lunes 08-07-19.</t>
  </si>
  <si>
    <t>VLADIMIR CARLOS MOLINA</t>
  </si>
  <si>
    <t>7455840-2</t>
  </si>
  <si>
    <t>Traslado aeropuerto-iqq-aeropuerto, de Gerente DIVST, Gerente RRHH, Prof. RRHH y Prof. DIVST, por visita a la región por capacitación de evaluación de desempeño.</t>
  </si>
  <si>
    <t>HENRRY YAÑEZ HERRERA</t>
  </si>
  <si>
    <t>10877315-4</t>
  </si>
  <si>
    <t>Compra de pasajes aereos Iquique/Santiago - Santiago/Iquique, entre 17/07 al 18/07. Jornada UCIEX, Andrea Sandoval.</t>
  </si>
  <si>
    <t>Compra de Materiales de oficina para la Unidad de Victimas y Testigos de Tarapaca.</t>
  </si>
  <si>
    <t>DISTRIBUIDORA NENE LTDA.</t>
  </si>
  <si>
    <t>76067436-2</t>
  </si>
  <si>
    <t>Suministro e instalación de un esquipo split muro en oficina de M. Pérez, Uravit, en reemplazo del anterior, el cual se encuentra sin opción a reparar.</t>
  </si>
  <si>
    <t>ELECTROCLIMA SERVICIOS E.I.R.L</t>
  </si>
  <si>
    <t>76736394-K</t>
  </si>
  <si>
    <t>Serv. coffe para 35 personas, Jornada de trabajo Ley 21.057, en salón de Seremi de Justicia.</t>
  </si>
  <si>
    <t>Compra de Pasajes Aereos Iquique/Santiago - Santiago/Iquique, entre 17/07 al 20/07, Jornada UCIEX, Sebastian Alvarez.</t>
  </si>
  <si>
    <t>Compra Materiales de Oficina Fiscalia Local de Alto Hospicio.</t>
  </si>
  <si>
    <t>Evaluación psicolaboral a un postulante Aux. de Uravit.</t>
  </si>
  <si>
    <t>ALEXANDER PALMA ARRIAGADA</t>
  </si>
  <si>
    <t>15579503-4</t>
  </si>
  <si>
    <t>JOANNA VIGUERAS MARINO</t>
  </si>
  <si>
    <t>16055460-6</t>
  </si>
  <si>
    <t>Obras varias en FL del Tamarugal, consistente en reforzamiento muro perimetral, incluye instalación de pilares de fierros, rellenos con cemento, entre cada pilar del muro, adosados con pernos de anclaje e instalación de soporte de TV.</t>
  </si>
  <si>
    <t>Reparación fuga de agua en llave antejardín 5ª casa FL Alto Hospicio, e instalación de citofono en recepción de 1ª casa.</t>
  </si>
  <si>
    <t>Traslado de 4 equipos de aire acondicionados en FL del Tamarugal, desde Marcelo Dragoni hasta Gabriela Mistral, incluye 4 bombas de condensado nuevas.</t>
  </si>
  <si>
    <t>REF.AIRE ACOND. Y MECAN AUT. OROZCO LTDA</t>
  </si>
  <si>
    <t>76211274-4</t>
  </si>
  <si>
    <t>Compra de 6 kardex y 3 repisas libreros para FLs, Sacfi y stock FR.</t>
  </si>
  <si>
    <t>Pasaje aéreo FA J. Zepeda, tramo regreso Stgo-Iqq, reunión APEC entre 18-08 al 19-08, en Pto. Varas.</t>
  </si>
  <si>
    <t>Pasaje aéreo FA G. Guerrero, tramo regreso Pto. Montt-Stgo, reunión APEC entre 18-08 al 19-08, en Pto. Varas.</t>
  </si>
  <si>
    <t>Pasaje aéreo FA G. Guerrero, tramo ida Iqq-Stgo-Pto. Montt, reunión APEC entre 18-08 al 19-08, en Pto. Varas.</t>
  </si>
  <si>
    <t>Pasaje aéreo FA J. Zepeda, tramo Stgo-Pto. Montt-Stgo., reunión APEC entre 18-08 al 19-08, en Pto. Varas.</t>
  </si>
  <si>
    <t>Pasaje aéreo FAJ G. Guerrero, tramo regreso Stgo-Iqq, reunión APEC entre 18-08 al 19-08, en Pto. Varas.</t>
  </si>
  <si>
    <t>Traslado aeropuerto-Iqq-aeropuerto, de Profesionales y Directores de Stgo, por visita a la Región para capacitaciones y proyectos de construcciones regionales.</t>
  </si>
  <si>
    <t>Pasaje aéreo FA J. Zepeda, tramo ida Iqq-Stgo., reunión APEC entre 18-08 al 19-08, en Pto. Varas.</t>
  </si>
  <si>
    <t>Pasaje aéreo FR R. Arancibia, Reunión APEC y reunión ACNET, entre 18-08 al 21-08, en Pto. Varas.</t>
  </si>
  <si>
    <t>Pasaje aéreo E. Olivares, tramo regreso Stgo-Iqq, Curso modelo ingreso y asignación entre 18-08 al 19-08, en Stgo.</t>
  </si>
  <si>
    <t>Pasaje aéreo E. Olivares, tramo regreso Ant.-Stgo, Curso ingreso y asignación, en Stgo.</t>
  </si>
  <si>
    <t>Pasaje aéreo P. Fernández, Curso ingreso y asignación, en Stgo.</t>
  </si>
  <si>
    <t>Pasaje aéreo FA C. Albarracín, Curso EPI, entre 30-07 al 01-08, en Stgo.</t>
  </si>
  <si>
    <t>Reparaciones varias, no incluidas en remodelación de FL Tamarugal, incluye piso flotante (10m2), reemplazo de vidrios quebrados, nivelación piso del patio para posterior instalación de contenedor, cambio de cerradura, instalación de puerta y obras menores.</t>
  </si>
  <si>
    <t>OBRAS CIVILES LLAMARA SPA</t>
  </si>
  <si>
    <t>76942029-0</t>
  </si>
  <si>
    <t>Evaluación psicolaboral a un postulante de tec. operativo de causas en FL Iqq.</t>
  </si>
  <si>
    <t>Traslado y armado de repisas metálicas en bodega de carpetas de FL Iquique.</t>
  </si>
  <si>
    <t>GONZALO MOLINA RIFFO</t>
  </si>
  <si>
    <t>15924761-9</t>
  </si>
  <si>
    <t>Timbre Fechador medidas 30x45mm, para la FL AH y 200 Tarjetas de Presentacion.</t>
  </si>
  <si>
    <t>CRISTINA CATALINA HERNANDEZ ARTIGAS</t>
  </si>
  <si>
    <t>10129592-3</t>
  </si>
  <si>
    <t>Pasaje Aereo RVM Jornada ULDDECO, ida Ruta Iquique/Santiago, fecha 18/08/19</t>
  </si>
  <si>
    <t>Pasaje Aereo RVM Jornada ULDDECO, regreso Ruta Santiago/Iquique</t>
  </si>
  <si>
    <t>Adquisicion de 16 sillones operativos modelo Loop, para la Fiscalia Regional de Tarapacá.</t>
  </si>
  <si>
    <t>Compra de Pasajes Aereos Curso Litigacion Oral Inicial CAG, ruta Iquique/Santiago/Iquique, fecha de ida 19/08/19, regreso 23/08/19</t>
  </si>
  <si>
    <t>Compra de Pasajes Aereos Jornada Ulddeco ERB, ruta Iquique/Santiago/Iquique, fecha de ida 17/08/19, regreso 19/08/19</t>
  </si>
  <si>
    <t>Contratacion de Publicacion en Prensa, Concurso Publico Tecnico Operativo de Causas Grado XIV FL IQQ.</t>
  </si>
  <si>
    <t>Consumo de agua potable Fiscalía Local del Tamarugal arriendo</t>
  </si>
  <si>
    <t>AGUAS DEL ALTIPLANO S.A.</t>
  </si>
  <si>
    <t>99.561.010-8</t>
  </si>
  <si>
    <t>Consumo de agua potable Fiscalía Local de Alto Hospicio</t>
  </si>
  <si>
    <t>Consumo de agua potable Uravit</t>
  </si>
  <si>
    <t>Consumo de agua potable Fiscalía Regional</t>
  </si>
  <si>
    <t>Consumo de agua potable Fiscalía Local del Tamarugal</t>
  </si>
  <si>
    <t>Consumo de agua potable Fiscalía Local de Iquique</t>
  </si>
  <si>
    <t>Consumo de electricidad Fiscalía Local de Alto Hospicio Avda. Los Aromos 3889</t>
  </si>
  <si>
    <t>ELIQSA</t>
  </si>
  <si>
    <t>96.541.870-9</t>
  </si>
  <si>
    <t>Consumo de electricidad Fiscalía Local de Alto Hospicio Avda. Los Aromos 3890</t>
  </si>
  <si>
    <t>Consumo de electricidad Fiscalía Local de Alto Hospicio Avda. Los Aromos 3888</t>
  </si>
  <si>
    <t>Consumo de electricidad Fiscalía Local de Alto Hospicio Avda. Los Aromos 3885</t>
  </si>
  <si>
    <t>Consumo de electricidad Fiscalía Local de Alto Hospicio Avda. Los Aromos 3887</t>
  </si>
  <si>
    <t>Consumo de electricidad Fiscalía Local de Alto Hospicio Avda. Los Aromos 3883</t>
  </si>
  <si>
    <t>Consumo de electricidad URAVIT</t>
  </si>
  <si>
    <t>Consumo de electricidad Fiscalía Local de Pozo Almonte</t>
  </si>
  <si>
    <t>Consumo de electricidad Fiscalía Local de Pozo Almonte Arriendo</t>
  </si>
  <si>
    <t>Consumo de electricidad Fiscalía Local Iquique</t>
  </si>
  <si>
    <t>Consumo de electricidad Fiscalía Regional</t>
  </si>
  <si>
    <t>Franqueo convenido Fiscalía Regional</t>
  </si>
  <si>
    <t>Servicio de mudanza traslado mobiliario funcionarios Fiscalía Regional. Orden Convenio Marco N° 696228-100-CM19.</t>
  </si>
  <si>
    <t>ALFONSO GUILLERMO ACEVEDO CARDENAS</t>
  </si>
  <si>
    <t>5.772.629-6</t>
  </si>
  <si>
    <t>Compra de Talonarios de Locomoción para uso y funcionamiento Fiscalías Locales. Orden de Compra Convenio Marco N° 696228-102-CM19</t>
  </si>
  <si>
    <t>NANCY JUACIDA ALCAINO</t>
  </si>
  <si>
    <t>7.071.729-8</t>
  </si>
  <si>
    <t>Compra de insumos de cafetería para atención jornada reunión Sacfi. Licitación Privada Menor.</t>
  </si>
  <si>
    <t>BEATRIZ AGUILERA HAFNER</t>
  </si>
  <si>
    <t>8.604.954-6</t>
  </si>
  <si>
    <t>Servicio de Coffe para Jornada de Trabajo Fiscal Regional. Día Martes 30 de Julio 14:00 horas. Licitación Privada Menor.</t>
  </si>
  <si>
    <t>Servicio de coffe jornada calidad de vida funcionarios Fiscalía Concepción. Orden Convenio Marco N° 696228-105-CM19.</t>
  </si>
  <si>
    <t>SERGIO TOMAS BAZAES SOTO</t>
  </si>
  <si>
    <t>17.108.801-1</t>
  </si>
  <si>
    <t>Sellos exteriores e interiores puertas y ventanas fiscalía Regional. Licitación Privada Menor.</t>
  </si>
  <si>
    <t>EMCO LTDA.</t>
  </si>
  <si>
    <t>76.065.100-1</t>
  </si>
  <si>
    <t>Reparación , empaste , lijado y pintado de imperfecciones en paredes Oficina Fiscal Regional. Articulo 1° ; Letra V.</t>
  </si>
  <si>
    <t>FN/MP.N° 1483</t>
  </si>
  <si>
    <t>Contratación directa para la habilitación de nuevas oficinas de la Unidad de Alta Complejidad en Fiscalía Regional. Resolución FN/MP N° 1483 , de fecha 26 de julio de 2019. Contratación Directa.</t>
  </si>
  <si>
    <t>Desarme y traslado de mueble escritorio Fiscalía Regional a Fiscalía Local de Tome. Licitación Privada Menor.</t>
  </si>
  <si>
    <t>Taller de Gestión del Cambio. Fiscalía Regional Bio Bio. Convenio Marco N° 696228-97-CM19.</t>
  </si>
  <si>
    <t>PLATAFORMA AUREA CONSULTORES ASOC. LTDA</t>
  </si>
  <si>
    <t>76.174.807-6</t>
  </si>
  <si>
    <t>Compra de artículos de oficina para funcionamiento Fiscalía Concepción. Convenio Marco N° 696228-89-CM19.</t>
  </si>
  <si>
    <t>COMERCIAL DARIO FABBRI LIMITADA</t>
  </si>
  <si>
    <t>76.176.425-K</t>
  </si>
  <si>
    <t>Compra de artículos de oficina para nuevos Fiscales y Funcionarios Fiscalía Regional. Orden de Compra Convenio Marco N° 696228-99-CM19.</t>
  </si>
  <si>
    <t>Servicio de coffe capacitación guardias sistema " Procedimiento Atención Público". Convenio Marco 696228-88-CM19.</t>
  </si>
  <si>
    <t>SERV.BANQUETERIA Y PLANIFICACION EVENTOS</t>
  </si>
  <si>
    <t>76.327.733-K</t>
  </si>
  <si>
    <t>Servicio de coffe Jornada Regional DD.HH. Convenio Marco 696228-91-CM19.</t>
  </si>
  <si>
    <t>Servicio de coffe para participantes capacitación centralizado. Día Jueves 08 de agosto de 2019. Orden de Servicio Convenio Marco N° 696228-103-CM19.</t>
  </si>
  <si>
    <t>Mantención de sala de bombas y estanque de agua potable de la Fiscalía Regional. Detalles de la mantención de acuerdo a cotización N° 377/19. Licitación Privada Menor.</t>
  </si>
  <si>
    <t>COM ROSA MARIA GALLEGOS RAMIREZ EIRL</t>
  </si>
  <si>
    <t>76.467.023-K</t>
  </si>
  <si>
    <t>Publicación de Licitación Pública, Habilitación de Concepción, domingo 07/07/2019, Diario El Sur.</t>
  </si>
  <si>
    <t>DIARIO EL SUR S.A.</t>
  </si>
  <si>
    <t>76.564.940-4</t>
  </si>
  <si>
    <t>Publicación de Licitación Pública Redes Eléctricas FL Lebu, Domingo 14/07/2019, El Sur de Concepción.</t>
  </si>
  <si>
    <t>Publicación Concurso Público , Profesional UGI, Adam FL Talcahuano y Los Ángeles, Domingo 14/07/2019, Diario el Sur.</t>
  </si>
  <si>
    <t>Evaluaciones psicolaborales estamento auxiliar oficina atención Curanilahue. Convenio Marco 696228-87-CM19</t>
  </si>
  <si>
    <t>SOC.MARTA AMESTICA BELMAR Y CIA.LTDA</t>
  </si>
  <si>
    <t>76.662.800-1</t>
  </si>
  <si>
    <t>Evaluaciones psicolaborales estamento administrativo Concepción. Convenio Marco 696228-94-CM19</t>
  </si>
  <si>
    <t>Evaluaciones Psicolaborales estamento profesional y técnico para suplencias . Orden Convenio Marco N° 696228-98-CM19</t>
  </si>
  <si>
    <t>Evaluación psicolaborales para estamento técnico Fiscalía Concepción. Orden Convenio Marco N° 696228-101-CM19.</t>
  </si>
  <si>
    <t>Compra de cuatro dispensadores de agua purificada para Fiscalía Regional y Fiscalías Locales de Concepción, Talcahuano y Los Ángeles. Licitación Privada Menor.</t>
  </si>
  <si>
    <t>COMERCIAL CAMPOS Y PARRA LIMITADA</t>
  </si>
  <si>
    <t>76.776.927-K</t>
  </si>
  <si>
    <t>Reparación de goteras en Fiscalía Local de Los Ángeles. Articulo 1°; Letra V.</t>
  </si>
  <si>
    <t>SERV CONSTRUCCION CLAUDIO CHAMORRO EIRL</t>
  </si>
  <si>
    <t>76.831.469-1</t>
  </si>
  <si>
    <t>Servicio de visita inspección para instalación nuevo cable VGA de proyector Fiscalía Regional. Detalles según cotización N° 00263 .Licitación Privada Menor.</t>
  </si>
  <si>
    <t>XCOM SERVICIO TECNICO COMPUTACIONAL SPA</t>
  </si>
  <si>
    <t>76.890.687-4</t>
  </si>
  <si>
    <t>Instalación de cable VGA para nuevo proyector Fiscalía Regional. Detalles según cotización N° 00743. Licitación Privada Menor.</t>
  </si>
  <si>
    <t>XCOM PRODUCTOS COMPUTACIONALES SPA</t>
  </si>
  <si>
    <t>76.890.688-2</t>
  </si>
  <si>
    <t>Servicio de coffe Taller Funcionarios Fiscalía Cañete". Licitación Privada Menor.</t>
  </si>
  <si>
    <t>SOC.COMERCIAL BRAVO Y MOLINA LTDA.</t>
  </si>
  <si>
    <t>76.912.025-4</t>
  </si>
  <si>
    <t>Servicio de coffe capacitación " Actividad Delitos Medioambientales". Fiscalía Local de Los Ángeles. Licitación Privada Menor.</t>
  </si>
  <si>
    <t>BURGOS Y COMPAÑIA MERAKI LIMITADA</t>
  </si>
  <si>
    <t>77.030.472-5</t>
  </si>
  <si>
    <t>Reparación y Mantención de bisagras y tirantes de las cuatro puertas auto Fiscal placa FRFK-47. Contratación Directa Servicio Técnico marca Hyundai.</t>
  </si>
  <si>
    <t>BRUNO FRITSCH S.A.</t>
  </si>
  <si>
    <t>84.807.200-1</t>
  </si>
  <si>
    <t>Publicación de Aviso  Licitación Pública Servicio de Guardias Región Bio Bio y Ñuble. Mercurio de Santiago. Domingo 07/07/2019.</t>
  </si>
  <si>
    <t>90.193.000-7</t>
  </si>
  <si>
    <t>DER.N° 21/2019</t>
  </si>
  <si>
    <t>Orden de  Compra</t>
  </si>
  <si>
    <t>Compra de cuatro arcos detectores de metales Fiscalía Regional y Fiscalías Locales de Arauco, Lebu y Tome. Entrega e Instalación de acuerdo a Licitación Privada. Resolución Der. N° 21/2019 de fecha 04 de julio de 2019.</t>
  </si>
  <si>
    <t>BASH SEGURIDAD S.A.</t>
  </si>
  <si>
    <t>96.828.300-6</t>
  </si>
  <si>
    <t>Primera compra de resmas de carta y oficio. Plan de compra anual . Orden de Compra Convenio Marco N° 696228-104-CM19.</t>
  </si>
  <si>
    <t>DISTRIBUIDORA VERGIO S.A.</t>
  </si>
  <si>
    <t>96.972.190-2</t>
  </si>
  <si>
    <t>Compra de combustible 95 octanos y Petróleo Diésel para funcionamiento vehículos Fiscales Región Bio Bio. Compra Directa a Copec.</t>
  </si>
  <si>
    <t>FR.N° 380/2019</t>
  </si>
  <si>
    <t xml:space="preserve">Renovación de contrato de arriendo Oficina Santa Barbara. A contar del 01 de septiembre por seis meses. Resolución FR.N° 380  del 17 de julio de 2019. </t>
  </si>
  <si>
    <t>FELICIA DE LA CRUZ CASTRO GANGAS</t>
  </si>
  <si>
    <t>6.091.663-2</t>
  </si>
  <si>
    <t>16 UF Mensual</t>
  </si>
  <si>
    <t>Compra  de Gas  Granel Normal para calefacción Fiscalía Local de Cañete, Yumbel, Talcahuano y Regional.</t>
  </si>
  <si>
    <t>91.806.000-6</t>
  </si>
  <si>
    <t>Servicio envíos de Franqueos normales y certificados  mes de  Junio Fiscalía Regional y Fiscalías Locales Región del Biobío.</t>
  </si>
  <si>
    <t>Servicio de Courier y Valija mes de Junio Fiscalías Locales y Fiscalía Regional.</t>
  </si>
  <si>
    <t>Servicio correo y courier  chilexpress para Fiscalía Regional y Fiscalía Local de Concepción mes de Junio</t>
  </si>
  <si>
    <t>227589307,12256942,227996695,12294604,12426027,12426984</t>
  </si>
  <si>
    <t>Servicio de consumo de energía mes de  mayo/junio  Fiscalías Locales y Oficinas Atención Ministerio Público - Región del Biobío.</t>
  </si>
  <si>
    <t>36939298,4106057,4109109</t>
  </si>
  <si>
    <t>Servicio de consumo energía  mes de mayo/junio  Fiscalías Locales y Oficinas Atención Ministerio Público - Región del Biobío.</t>
  </si>
  <si>
    <t>76.073.164-1</t>
  </si>
  <si>
    <t>48363400,48377570,48400126,48476594,48476656,1767312,1768687,1769346,1770955,48514653,48514693</t>
  </si>
  <si>
    <t>Servicio de consumo agua mes de mayo/junio  Fiscalías Locales y Oficinas Atención Ministerio Público -Región del Biobío.</t>
  </si>
  <si>
    <t>ESSBIO S.A.</t>
  </si>
  <si>
    <t>76.833.300-9</t>
  </si>
  <si>
    <t>Suministro de Gas para FL Concepción. Serv. 107038028510. Mes de Julio.</t>
  </si>
  <si>
    <t>GAS SUR</t>
  </si>
  <si>
    <t>96.853.490-4</t>
  </si>
  <si>
    <t>NO APLICA</t>
  </si>
  <si>
    <t>Compra de Materiales de Oficina y de Aseo, FL Talca, Convenio Marco OC N° 696704-78-CM19, 696704-79-CM19, 696704-80-CM19, 696704-81-CM19</t>
  </si>
  <si>
    <t>96.556.940-5</t>
  </si>
  <si>
    <t>Contratación de la reparación y Mantención de 2 focos de iluminación en el quinto piso, Fiscalía Regional</t>
  </si>
  <si>
    <t>CONST. CRISTIAN CARR</t>
  </si>
  <si>
    <t>76.373.561-3</t>
  </si>
  <si>
    <t>Contratación del arreglo de un cajón metálico (rieles telescópicos) del centralizado de carpetas y el apriete de las tuercas de éstas estanterías, FL San Javier</t>
  </si>
  <si>
    <t>Contratación por instalación y ajustar proyectores en Sala de Reuniones del 4to y 5to piso del Edificio, Fiscalía Regional</t>
  </si>
  <si>
    <t>RUTH EVELYN ROJAS SE</t>
  </si>
  <si>
    <t>13.611.294-5</t>
  </si>
  <si>
    <t>Contratación del suministro e instalación de celosías regulables en perforaciones existentes en Bodega de carpetas, FL Curicó</t>
  </si>
  <si>
    <t>Contratación para la reparación y Mantención de 11 equipos de aire acondicionado ubicados en Fiscalía Local de San Javier y 6 equipos de aire Acondicionado ubicados en Fiscalía Local de Constitución</t>
  </si>
  <si>
    <t>MANUEL HONORATO MORA</t>
  </si>
  <si>
    <t>6.043.977-K</t>
  </si>
  <si>
    <t>Contratación para cambio de rodillo y Rettard de toma de papel para Impresora Laser Brother HL-6400DW y Mantención correctiva interna y externa para impresora Laser Brother hl-6400DW, FL Talca</t>
  </si>
  <si>
    <t>TECNOLOGIA Y SERCICI</t>
  </si>
  <si>
    <t>76.990.637-1</t>
  </si>
  <si>
    <t>Balanceo y Alineamiento vehículo Fiscal Regional</t>
  </si>
  <si>
    <t>NEUMATICOS MANZOR EX</t>
  </si>
  <si>
    <t>76.088.666-1</t>
  </si>
  <si>
    <t>Contratación del cambio de interruptor y reparación equipo iluminación en oficina, FL Talca</t>
  </si>
  <si>
    <t>Mantención de 2 equipos de aire Acondicionado, FL Talca</t>
  </si>
  <si>
    <t>TOTALPROAIRE LIMITAD</t>
  </si>
  <si>
    <t>76.091.986-1</t>
  </si>
  <si>
    <t>Contratación para destapar lavamanos en baño del 4to piso, F.Regional</t>
  </si>
  <si>
    <t>BERNARDO LEAL ROZAS</t>
  </si>
  <si>
    <t>7.799.626-5</t>
  </si>
  <si>
    <t>Sillón Ejecutivo, FL Talca, Convenio Marco OC N° 696704-75-CM19</t>
  </si>
  <si>
    <t>76.837.310-8</t>
  </si>
  <si>
    <t>CD almacenamiento externo, FL Talca, Convenio Marco OC N° 696704-76-CM19</t>
  </si>
  <si>
    <t>CARLOS ALBERTO PALMA</t>
  </si>
  <si>
    <t>76.596.570-5</t>
  </si>
  <si>
    <t>Convenio Marco OC N° 696704-77-CM19</t>
  </si>
  <si>
    <t>COMERCIAL E INVERSIO</t>
  </si>
  <si>
    <t>76.228.843-5</t>
  </si>
  <si>
    <t>Tarjetas de Presentación, FL Curicó, Convenio Marco OC N° 696704-82-CM19</t>
  </si>
  <si>
    <t>Contratación para satear sensor de sobre temperatura del termo, FL Curicó</t>
  </si>
  <si>
    <t>Compra de TV Samsung 65, Fiscalía Regional Convenio Marco OC N° 696704-83-CM19</t>
  </si>
  <si>
    <t>MUNDOTEC LIMITADA</t>
  </si>
  <si>
    <t>76.475.540-5</t>
  </si>
  <si>
    <t>Compra de TV LG 75, Fiscalía Regional Convenio Marco OC N° 696704-84-CM19</t>
  </si>
  <si>
    <t>INGENIERIA NETDATABI</t>
  </si>
  <si>
    <t>76.314.840-8</t>
  </si>
  <si>
    <t>Evaluciones Psicolaborales cargo Auxiliar FL Curicó, Convenio Marco OC N°696704-85-CM19</t>
  </si>
  <si>
    <t>CARILLANCA Y VALDES</t>
  </si>
  <si>
    <t>76.061.575-7</t>
  </si>
  <si>
    <t>Alimentos para Coffe Break Programa Calidad de Vida Regional, Convenio Marco OC N° 696704-87-CM19</t>
  </si>
  <si>
    <t>PAOLA ANDREA CERDA C</t>
  </si>
  <si>
    <t>14.581.985-7</t>
  </si>
  <si>
    <t>Alimentos para Coffe Break Programa Calidad de Vida Regional, Convenio Marco OC N° 696704-86-CM19</t>
  </si>
  <si>
    <t>Contratación del cambio del Fluxometro instalado en WC Minusválido, FL Linares</t>
  </si>
  <si>
    <t>LUIS FUENTES MORALES</t>
  </si>
  <si>
    <t>12.590.813-6</t>
  </si>
  <si>
    <t>Contratación del suministro e instalación de un enrejado metálico sobre seis cunetas de bajadas de agua lluvia, FL Linares</t>
  </si>
  <si>
    <t>SERGIO ANTONIO MEJIA</t>
  </si>
  <si>
    <t>9.012.772-1</t>
  </si>
  <si>
    <t>Contratación del suministro e instalación de pasamanos y adecuación de otro en rampa de acceso, FL Linares</t>
  </si>
  <si>
    <t>CARLOS ARANCIBIA CAR</t>
  </si>
  <si>
    <t>76.093.194-2</t>
  </si>
  <si>
    <t>Contratación de la Revisión, mantención y/o reparación del motor instalado en portón, FL Molina</t>
  </si>
  <si>
    <t>SOCIEDAD COMERCIAL M</t>
  </si>
  <si>
    <t>76.275.595-5</t>
  </si>
  <si>
    <t>Programa de Capacitación Regional - Comunicación Interna para Líderes de equipo, Fiscalías Locales de la Región</t>
  </si>
  <si>
    <t>SUSANA MARGARITA CAC</t>
  </si>
  <si>
    <t>11.625.419-0</t>
  </si>
  <si>
    <t>Mantención de Vehículo Institucional, Fiscal Regional</t>
  </si>
  <si>
    <t>CURIFOR S.A.</t>
  </si>
  <si>
    <t>92.909.000-4</t>
  </si>
  <si>
    <t>Evaluación Psicolaborales Cargo Auxiliar FL Talca, Convenio Marco OC Nº 696704-88-CM19</t>
  </si>
  <si>
    <t>Pasajes Aéreos Santiago - Balmaceda, FL Curicó</t>
  </si>
  <si>
    <t>Pasajes Aéreos Santiago - Arica, FL Linares</t>
  </si>
  <si>
    <t>Servicio de Relatoría Asesoría Técnica Programa Autocuidado - Calidad de Vida 2019, Fiscalías Locales y Regional</t>
  </si>
  <si>
    <t>JADE ORTIZ BARRERA</t>
  </si>
  <si>
    <t>9.879.318-6</t>
  </si>
  <si>
    <t>Servicio de Coffe Break para Programa Autocuidado - Calidad de Vida 2019, FL Linares</t>
  </si>
  <si>
    <t>CLAUDIO CAMPOS FOLLE</t>
  </si>
  <si>
    <t>13.790.016-5</t>
  </si>
  <si>
    <t>Reparación y puesta en servicio de un equipo de climatización VRV (unidades interiores del segundo y recepción), FL Linares</t>
  </si>
  <si>
    <t>Compra de vales de gas Licuado Normal 15 kgs., Fiscalías Locales y Regional, Convenio Marco OC Nº 696704-89-CM19</t>
  </si>
  <si>
    <t>Pasajes Aéreos Santiago - Puerto Montt 17 al 20 de agosto, FL San Javier</t>
  </si>
  <si>
    <t>Pasajes Aéreos Santiago - Puerto Montt, Fiscalía Regional</t>
  </si>
  <si>
    <t>Compra de mesa de reuniones y sillas con brazo para sala de reuniones, Fiscalía Regional, convenio Marco OC N° 696704-90-CM19</t>
  </si>
  <si>
    <t>99.546.270-2</t>
  </si>
  <si>
    <t>Compra de materiales de oficina FL Linares, Convenio Marco OC N° 696704-91-CM19</t>
  </si>
  <si>
    <t>Taller de Innovación y mejora continua - Programa de capacitación 2019, Fiscalía Locales y Regional</t>
  </si>
  <si>
    <t>ASESORIA E INVERSION</t>
  </si>
  <si>
    <t>77.012.172-8</t>
  </si>
  <si>
    <t>Compra de mesa de Reuniones Fiscalía Regional, Convenio Marco OC Nº 696704-92-CM19</t>
  </si>
  <si>
    <t>Contratación de la reparación de un equipo de iluminación, FL Talca</t>
  </si>
  <si>
    <t>Contratación de la instalación eléctrica y de datos para televisores en salas de reuniones, Fiscalía Regional</t>
  </si>
  <si>
    <t>Reparación de Vehículo Institucional F. Regional</t>
  </si>
  <si>
    <t>Reparación de vehículo Institucional, Fiscal Regional</t>
  </si>
  <si>
    <t>XIMENA SALAZAR ALVAR</t>
  </si>
  <si>
    <t>13.210.822-6</t>
  </si>
  <si>
    <t>COMPARECENCIA JUICIO ORAL PERITO PRIVADO PSICOLOGICO</t>
  </si>
  <si>
    <t>IVANNA BATTAGLIA ALJARO</t>
  </si>
  <si>
    <t>10.676.258-9</t>
  </si>
  <si>
    <t>COMPARECENCIA JUICIO ORAL PERITO PRIVADO SOCIAL</t>
  </si>
  <si>
    <t>CLAUDIA FRANCHESCA RETAMAL MALDONADO</t>
  </si>
  <si>
    <t>15.133.053-3</t>
  </si>
  <si>
    <t>GERARDO CHANDIA</t>
  </si>
  <si>
    <t>15.139.335-7</t>
  </si>
  <si>
    <t>OTRO</t>
  </si>
  <si>
    <t>CONSUMO AGUA POTABLE JUNIO 2019, F. L. CONSTITUCION</t>
  </si>
  <si>
    <t>AGUAS NUEVO SUR MAULE</t>
  </si>
  <si>
    <t>96.963.440-6</t>
  </si>
  <si>
    <t>CONSUMO AGUA POTABLE JUNIO 2019, F. L. CURICÓ</t>
  </si>
  <si>
    <t>CONSUMO AGUA POTABLE JUNIO 2019, F. L. LINARES</t>
  </si>
  <si>
    <t>CONSUMO AGUA POTABLE JUNIO 2019, F. L. MOLINA</t>
  </si>
  <si>
    <t>CONSUMO AGUA POTABLE JUNIO 2019, F. L. LICANTEN</t>
  </si>
  <si>
    <t>CONSUMO AGUA POTABLE JUNIO 2019, F. L. TALCA</t>
  </si>
  <si>
    <t>CONSUMO AGUA POTABLE JUNIO 2019, F. L. PARRAL</t>
  </si>
  <si>
    <t>CONSUMO AGUA POTABLE JUNIO 2019, F. REGIONAL</t>
  </si>
  <si>
    <t>CONSUMO AGUA POTABLE JUNIO 2019, F. L. CAUQUENES</t>
  </si>
  <si>
    <t>CONSUMO AGUA POTABLE JUNIO 2019, F. L. SAN JAVIER</t>
  </si>
  <si>
    <t>CONSUMO DE ENERGIA ELECTRICA JUNIO 2019, F. L. LINARES</t>
  </si>
  <si>
    <t>CONSUMO DE ENERGIA ELECTRICA JUNIO 2019, F. L. MOLINA</t>
  </si>
  <si>
    <t>CONSUMO DE ENERGIA ELECTRICA JUNIO 2019, F.L. CONSTITUCION</t>
  </si>
  <si>
    <t>CONSUMO DE ENERGIA ELECTRICA JUNIO 2019, F. L. CURICO</t>
  </si>
  <si>
    <t>CONSUMO DE ENERGIA ELECTRICA JUNIO 2019, F.L. CAUQUENES</t>
  </si>
  <si>
    <t>CONSUMO DE ENERGIA ELECTRICA JUNIO 2019, F. REGIONAL</t>
  </si>
  <si>
    <t>CONSUMO DE ENERGIA ELECTRICA JUNIO 2019, F. L. TALCA</t>
  </si>
  <si>
    <t>CONSUMO DE ENERGIA ELECTRICA JUNIO 2019, F.L. SAN JAVIER</t>
  </si>
  <si>
    <t>CONSUMO DE ENERGIA ELECTRICA JUNIO 2019, F.L. LICANTÉN</t>
  </si>
  <si>
    <t>CONSUMO DE ENERGIA ELECTRICA JUNIO 2019, F.L. PARRAL</t>
  </si>
  <si>
    <t>Servicio Eléctrico Edificio Fiscalía Regional y Local Rancagua consumo mes de JUNIO</t>
  </si>
  <si>
    <t>CGE DISTRIBUCIÓN S.A.</t>
  </si>
  <si>
    <t>Servicio Eléctrico Edificio Fiscalía Local Santa Cruz consumo mes de JUNIO</t>
  </si>
  <si>
    <t>Servicio Eléctrico Edificio Fiscalía Local San Vicente consumo mes de JUNIO</t>
  </si>
  <si>
    <t>Servicio Eléctrico Fiscalía Local San Fernando consumo mes de  JUNIO</t>
  </si>
  <si>
    <t>Servicio Eléctrico Fiscalía Local Pichilemu consumo mes de  JUNIO</t>
  </si>
  <si>
    <t xml:space="preserve">Factura </t>
  </si>
  <si>
    <t>Servicio Eléctrico Fiscalía Local Graneros consumo mes de  JUNIO</t>
  </si>
  <si>
    <t xml:space="preserve">Boleta </t>
  </si>
  <si>
    <t>227080204
229746808</t>
  </si>
  <si>
    <t>Servicio Eléctrico Oficina Auxiliar Litueche consumo mes de  JUNIO Y JULIO</t>
  </si>
  <si>
    <t>12444134
12444135
12444136
12444137
12444138
12444139
12444140
12444141
12444142</t>
  </si>
  <si>
    <t>Servicio Eléctrico Fiscalía Local Rengo consumo mes de  JUNIO</t>
  </si>
  <si>
    <t>Servicio de Agua Potable Fiscalía Regional y Fiscalía Local de Rancagua Consumo mes de JUNIO</t>
  </si>
  <si>
    <t>EMPRESA SERVICIOS SANITARIOS ESSBIO S.A</t>
  </si>
  <si>
    <t>Servicio de Agua Potable Fiscalía Local de Santa Cruz Consumo mes de JUNIO</t>
  </si>
  <si>
    <t>Servicio de Agua Potable Fiscalía Local de San Vicente Consumo mes de JUNIO</t>
  </si>
  <si>
    <t>Servicio de Agua Potable Fiscalía Local de San Fernando Consumo mes de JUNIO</t>
  </si>
  <si>
    <t>Servicio de Agua Potable Fiscalía Local de Rengo Consumo mes de JUNIO</t>
  </si>
  <si>
    <t>Servicio de Agua Potable Fiscalía Local de Pichilemu Consumo mes de  JUNIO</t>
  </si>
  <si>
    <t>Servicio de Agua Potable  Fiscalía Local de Graneros Consumo mes de  JUNIO</t>
  </si>
  <si>
    <t>Tres evaluaciones psicolaborales para el cargo de técnico informático G XIII UGI</t>
  </si>
  <si>
    <t>CONSULTORA BUSINESS PARTNERS SEARCH LIMITADA</t>
  </si>
  <si>
    <t>76.190.699-2</t>
  </si>
  <si>
    <t>UF 10,5</t>
  </si>
  <si>
    <t>Servicio de intérprete creolé para imputado en audiencia RUC 1900703XXX-X</t>
  </si>
  <si>
    <t>ANGELO CELESTIN</t>
  </si>
  <si>
    <t>25.073.438-7</t>
  </si>
  <si>
    <t>Cambio de cerradura en mampara de acceso a la FL Graneros</t>
  </si>
  <si>
    <t>GRACIELA PENA SILVA E HIJOS LIMITADA</t>
  </si>
  <si>
    <t>76.332.780-9</t>
  </si>
  <si>
    <t>Pericia psicológica ruc 1701227XXX-X. FL San Vicente TT</t>
  </si>
  <si>
    <t>MACARENA ANDREA DUARTE ARRIAGADA</t>
  </si>
  <si>
    <t>15.447.054-9</t>
  </si>
  <si>
    <t>UF 6</t>
  </si>
  <si>
    <t>Pericia psicológica ruc 1900154XXX-X. Fiscalía Local Graneros.</t>
  </si>
  <si>
    <t>Pericia Psicológica ruc 1900666XXX-X, Fiscalía Local Rancagua.</t>
  </si>
  <si>
    <t>7.988.068-K</t>
  </si>
  <si>
    <t>Servicio de reparación de 04 estufas</t>
  </si>
  <si>
    <t>PATRICIO GUILLERMO MIRANDA SOTO</t>
  </si>
  <si>
    <t>7.888.403-7</t>
  </si>
  <si>
    <t>Pericia psicológica ruc 1900076XXX-X. Fiscalía Local Graneros.</t>
  </si>
  <si>
    <t>MARIA NATALIA ARCE DÍAZ</t>
  </si>
  <si>
    <t>16.007.750-6</t>
  </si>
  <si>
    <t>Pericia psicológica ruc 1801288XXX-X. Fiscalía Local San Fernando.</t>
  </si>
  <si>
    <t>NATASHA ANDREA RODRIGUEZ HIDALGO</t>
  </si>
  <si>
    <t>17.178.088-8</t>
  </si>
  <si>
    <t xml:space="preserve">Pericia psicológica ruc 1900583XXX-X. Fiscalía Santa Cruz. </t>
  </si>
  <si>
    <t>ANGELA MACARENA ARIAS ACUÑA</t>
  </si>
  <si>
    <t>12.516.256-8</t>
  </si>
  <si>
    <t>Compra de 2 Toner Ricoh MP 301 para impresora de cheques.   Compra realizada a través de convenio marco Chilecompra OC 697057-45-CM19</t>
  </si>
  <si>
    <t>SOCIEDAD COMERCIAL ALCA LIMITADA</t>
  </si>
  <si>
    <t>Servicio de intérprete Chino Mandarín FL Santa Cruz</t>
  </si>
  <si>
    <t>RED-APIS SOCIEDAD DE TRANSCRIPCION AL SERVICIO DE LA EDUCACION LTDA</t>
  </si>
  <si>
    <t>76.274.236-5</t>
  </si>
  <si>
    <t xml:space="preserve">Pericia psicológica ruc 1900475XXX-X. Fiscalía Local San Vicente TT. </t>
  </si>
  <si>
    <t>PAMELA CAROLINA CORTEZ FLORES</t>
  </si>
  <si>
    <t>14.049.372-4</t>
  </si>
  <si>
    <t>Compra pasajes aéreos Santiago - Puerto Montt - Santiago por taller grupo de trabajo anticorrupción y transparencia de APEC</t>
  </si>
  <si>
    <t>Servicio de intérprete creolé para imputado en audiencia  RUC 1900721XXX-X FL Rancagua</t>
  </si>
  <si>
    <t>DINIO JEAN</t>
  </si>
  <si>
    <t>26.746.L190-2</t>
  </si>
  <si>
    <t>Compra de materiales de oficina.   Compra realizada a través de convenio marco Chilecompra OC 697057-46-CM19</t>
  </si>
  <si>
    <t>Compra de materiales de oficina.   Compra realizada a través de convenio marco Chilecompra OC 697057-47-CM19</t>
  </si>
  <si>
    <t>COMERCIAL 3-ARIES LIMITADA</t>
  </si>
  <si>
    <t>76.061.008-9</t>
  </si>
  <si>
    <t>Compra de materiales de oficina.   Compra realizada a través de convenio marco Chilecompra OC 697057-48-CM19</t>
  </si>
  <si>
    <t>Compra de materiales de oficina.   Compra realizada a través de convenio marco Chilecompra OC 697057-55-CM19</t>
  </si>
  <si>
    <t>Compra de materiales de oficina.   Compra realizada a través de convenio marco Chilecompra OC 697057-51-CM19</t>
  </si>
  <si>
    <t>SURTI VENTAS S.A.</t>
  </si>
  <si>
    <t>76.462.500-5</t>
  </si>
  <si>
    <t>Compra de materiales de oficina.   Compra realizada a través de convenio marco Chilecompra OC 697057-52-CM19</t>
  </si>
  <si>
    <t>76.293.503-1</t>
  </si>
  <si>
    <t>Compra de materiales de oficina.   Compra realizada a través de convenio marco Chilecompra OC 697057-53-CM19</t>
  </si>
  <si>
    <t>JUAN AGUSTIN LARRAGUIBEL BORQUEZ</t>
  </si>
  <si>
    <t>7.695.706-1</t>
  </si>
  <si>
    <t>Compra de materiales de oficina.   Compra realizada a través de convenio marco Chilecompra OC 697057-54-CM19</t>
  </si>
  <si>
    <t>Servicio de aplicación de pintura en oficina Denuncias SIAU 2 FL Rancagua</t>
  </si>
  <si>
    <t>LUIS DOMINGO LILLO PARDO</t>
  </si>
  <si>
    <t>7.759.976-2</t>
  </si>
  <si>
    <t>Compra de resmas de papel. Compra realizada a través de convenio marco Chilecompra OC 697057-56-CM19</t>
  </si>
  <si>
    <t>93.558.000-5</t>
  </si>
  <si>
    <t>Servicio de reparación de 03 estufas</t>
  </si>
  <si>
    <t>Reparaciones eléctricas en FL Rengo: Reparación corto circuito equipo de aire acondicionado, cambio focos y reparación de encufes de computación y circuito alumbrado 3er piso</t>
  </si>
  <si>
    <t>SOCIEDAD DE SERVICIOS ELECTEN LIMITADA</t>
  </si>
  <si>
    <t>76.783.045-9</t>
  </si>
  <si>
    <t>Compra de pasajes aéreos Santiago - Pto Montt - Santiago por taller grupo de trabajo anticorrupción y transparencia APEC</t>
  </si>
  <si>
    <t>Reparación cubierta FL Santa Cruz, de acuerdo a especificaciones cotizadas</t>
  </si>
  <si>
    <t>Pericia psicológica ruc 1900656XXX-X. Fiscalía Local de Rancagua.</t>
  </si>
  <si>
    <t>77.776.240-0</t>
  </si>
  <si>
    <t>Servicio de flete por Incautación de piezas de vehículos motorizados</t>
  </si>
  <si>
    <t>ARTURO GUILLERMO AEDO PALOMINOS</t>
  </si>
  <si>
    <t>10.520.517-1</t>
  </si>
  <si>
    <t>Servicio de reparación de filtraciones de aguas lluvias 2do piso lado norte de la FL San Vicente</t>
  </si>
  <si>
    <t>JUAN EDUARDO TORRES VILCHES</t>
  </si>
  <si>
    <t>8.126.950-5</t>
  </si>
  <si>
    <t>Provisión e instalación de chapa eléctrica en puerta FL Pichilemu</t>
  </si>
  <si>
    <t>Reparación de piso Cafetería y salida ascensor 3er piso norte</t>
  </si>
  <si>
    <t>Coffe break para reuniones de trabajo a realizar en Fiscalías Locales por plan de calidad de vida. Compra realizada a través de convenio marco Chilecompra OC 697057-58-CM19</t>
  </si>
  <si>
    <t>FABIOLA MARLEN CORREA SAAVEDRA</t>
  </si>
  <si>
    <t>15.527.648-7</t>
  </si>
  <si>
    <t>Pericia psicológica ruc 1800691XXX-X. Fiscalía Local Santa Cruz.</t>
  </si>
  <si>
    <t>10.519.120-0</t>
  </si>
  <si>
    <t xml:space="preserve">Pericia psicológica ruc 1900480XXX-X. Fiscalía Local Santa Cruz. </t>
  </si>
  <si>
    <t>CAROLINA ANDREA ORDENES ALLENDES</t>
  </si>
  <si>
    <t>10.600.943-0</t>
  </si>
  <si>
    <t>Provisión e instalación de dusted en dos ventanales oficina 4to piso</t>
  </si>
  <si>
    <t>SOCIEDAD COMERCIAL TRIBE LIMITADA</t>
  </si>
  <si>
    <t>76.049.529-8</t>
  </si>
  <si>
    <t xml:space="preserve">Pericia psicológica ruc 1910020XXX-X. Fiscalía Local Santa Cruz. </t>
  </si>
  <si>
    <t>MARCELA ANDREA TOLOSA LEIVA</t>
  </si>
  <si>
    <t>14.018.979-0</t>
  </si>
  <si>
    <t>Pericia psicológica ruc 1800661XXX-X. Fiscalía Local San Vicente TT.</t>
  </si>
  <si>
    <t>06-FR 149/2019</t>
  </si>
  <si>
    <t xml:space="preserve">Contrato </t>
  </si>
  <si>
    <t>Renueva contrato de mantención de ascensores por un año a contar del 1 de septiembre de 2019</t>
  </si>
  <si>
    <t>ASCENSORES SCHINDLER (CHILE) S.A.</t>
  </si>
  <si>
    <t>93.565.000-3</t>
  </si>
  <si>
    <t>UF 17,85</t>
  </si>
  <si>
    <t>06-FR 150/2019</t>
  </si>
  <si>
    <t>Convenio</t>
  </si>
  <si>
    <t>Renueva convenio de prestación del servicio de asistencia telefónica por un año a contar del 1 de agostro de 2019</t>
  </si>
  <si>
    <t>SOC. DE SERVICIOS DE COMUNICACIÓN Y ASISTENCIA REMOTA FAMILIA EN LÍNEA S.A.</t>
  </si>
  <si>
    <t>76.037.636-1</t>
  </si>
  <si>
    <t>$191 por beneficiario por día, más reajuste anual de IPC</t>
  </si>
  <si>
    <t>Cancela servicio de Energía Electricidad para la Fiscalía Local de Caldera periodo del 30/05/19 al 27/06/19. Consumo 1.419 Kwh.</t>
  </si>
  <si>
    <t>CGE S.A.</t>
  </si>
  <si>
    <t>Cancela servicio de Electricidad para la Fiscalía Local de Chañaral periodo del 12/06/19 al 09/07/19. Consumo 1.064 Kwh.</t>
  </si>
  <si>
    <t>Cancela servicio de Electricidad para la Fiscalía Local de Freirina periodo del 13/06/19 al 10/07/19. Consumo 1.077 Kwh.</t>
  </si>
  <si>
    <t>Cancela servicio de Energía Electricidad para la Fiscalía Local de Copiapó periodo del 29/05/19 al 26/06/19. Consumo 4.740 Kwh</t>
  </si>
  <si>
    <t>Cancela servicio de Energía Electricidad para la Fiscalía Local de Vallenar periodo del 28/05/19 al 26/06/19. Consumo 2.147 Kwh</t>
  </si>
  <si>
    <t>Cancela servicio de Energía Electricidad para la Fiscalía Regional de Copiapó periodo del 29/05/19 al 26/06/19. Consumo 3.048 Kwh.</t>
  </si>
  <si>
    <t>Cancela servicio de Agua Potable correspondiente a la Fiscalía Regional de Copiapó periodo del 30/05/19 al 28/06/19. Consumo 17 m3</t>
  </si>
  <si>
    <t>AGUAS CHAÑAR S.A.</t>
  </si>
  <si>
    <t>76.850.128-9</t>
  </si>
  <si>
    <t>Cancela servicio de Agua Potable correspondiente a la Fiscalía Local de Copiapó periodo del 31/05/19 al 01/07/19. Consumo 41 m3</t>
  </si>
  <si>
    <t>Cancela servicio de Agua Potable correspondiente a la Fiscalía Local de Caldera periodo del 27/05/19 al 25/06/19. Consumo 18 m3.</t>
  </si>
  <si>
    <t>Cancela servicio de agua potable correspondiente a la Fiscalía Local de Chañaral periodo del 11/06/19 al 10/07/19. Consumo 1 m3</t>
  </si>
  <si>
    <t>Cancela servicio de Agua Potable correspondiente a la Fiscalía Local de Freirina periodo del 29/05/19 al 27/06/19. Consumo 9 m3.</t>
  </si>
  <si>
    <t>Cancela servicio de agua potable correspondiente a la Fiscalía Local de Vallenar periodo del 03/06/19 al 02/07/19. Consumo 27 m3</t>
  </si>
  <si>
    <t>Pasaje aéreo Fiscal SACFI, por participación en "Segundo Curso de Estrategia de Planificación y Ejecución de Investigación (EPI), los días 30,31 y 1ro de Agosto en Santiago.</t>
  </si>
  <si>
    <t>MICHEL GONZALEZ SERV DE ALIMENTACION</t>
  </si>
  <si>
    <t>76.276.919-0</t>
  </si>
  <si>
    <t>Pasaje aéreo Fiscal Regional de Atacama, por participación en actividades en la Fiscalía Nacional.</t>
  </si>
  <si>
    <t>Pasaje aéreo Asistente Fiscal Freirina, por participación en "Jornada de Validación del Prototipo del Sistema (UX)" los días 23, 24, 25 y 26 de Julio en la Fiscalía Nacional.</t>
  </si>
  <si>
    <t>Pasaje aéreo Asistente Fiscal Fiscalía Local de Copiapó, por participación en "Jornada de Validación del Prototipo del Sistema (UX)" los días 23, 24, 25 y 26 de Julio en la Fiscalía Nacional.</t>
  </si>
  <si>
    <t>Reparación de emergencia de equipos de aire acondicionado de la sala de informática y del salón de reuniones del edifico de la Fiscalía Regional de Atacama, servicio de reparación exenta según el Art 1ro letra V del reglamento de compras.</t>
  </si>
  <si>
    <t>RICARDO ERNESTO NAVEA CORTES</t>
  </si>
  <si>
    <t>11.422.896-6</t>
  </si>
  <si>
    <t>Pericia particular psicológica de daño emocional, solicitado por Fiscal Jefe de la F.L. de Vallenar, perito inscrita en la nomina del Registro Nacional de Peritos Psicológicos externos del M.P. 2018 - 2021, RES FN/MP N°2075/2018.</t>
  </si>
  <si>
    <t>MARIA ALEJANDRA MENA</t>
  </si>
  <si>
    <t>12.487.072-0</t>
  </si>
  <si>
    <t>Pasaje aéreo Fiscal Jefe Fiscalía Local de Copiapó, por participación en la "Confección de Manual de Investigación con Perspectiva de Genero" a realizada el día 27 de Junio en Santiago.</t>
  </si>
  <si>
    <t>Pasaje aéreo María José Taladriz, participación en calidad de relatora interna de la jornada de capacitación "Delitos Violentos" a realizarse los días 27 y 28 de Agosto en Copiapó.</t>
  </si>
  <si>
    <t>Pasaje aéreo Renzo Figueroa, participación en calidad de relator de la jornada de capacitación "Delitos Violentos" a realizarse los días 27 y 28 de agosto en Copiapó.</t>
  </si>
  <si>
    <t>Pasaje aéreo Abogado Asesoría Jurídica, por participación en "Jornada Nacional Encargados DDHH" el día 4 de Julio en Santiago.</t>
  </si>
  <si>
    <t>Pasaje aéreo Profesional de Informática Fiscalía Regional de Atacama, por participación en "Jornada de Capacitación de Arquitectura de Software" los días 18 y 19 julio en Santiago.</t>
  </si>
  <si>
    <t>Pasajes aéreos funcionarios Fiscalía Local de Copiapó,  Administrativa, Técnico Jurídica y Asistente Fiscal, por participación en "Segundo Curso de Atención a Victimas y Testigos" los días 23,24 y 25 de Julio en Santiago.</t>
  </si>
  <si>
    <t>Pasajes aéreos para dos Administrativos Fiscalía Local de Vallenar y Digitadora Fiscalía Local de Freirina, por participación en "Segundo Curso de Atención a Victimas y Testigos" los días 23,24 y 25 de Julio en Santiago.</t>
  </si>
  <si>
    <t>Pasajes aéreos Asistente Fiscal Fiscalía Local de Vallenar, por participación en "Segundo Curso de Atención a Victimas y Testigos" los días 23,24 y 25 de Julio en Santiago.</t>
  </si>
  <si>
    <t xml:space="preserve">Pasajes aéreos Administrativa Fiscalía Local de Copiapó, por participación en "Segundo Curso de Atención a Victimas y Testigos" los días 23,24 y 25 de Julio en Santiago. </t>
  </si>
  <si>
    <t xml:space="preserve">Pasajes aéreos Administrador Fiscalía Local de Copiapó, por participación en "Segundo Curso de Atención a Victimas y Testigos" los días 23,24 y 25 de Julio en Santiago. </t>
  </si>
  <si>
    <t>Pasajes aéreos Gestor Fiscalía Local de Diego de Almagro y Asistente Fiscal Fiscalía Local de Chañaral, por participación en "Segundo Curso de Atención a Victimas y Testigos" los días 23,24 y 25 de Julio en Santiago.</t>
  </si>
  <si>
    <t>Pasajes aéreos Fiscal Adjunto Fiscalía Local de Copiapó, participación en "Segundo Curso de Atención a Victimas y Testigos" los días 23,24 y 25 de Julio en Santiago.</t>
  </si>
  <si>
    <t>Pasajes aéreos Fiscal Adjunto Fiscalía Local de Copiapó, por participación en "Segundo Curso de Atención a Victimas y Testigos" los días 23,24 y 25 de Julio en Santiago.</t>
  </si>
  <si>
    <t>Pasaje aéreo Profesional URAVIT por intervención en causa en la IX región.</t>
  </si>
  <si>
    <t>Servicio de SMS masivo prepago, para contacto con victimas, 10.000 mensajes con vigencia de 6 meses, considera activación de servicio.</t>
  </si>
  <si>
    <t>SERVICIOS TECNOLOGICOS ITD CHILE LTDA</t>
  </si>
  <si>
    <t>76.386.278-K</t>
  </si>
  <si>
    <t>03-DER N° 15</t>
  </si>
  <si>
    <t>Provisión e instalación de Cortina Micro perforada en dependencias de la Fiscalía Local de Diego de Almagro, contratación autorizada según RES DER N°15/2019 del 15 de Julio 2019.</t>
  </si>
  <si>
    <t>VIGMAGAS SPA</t>
  </si>
  <si>
    <t>76.560.184-3</t>
  </si>
  <si>
    <t>4 Evaluaciones Psicolaborales a 4 postulantes para el cargo de auxiliar correspondiente a la Fiscalía local de Copiapó (2), y para la Fiscalía Local de Vallenar (2). Se opta por proveedor por ofertar mejores condiciones de mercado.</t>
  </si>
  <si>
    <t>ALTAMIRA CONSULTORES</t>
  </si>
  <si>
    <t>76.554.260-K</t>
  </si>
  <si>
    <t>Pasaje aéreo Fiscalía Regional de Atacama, por participación en "Taller Internacional APEC" a realizarse en la ciudad de Puerto Varas los días 18 y 19 de Agosto.</t>
  </si>
  <si>
    <t>Pasaje aéreo Fiscal Jefe Fiscalía Local de Copiapó, por participación en "Taller Internacional APEC" a realizarse en la ciudad de Puerto Varas los días 18 y 19 de Agosto.</t>
  </si>
  <si>
    <t>Pasaje aéreo Fiscal Adjunto, por participación en "Taller Internacional APEC" a realizarse en la ciudad de Puerto Varas los días 18 y 19 de Agosto.</t>
  </si>
  <si>
    <t>Pasaje aéreo Administradora Fiscalía Local de Diego de Almagro, por participación en "Segundo Curso de Atención a Victimas y Testigos" a realizarse los días 6, 7 y 8 de Agosto en Santiago.</t>
  </si>
  <si>
    <t>Pasaje aéreo Gestora Fiscalía Local de Copiapó, por participación en "Segundo Curso de Atención a Victimas y Testigos" a realizarse los días 6, 7 y 8 de Agosto en Santiago.</t>
  </si>
  <si>
    <t>Pasaje aéreo Administrador Fiscalía Local de Caldera, por participación en "Segundo Curso de Atención a Victimas y Testigos" a realizarse los días 6, 7 y 8 de Agosto en Santiago.</t>
  </si>
  <si>
    <t>Pasaje aéreo para Administrativo y Técnico Operativo de Causas Fiscalía Local de Copiapó, por participación en "Segundo Curso de Atención a Victimas y Testigos" a realizarse los días 6, 7 y 8 de Agosto en Santiago.</t>
  </si>
  <si>
    <t>Pasaje aéreo Secretaria y Fiscal Adjunto  Fiscalía Local de Vallenar, por participación en "Segundo Curso de Atención a Victimas y Testigos" a realizarse los días 6, 7 y 8 de Agosto en Santiago.</t>
  </si>
  <si>
    <t>Pasaje aéreo Administrador Fiscalía Local de Freirina y Gestora Fiscalía Local de Copiapó, por  participación en "Segundo Curso de Atención a Victimas y Testigos" a realizarse los días 6, 7 y 8 de Agosto en Santiago.</t>
  </si>
  <si>
    <t>Pasaje aéreo para dos Asistente Fiscal Fiscalía Local de Copiapó, Administrativo Fiscalía Local de Caldera y Administrativo Fiscalía Regional, participación en "Segundo Curso de Atención a Victimas y Testigos" a realizarse los días 6, 7 y 8 de Agosto en Santiago.</t>
  </si>
  <si>
    <t>Pasaje aéreo Asistente Fiscal Fiscalía Local de Copiapó, participación en "Segundo Curso de Atención a Victimas y Testigos" a realizarse los días 6, 7 y 8 de Agosto en Santiago.</t>
  </si>
  <si>
    <t>Pasaje aéreo Gestor Fiscalía Local de Chañaral, participación en "Segundo Curso de Atención a Victimas y Testigos" a realizarse los días 6, 7 y 8 de Agosto en Santiago.</t>
  </si>
  <si>
    <t>Pasaje aéreo Auxiliar Fiscalía Local de Diego de Almagro, por participación en "Segundo Curso de Atención a Victimas y Testigos" a realizarse los días 6, 7 y 8 de Agosto en Santiago.</t>
  </si>
  <si>
    <t>Pasaje aéreo Asistente Fiscal Fiscalía Local de Copiapó, por participación en "Jornada ULDDECO" a realizarse el día 19 de agosto en Santiago.</t>
  </si>
  <si>
    <t>Pasaje aéreo Fiscal Jefe Fiscalía Local de Diego de Almagro, por participación en "Curso de Litigación Oral Inicial" a realizarse entre los días 20 y 23 de agosto en Stgo.</t>
  </si>
  <si>
    <t>Pasaje aéreo Asistente Fiscal, Fiscalía Local de Copiapó, por participación en "Curso Inicial de Formación Especializada" (CIFE) a realizarse entre los días 19 de agosto y 6 de septiembre.</t>
  </si>
  <si>
    <t>Contratación de servicio de traslado de pasajeros al sector Incahuasi para el desarrollo de la actividad del "Plan de Calidad de Vida Laboral 2019, Identidad y Sentido de Pertinencia" desarrollado el día 2 de julio.</t>
  </si>
  <si>
    <t>RODRIGO TAMBLAY FABREGA</t>
  </si>
  <si>
    <t>10.304.189-9</t>
  </si>
  <si>
    <t>Pasaje aéreo Fiscal Jefe Fiscalía Local de Vallenar, por participación en "V Jornada de Derecho Penal" a realizarse en la ciudad de Arica el día 29 de Agosto.</t>
  </si>
  <si>
    <t>Pasaje aéreo Fiscalía Regional de Atacama, por participación en "V Jornada de Derecho Penal" a realizarse en la ciudad de Arica el día 29 de Agosto.</t>
  </si>
  <si>
    <t>Materiales de oficina para la Fiscalía Local de Copiapó.</t>
  </si>
  <si>
    <t>77.012.870-6</t>
  </si>
  <si>
    <t>Muebles para habilitación de comedor de personal en la Fiscalía Local de Copiapó, adquisición enmarcada en los Proyectos Exploratorios 2019.</t>
  </si>
  <si>
    <t>ALFONSO SILVA DIAZ</t>
  </si>
  <si>
    <t>7.496.256-4</t>
  </si>
  <si>
    <t>Compra de televisores para habilitación de sala multimedia URAVIT, presupuesto Inversión FAE 2019.</t>
  </si>
  <si>
    <t>76.424.440-0</t>
  </si>
  <si>
    <t>Materiales de oficina mes de Agosto F.L. Vallenar.</t>
  </si>
  <si>
    <t>OC</t>
  </si>
  <si>
    <t>Confección de Tocador para caracterización de URAVIT FR Ñuble</t>
  </si>
  <si>
    <t>CRISTIAN RODRIGO SAEZ NAVARRO</t>
  </si>
  <si>
    <t>12.551.959-8</t>
  </si>
  <si>
    <t>COMERCIAL COMPARO LIMITADA</t>
  </si>
  <si>
    <t>76.290.943-K</t>
  </si>
  <si>
    <t>Insumos para capacitaciones y FR reuniones atención autoridades</t>
  </si>
  <si>
    <t>VICTOR ROSALES COMERCIALIZADORA E.I.R.L</t>
  </si>
  <si>
    <t>76.100.933-8</t>
  </si>
  <si>
    <t>Adquisición de 1 mesa comedor con 4 sillas para servicios externos implementación Sub 29.04 FR Ñuble</t>
  </si>
  <si>
    <t>COMERCIAL E INDUSTRIAL BRACACE LIMITADA</t>
  </si>
  <si>
    <t>76.021.154-0</t>
  </si>
  <si>
    <t>Compra de 3 timbres para SACFI y 1 set de tarjetas de presentación FR Ñuble</t>
  </si>
  <si>
    <t>CABRERA Y JOBIN PUBLICIDAD LIMITADA</t>
  </si>
  <si>
    <t>76.188.557-K</t>
  </si>
  <si>
    <t>Compra de 18 sillas para comedor funcionarios implementación Sub 29.04 FR Ñuble</t>
  </si>
  <si>
    <t>MIS PRODUCTOS SPA</t>
  </si>
  <si>
    <t>76.428.497-6</t>
  </si>
  <si>
    <t>Carpetas de causa 2 diseños, 1000 unidades carpeta azul Unidad de Análisis Criminal y Focos Investigativos y 27.140 carpeta Fiscalía Regional de Ñuble. Total 28.140</t>
  </si>
  <si>
    <t>Servicio para capacitacion centralizada Gestión de Desempeño días 07-08-2019 mañana y tarde FR Ñuble</t>
  </si>
  <si>
    <t>EVENTOS Y BANQUETERIA EDITH LUNA EIRL</t>
  </si>
  <si>
    <t>76.564.613-8</t>
  </si>
  <si>
    <t>Servicio para Capacitación Autónoma los días 30-07-2019 (16P), 06-08-2019 17P mañana y 17P tarde FR Ñuble</t>
  </si>
  <si>
    <t>OS</t>
  </si>
  <si>
    <t>Instalación módulos de red y energía, conexiones, cableado, continuidad para oficina JEFE UGI FR Ñuble</t>
  </si>
  <si>
    <t>HIGH - TECH CHILE SPA</t>
  </si>
  <si>
    <t>76.944.138-7</t>
  </si>
  <si>
    <t>Técnica descontracturante FL San Carlos Programa regional calidad de vida laboral</t>
  </si>
  <si>
    <t>CLAUDIA SANDOVAL GALLEGOS</t>
  </si>
  <si>
    <t>15.162.601-7</t>
  </si>
  <si>
    <t>Res. FN 1404</t>
  </si>
  <si>
    <t>Servicios de reparación de los equipos de aire acondicionado y sistema de climatización en inmueble de la Fiscalía Local de Chillán</t>
  </si>
  <si>
    <t>C Y R ISABEL CONDADO DE GOLDARACENA EIRL</t>
  </si>
  <si>
    <t>76.321.071-5</t>
  </si>
  <si>
    <t>Compra de 1 microondas y 1 horno eléctrico para habilitación de comedor funcionarios de la Fiscalía Regional, SUB 29.05, implementación comedor FR Ñuble</t>
  </si>
  <si>
    <t>compra de 2 hornos eléctricos para habilitación comedor funcionarios de la Fiscalía Regional, SUB 29.05, Implementación comedor FR Ñuble</t>
  </si>
  <si>
    <t>Compra 5 lokers para habilitación servicios externos de la Fiscalía Regional, Sub 29.04 implementación para funcionamiento</t>
  </si>
  <si>
    <t>FABRICA DE ACCESORIO Y MUEBLE DE OF. SA.</t>
  </si>
  <si>
    <t>Servicio de mantención techumbre FL Chillán</t>
  </si>
  <si>
    <t>JAIME ARRIAGADA RUBILAR</t>
  </si>
  <si>
    <t>10.522.941-0</t>
  </si>
  <si>
    <t>Inspección de certificación ascensor electromecánico de uso equipamiento. Edificio de cuatro piso de altura. Ubicada en Avda O"Higgins N° 180. Chillán</t>
  </si>
  <si>
    <t>CERTIFICACION EN ELEVACION S.A.</t>
  </si>
  <si>
    <t>76.137.961-5</t>
  </si>
  <si>
    <t>Tarjetas de presentación para UACFI Ñuble</t>
  </si>
  <si>
    <t>Publicación Diario La Discusión 14-07-2019 Normalización redes eléctricas y provisión de sistemas de climatización e iluminación para la FL Yungay de la Región de Ñuble</t>
  </si>
  <si>
    <t>EMPRESA PERIODISTICA LA DISCUSION S.A.</t>
  </si>
  <si>
    <t>96.546.100-0</t>
  </si>
  <si>
    <t>Compra de 1 microonda y 1 refrigerador Habilitación de comedor funcionarios de la Fiscalía Regional, SUB 29.05, implementación comedor FR Ñuble</t>
  </si>
  <si>
    <t>76.287.853-4</t>
  </si>
  <si>
    <t>Compra de 1 refrigerador para habilitación de comedor funcionarios de la Fiscalía Regional, SUB 29.05, implementación comedor FR Ñuble</t>
  </si>
  <si>
    <t>Adquisición de Notebooks Uravit FR Ñuble</t>
  </si>
  <si>
    <t>FAC</t>
  </si>
  <si>
    <t>Pasaje aéreo Sra. Nayalet Mansilla ida 03-07-2019 y regreso 04-07-2019 UE 2001</t>
  </si>
  <si>
    <t>TURISMO ESQUERRE LTDA</t>
  </si>
  <si>
    <t>83.277.100-7</t>
  </si>
  <si>
    <t>Llamado “LICITACIÓN PÚBLICA SERVICIO DE ARRIENDO DE VEHÍCULOS PARA LAS FISCALÍAS REGIONALES Y FISCALIAS LOCALES DE LAS REGIONES DE ÑUBLE Y BIOBÍO”, tamaño MD3x2 Generales, publicación 14-07-2019, "Despacho a Través de Courbis"</t>
  </si>
  <si>
    <t>OTR</t>
  </si>
  <si>
    <t>Pasajes aéreos Sra. Nayalet desde Concepción a Pto. Montt ida 17-08 regreso 21-08. UE 2095 113.613 y UE 2001 113.613</t>
  </si>
  <si>
    <t>Pasajes aéreos Sr. Francisco Soto Concepción a Pto. Montt ida 17-08 regreso 20-08. UE 2095</t>
  </si>
  <si>
    <t>3 Mesas Comedor funcionarios Fiscalía Regional de Ñuble Sub. 29.04</t>
  </si>
  <si>
    <t>Consumo de Agua potable, Fiscalía Local de Chillán</t>
  </si>
  <si>
    <t>BOL</t>
  </si>
  <si>
    <t>48391558-48391559-48391560+48391561+48391562+48391563+48391564+48391565+48391566+48391567+48391568+48391569+48391768+48391769+48391770+48391771+48391772+48391773+48391774+48391775+48391776-48391777</t>
  </si>
  <si>
    <t>Consumo de electricidad, Fiscalía Regional Ñuble</t>
  </si>
  <si>
    <t>Consumo de Agua potable, Fiscalía Local de San Carlos</t>
  </si>
  <si>
    <t>48558867-48558945</t>
  </si>
  <si>
    <t>Consumo de Agua potable, Fiscalía Local de Yungay</t>
  </si>
  <si>
    <t>Consumo de Agua potable, Fiscalía Local de Bulnes</t>
  </si>
  <si>
    <t>Consumo de Agua potable, Fiscalía Local de Coelemu</t>
  </si>
  <si>
    <t>Consumo de Agua potable, Fiscalía Local de Quirihue</t>
  </si>
  <si>
    <t>Servicio Agua purificada para las Fiscalías Locales y Regionales de Ñuble</t>
  </si>
  <si>
    <t>LAS VERTIENTES LIMITADA</t>
  </si>
  <si>
    <t>77.318.760-6</t>
  </si>
  <si>
    <t>Consumo de electricidad, Fiscalía Local San Carlos</t>
  </si>
  <si>
    <t>228167159-228167160</t>
  </si>
  <si>
    <t>Consumo de electricidad, Oficina de Atención Coelemu</t>
  </si>
  <si>
    <t>228173896-228182749-228173907-228173906-228173905-228173904-228173903-228173902-228173901-228173900-228173899-228173898-228173897-228173895-228173894-228173893-228173892-228173891-228173890-228173889-228173888-228173887-228173886</t>
  </si>
  <si>
    <t>Consumo de electricidad, Fiscalía Local de Chillán</t>
  </si>
  <si>
    <t>Consumo de electricidad, Fiscalía Local de Quirihue</t>
  </si>
  <si>
    <t>Consumo de electricidad, Fiscalía Local de Bulnes</t>
  </si>
  <si>
    <t>Consumo de electricidad, Fiscalía Local de Yungay, Cliente 104200041240</t>
  </si>
  <si>
    <t>Consumo de electricidad, Fiscalía Local de Yungay, Cliente 104200041238</t>
  </si>
  <si>
    <t>7351616-738409-738410</t>
  </si>
  <si>
    <t>Servicio de correspondencia, Región del Ñuble</t>
  </si>
  <si>
    <t>BH</t>
  </si>
  <si>
    <t>Legalización contrato arriendo Quirihue</t>
  </si>
  <si>
    <t>JOSE TEJOS HENRIQUEZ</t>
  </si>
  <si>
    <t>6.848.834-6</t>
  </si>
  <si>
    <t>MARÍA ANTONIETA VERA SAAVEDRA</t>
  </si>
  <si>
    <t>7.448.636-3</t>
  </si>
  <si>
    <t>JOSÉ ALLENDE IBACETA</t>
  </si>
  <si>
    <t>14.258.616-9</t>
  </si>
  <si>
    <t>22.698.271-K</t>
  </si>
  <si>
    <t>PABLO ROJAS SOTO</t>
  </si>
  <si>
    <t>11.927.418-4</t>
  </si>
  <si>
    <t>FRANCISCO URIBE RUBILAR</t>
  </si>
  <si>
    <t>9.039.890-3</t>
  </si>
  <si>
    <t>LUIS RUBIO QUINTANILLA</t>
  </si>
  <si>
    <t>10.265.615-6</t>
  </si>
  <si>
    <t>Arriendo de Vehículo para Fiscal Regional</t>
  </si>
  <si>
    <t>AUTORENTAS DEL PACÍFICO SPA</t>
  </si>
  <si>
    <t>83.547.100-4</t>
  </si>
  <si>
    <t>ICAFAL MAQUINARIA LIMITADA</t>
  </si>
  <si>
    <t>77.599.780-K</t>
  </si>
  <si>
    <t>VERÓNICA QUIJANO MAUREIRA</t>
  </si>
  <si>
    <t>13.901.726-9</t>
  </si>
  <si>
    <t>MARÍA CAROLINA ARAYA ARAYA</t>
  </si>
  <si>
    <t>9.908.273-9</t>
  </si>
  <si>
    <t>GABRIELA BUCAREY BRUNA</t>
  </si>
  <si>
    <t>13.676.540-K</t>
  </si>
  <si>
    <t>Jornada de capacitación para equipo directivo y administradores</t>
  </si>
  <si>
    <t>CENTRO DE CAPACITACIÓN CAHUALA LIMITADA</t>
  </si>
  <si>
    <t>79.939.710-2</t>
  </si>
  <si>
    <t>Adquisición de (10) Ventiladores de Pedestal</t>
  </si>
  <si>
    <t>Adquisición de (6) Sacacorchetes para uso pesado</t>
  </si>
  <si>
    <t>Servicio de Recepción de Residuos en Relleno Sanitario</t>
  </si>
  <si>
    <t>96.754.450-7</t>
  </si>
  <si>
    <t>Adquisición de (30) Resmas Oficio Color Celeste</t>
  </si>
  <si>
    <t>DISTRIBUIDORA DIAZOL S.A.</t>
  </si>
  <si>
    <t>96.800.440-9</t>
  </si>
  <si>
    <t>Adquisición de (8) Cascos para Funcionarios de UCEAD</t>
  </si>
  <si>
    <t>86.887.200-4</t>
  </si>
  <si>
    <t>11.730.167-2</t>
  </si>
  <si>
    <t>Adquisición de (3) Linternas para cascos de Funcionarios de UCEAD</t>
  </si>
  <si>
    <t>GEOEQUIPOS S.A.</t>
  </si>
  <si>
    <t>88.901.300-1</t>
  </si>
  <si>
    <t>Adquisición de (16) Lentes de Seguridad para Funcionarios de UCEAD</t>
  </si>
  <si>
    <t>ASIA REPS SPA.</t>
  </si>
  <si>
    <t>77.600.970-9</t>
  </si>
  <si>
    <t>Servicio de Coffee Break (100) para Actividades del Programa Calidad de Vida 2019</t>
  </si>
  <si>
    <t>VIVIAN DE LA FUENTE ALACID</t>
  </si>
  <si>
    <t>13.104.370-8</t>
  </si>
  <si>
    <t>Provisión e Instalación de Paneles Led en Bodegas de Custodia</t>
  </si>
  <si>
    <t>SOC VALE INGENIERIA ELECTRICA LIMITADA</t>
  </si>
  <si>
    <t>77.418.890-8</t>
  </si>
  <si>
    <t>Adquisición de Calzado de Seguridad UCEAD</t>
  </si>
  <si>
    <t>MONTANA SPA</t>
  </si>
  <si>
    <t>76.581.939-3</t>
  </si>
  <si>
    <t>Servicio de Coffee Break (20) para Actividad de Capacitación UCIEX</t>
  </si>
  <si>
    <t>Servicio de Provisión e Instalación de Film tipo Espejo en Casino de la Fiscalía Centro Norte</t>
  </si>
  <si>
    <t>COMERCIALIZADORA EUROGLASS LIMITADA</t>
  </si>
  <si>
    <t>76.415.172-0</t>
  </si>
  <si>
    <t xml:space="preserve">Aviso Licitación Pública "Servicio de Mantención Portones Automáticos, Tablero Eléctrico y Circuito de Iluminación del Edificio de la Fiscalía Local de </t>
  </si>
  <si>
    <t xml:space="preserve">Servicio de Coffee Break (40) para Taller de Jefaturas Programa Capacitación Autónoma </t>
  </si>
  <si>
    <t>Adquisición (6) Juegos de Tarjetas de Presentación</t>
  </si>
  <si>
    <t>76.510.964-7</t>
  </si>
  <si>
    <t xml:space="preserve">Servicio de Coffee Break (30) para Taller de Jefaturas Programa Capacitación Autónoma </t>
  </si>
  <si>
    <t>Taller de Capacitación para Jefaturas</t>
  </si>
  <si>
    <t>DANIEL ROVIRA GARCÍA</t>
  </si>
  <si>
    <t>21.259.719-8</t>
  </si>
  <si>
    <t xml:space="preserve">Servicio de Coffee Break (60) para Actividad de Capacitación Centralizada "Taller Sistemas de Evaluación del Desempeño" </t>
  </si>
  <si>
    <t>76.481.284-0</t>
  </si>
  <si>
    <t>Adquisición de Insumos de Cafetería para Reuniones del Fiscal Regional</t>
  </si>
  <si>
    <t xml:space="preserve">Adquisición de Resmas Carta (500) y Oficio (350) para las Fiscalías y Unidades del CJS </t>
  </si>
  <si>
    <t>DISTRIBUIDORA DE PAPELES INDUSTRIALES S.A.</t>
  </si>
  <si>
    <t>Pasaje Aéreo para Abogado Asesor</t>
  </si>
  <si>
    <t>NIBALDO REINOSO VARGAS</t>
  </si>
  <si>
    <t>7.936.078-3</t>
  </si>
  <si>
    <t>Adquisición de Materiales de Oficina mes de Julio</t>
  </si>
  <si>
    <t>SANDRA TELLO LÓPEZ</t>
  </si>
  <si>
    <t>8.966.563-9</t>
  </si>
  <si>
    <t>Adquisición de Materiales de Oficina y Aseo mes de Julio</t>
  </si>
  <si>
    <t>12.030.780-0</t>
  </si>
  <si>
    <t>Suscripción a Diario La Tercera para Unidad de Comunicaciones de la Fiscalía Regional</t>
  </si>
  <si>
    <t>COPESA S.A.</t>
  </si>
  <si>
    <t>76.170.725-6</t>
  </si>
  <si>
    <t>RES DEN N° 537</t>
  </si>
  <si>
    <t>Adquisición de (1.500) Cajas de Archivo para UCEAD</t>
  </si>
  <si>
    <t>96.700.620-3</t>
  </si>
  <si>
    <t>SOCIEDAD PSIQUIATRICA, PSICOLOGICA Y MEDICA SPA</t>
  </si>
  <si>
    <t>76.911.837-3</t>
  </si>
  <si>
    <t>Servicio de Coffee Break (30) para Actividad de Capacitación.</t>
  </si>
  <si>
    <t>Servicio de Coffee Break (50) para Actividad de Capacitación.</t>
  </si>
  <si>
    <t>Adquisiciones de (60) botellones de agua para CJS y FL de  Chacabuco.</t>
  </si>
  <si>
    <t>96.711.590-8</t>
  </si>
  <si>
    <t xml:space="preserve">Otro </t>
  </si>
  <si>
    <t>Servicio de electricidad FL Colina - del 27/06/2019 al 30/07/2019</t>
  </si>
  <si>
    <t>EMPRESA ELÉCTRICA DE COLINA LTDA.</t>
  </si>
  <si>
    <t>96.783.910-8</t>
  </si>
  <si>
    <t>Servicio de electricidad CJS - del 11/06/2019 al 09/07/2019</t>
  </si>
  <si>
    <t>S/N</t>
  </si>
  <si>
    <t>Diferencia del resultante entre lo adeudado por consumo agua potable de la CAPJ entre el 26/04/2019 y 27/06/2019 y lo adeudado por la Fiscalía Centro Norte por consumo de electricidad en zona de seguridad y tránsito del CJS entre 13/05/2019 y 09/07/2019.</t>
  </si>
  <si>
    <t>CORPORACIÓN ADMINISTRATIVA DEL PODER JUDICIAL</t>
  </si>
  <si>
    <t>60.301.001-9</t>
  </si>
  <si>
    <t>Servicio de agua potable FL Colina Periodo 12/06/2019 al 12/07/2019</t>
  </si>
  <si>
    <t>SEMBCORP AGUAS CHACABUCO S.A.</t>
  </si>
  <si>
    <t>86.915.400-8</t>
  </si>
  <si>
    <t>Servicio de agua potable CJS Periodo 26/04/2019 al 27/06/2019</t>
  </si>
  <si>
    <t>Servicio de agua potable Zona de seguridad y tránsito Periodo 26/04/2019 al 27/06/2019</t>
  </si>
  <si>
    <t xml:space="preserve">736935 - 737189        739575 - 733019 </t>
  </si>
  <si>
    <t>Servicio de correspondencia período Junio 2019</t>
  </si>
  <si>
    <t>Reparación eléctrica en hall recepción Fiscalia Regional.</t>
  </si>
  <si>
    <t>Edgar Daniel Sanzana Contreras</t>
  </si>
  <si>
    <t>15.657.790-1</t>
  </si>
  <si>
    <t>Reparación de sistema apertura automática portón acceso Fiscalia local Angol.</t>
  </si>
  <si>
    <t>Sistemas De Seguridad Spa</t>
  </si>
  <si>
    <t>76.412.123-6</t>
  </si>
  <si>
    <t>Luis Jaime Ruiz Torres</t>
  </si>
  <si>
    <t>14.370.321-5</t>
  </si>
  <si>
    <t>Reparación eléctrica en Fiscalia local de Nueva Imperial.</t>
  </si>
  <si>
    <t>Empresa Constructora Sólido Limitada</t>
  </si>
  <si>
    <t>76.564.926-9</t>
  </si>
  <si>
    <t>Servicio evaluación psicolaboral cargo en Fiscalía Local</t>
  </si>
  <si>
    <t>Diaz Y Henriquez Limitada</t>
  </si>
  <si>
    <t>77.728.330-8</t>
  </si>
  <si>
    <t>Servicio cafetería para asistentes a actividad Taller de género.</t>
  </si>
  <si>
    <t>Eventos Y Convenciones Turísticas S.A.</t>
  </si>
  <si>
    <t>76.008.643-6</t>
  </si>
  <si>
    <t>Reparación de mobiliario en oficinas Fiscalía Regional.</t>
  </si>
  <si>
    <t>Muebles Mtk Limitada</t>
  </si>
  <si>
    <t>76.901.773-9</t>
  </si>
  <si>
    <t xml:space="preserve">Pasajes aéreos para funcionario en comisión de servicio, trayecto Temuco-Stgo.-Temuco. </t>
  </si>
  <si>
    <t>Reparaciones eléctricas en Fiscalia local Carahue.</t>
  </si>
  <si>
    <t>Servicio empaste documentación contable Unidad de Finanzas.</t>
  </si>
  <si>
    <t>Jorge Vargas Fernandez</t>
  </si>
  <si>
    <t>9.506.999-1</t>
  </si>
  <si>
    <t>Adquisición de materiales de oficina para fiscalías de la región.</t>
  </si>
  <si>
    <t>Gastroservice Spa</t>
  </si>
  <si>
    <t>76.565.896-9</t>
  </si>
  <si>
    <t>Reparaciones eléctricas en Fiscalia local Loncoche.</t>
  </si>
  <si>
    <t>Sociedad de Servicios Computacionales Aska Ltda</t>
  </si>
  <si>
    <t>77.088.350-4</t>
  </si>
  <si>
    <t>Diferencia por cambio pasaje para funcionario en comisión de servicio.</t>
  </si>
  <si>
    <t>Guillermo Alberto González Limitada</t>
  </si>
  <si>
    <t>76.740.200-7</t>
  </si>
  <si>
    <t>Reparación de sistema evacuación aguas Fiscalia local Angol.</t>
  </si>
  <si>
    <t>Sociedad Agrícola Y Forestal Bernardo Jaque y Compañía Limitada.</t>
  </si>
  <si>
    <t>77.597.560-1</t>
  </si>
  <si>
    <t>Reparación eléctrica en Fiscalia local Collipulli.</t>
  </si>
  <si>
    <t>Adolfo Alejandro Cifuentes Gacitua</t>
  </si>
  <si>
    <t>16.853.514-7</t>
  </si>
  <si>
    <t>Evaluaciones psicolaborales cargo profesional Uravit.</t>
  </si>
  <si>
    <t>Adquisición de equipos de iluminación para fiscalía local Villarrica.</t>
  </si>
  <si>
    <t>Sociedad Comercial Seri Limitada</t>
  </si>
  <si>
    <t>76.148.628-4</t>
  </si>
  <si>
    <t>Adquisición de estufa para Fiscalia local Pucón.</t>
  </si>
  <si>
    <t>Resolución FN N°1403</t>
  </si>
  <si>
    <t>Trabajos complementarios en la cubierta de la Fiscalía Local de Lautaro.</t>
  </si>
  <si>
    <t>Jose Martimiliano Espinoza Manríquez Contratista en Construcción Eirl.</t>
  </si>
  <si>
    <t>76.423.528-2</t>
  </si>
  <si>
    <t>Resolución FN N°1358</t>
  </si>
  <si>
    <t>Capacitación en materias de trabajo en equipo y comunicación para la Unidad de Victimas y Testigos.</t>
  </si>
  <si>
    <t>Ana Maria Labarca Oyaneder</t>
  </si>
  <si>
    <t>7.126.461-0</t>
  </si>
  <si>
    <t>Evaluación Psicolaboral.</t>
  </si>
  <si>
    <t>Petróleo para caldera de la Fiscalía local de Nueva Imperial.</t>
  </si>
  <si>
    <t>Comercial Ricardo Suarez Molina E.I.R.L.</t>
  </si>
  <si>
    <t>76.162.708-2</t>
  </si>
  <si>
    <t>Recarga de minutos para teléfono satelital Fiscalia Regional.</t>
  </si>
  <si>
    <t>Tesam Chile S.A.</t>
  </si>
  <si>
    <t xml:space="preserve">Servicios de cafetería y relatoría para actividad capacitación autocuidado unidades gestión y recursos humanos. </t>
  </si>
  <si>
    <t>Servicio Y Gestión Creativa Limitada</t>
  </si>
  <si>
    <t>76.031.853-1</t>
  </si>
  <si>
    <t>Servicio de cafetería para taller de trabajo en equipos.</t>
  </si>
  <si>
    <t>Servicio de arriendo de telón, cafetería para asistentes a reunión de análisis de gestión.</t>
  </si>
  <si>
    <t>Adquisición de petróleo para calefacción Fiscalía Regional.</t>
  </si>
  <si>
    <t>Comercializadora Perez Y Compañía Spa</t>
  </si>
  <si>
    <t>76.079.284-5</t>
  </si>
  <si>
    <t xml:space="preserve">Arriendo de telón y servicio cafetería capacitación Jurídica Actividad 1 </t>
  </si>
  <si>
    <t>Arriendo de telón y servicio cafetería capacitación Jurídica Actividad 2 .</t>
  </si>
  <si>
    <t>Arriendo de telón y servicio cafetería capacitación Jurídica Actividad 3 .</t>
  </si>
  <si>
    <t>Servicio de grúa para traslado de vehículo</t>
  </si>
  <si>
    <t>Moisés Sandoval Hernandez</t>
  </si>
  <si>
    <t>6.549.175-3</t>
  </si>
  <si>
    <t>Reparaciones eléctricas en Fiscalia local Lautaro</t>
  </si>
  <si>
    <t>Reparación de portones metálicos en Fiscalia local Angol.</t>
  </si>
  <si>
    <t>Fabricación de productos metálicos y contratista Carlos Gallardo EIRL.</t>
  </si>
  <si>
    <t>76.659.209-0</t>
  </si>
  <si>
    <t>Servicio de monitores actividades deportivas regionales.</t>
  </si>
  <si>
    <t>Gaston Abdi Pezoa Galindo</t>
  </si>
  <si>
    <t>16.636.320-9</t>
  </si>
  <si>
    <t>Orden manual</t>
  </si>
  <si>
    <t>otro</t>
  </si>
  <si>
    <t>Consumo agua potable fiscalías de la región, mes de mayo 2019.</t>
  </si>
  <si>
    <t>Aguas Araucanía S.A.</t>
  </si>
  <si>
    <t>76.215.637-7</t>
  </si>
  <si>
    <t>Consumo agua potable fiscalía local Nva.Imperial, periodo 10/06/2019 al 09/07/2019</t>
  </si>
  <si>
    <t>Servicio de franqueo convenido para la fiscalía local de Nueva Imperial, mes de junio 2019.</t>
  </si>
  <si>
    <t>Servicio de franqueo convenido para las fiscalías de la región, mes de Junio 2019.</t>
  </si>
  <si>
    <t>Servicio de courier para las fiscalía local de Temuco, mes de junio 2019.</t>
  </si>
  <si>
    <t>Servicio de courier para las fiscalías de la región, mes de junio 2019.</t>
  </si>
  <si>
    <t>Servicio telefónico líneas correspondientes a las fiscalías de la región, mes de junio 2019.</t>
  </si>
  <si>
    <t>Telefónica Chile S.A.</t>
  </si>
  <si>
    <t>90.635.000-9</t>
  </si>
  <si>
    <t>Consumo energía eléctrica fiscalía local de Villarrica, periodo 31/05/2019 al 28/06/2019.</t>
  </si>
  <si>
    <t>Consumo energía eléctrica fiscalía local de Pitrufquén.</t>
  </si>
  <si>
    <t>Consumo energía eléctrica fiscalía local de Temuco y fiscalía regional, periodo 30/05/2019 al 27/06/2019.</t>
  </si>
  <si>
    <t>Consumo energía eléctrica fiscalía local de Angol, periodo 03/06/2019 al 01/07/2019.</t>
  </si>
  <si>
    <t>Empresa Eléctrica de la Frontera S.A.</t>
  </si>
  <si>
    <t>Consumo energía eléctrica fiscalía local de Lautaro, periodo 03/06/2019 al 01/07/2019.</t>
  </si>
  <si>
    <t>Consumo energía eléctrica fiscalía local de Collipulli, periodo  04/06/2019 al 02/07/2019.</t>
  </si>
  <si>
    <t>Consumo energía eléctrica oficina de atención Purén,12/07/2019.</t>
  </si>
  <si>
    <t>Consumo energía eléctrica fiscalía local de Curacautín, periodo  06/06/2019 al 08/07/2019.</t>
  </si>
  <si>
    <t>Consumo energía eléctrica fiscalía local de Nueva Imperial, periodo 06/06/2019 al 004/07/2019.</t>
  </si>
  <si>
    <t>Consumo de gas a granel para calefacción de la fiscalía local de Villarrica</t>
  </si>
  <si>
    <t>Empresas Lipigas S.A.</t>
  </si>
  <si>
    <t>Consumo energía eléctrica fiscalía local de Traiguén, periodo 14/06/2019 al 12/07/2019.</t>
  </si>
  <si>
    <t>Consumo energía eléctrica fiscalía local de Victoria, periodo 18/06/2019 al 18/07/2019.</t>
  </si>
  <si>
    <t>Consumo energía eléctrica fiscalía local de Loncoche, periodo 19/06/2019 al 19/07/2019.</t>
  </si>
  <si>
    <t>Sociedad Austral de Electricidad S.A.</t>
  </si>
  <si>
    <t>76.073.162-5</t>
  </si>
  <si>
    <t>Consumo energía eléctrica fiscalía local de Carahue, periodo 21/06/2019 al 22/07/2019.</t>
  </si>
  <si>
    <t>F.R. Metrop. Sur</t>
  </si>
  <si>
    <t>FN/MP 1274/2019</t>
  </si>
  <si>
    <t xml:space="preserve">Servicio de asesoría psicológica individual para fiscales y funcionarios (Programa de Calidad de Vida). </t>
  </si>
  <si>
    <t>MARCELA MITSUKO MATSUMOTO MUÑOZ</t>
  </si>
  <si>
    <t>11863325-3</t>
  </si>
  <si>
    <t>Servicio de destrucción de especies (Custodia de Especies de San Miguel).</t>
  </si>
  <si>
    <t>EMMANUEL CIMEUS</t>
  </si>
  <si>
    <t>24059315-7</t>
  </si>
  <si>
    <t>AMOS DERILUS</t>
  </si>
  <si>
    <t>26061399-5</t>
  </si>
  <si>
    <t>GONZALO FELIPE AVARI</t>
  </si>
  <si>
    <t>13953777-7</t>
  </si>
  <si>
    <t>ROSSANA JANET GREZ M</t>
  </si>
  <si>
    <t>Servicio de reparación de luminarias led. (&lt;10UTM)</t>
  </si>
  <si>
    <t>LUIS PATRICIO ORELLANA VELASQUEZ</t>
  </si>
  <si>
    <t>10339134-2</t>
  </si>
  <si>
    <t>ROJAS Y ASPEE ASESORIAS LTDA</t>
  </si>
  <si>
    <t>76847933-K</t>
  </si>
  <si>
    <t>Servicio de reparación de punto de red e intercomunicador. (&lt;10UTM)</t>
  </si>
  <si>
    <t>Reparación de Sillas (&lt; 10 utm)</t>
  </si>
  <si>
    <t>SERVIASIENTOS SPA</t>
  </si>
  <si>
    <t>76300295-0</t>
  </si>
  <si>
    <t>Reparaciones varias de edificio Fiscalía Regional, Tickets 1153, 1261, 1262, 1308, 1236, 1324 (&lt; 10 UTM)</t>
  </si>
  <si>
    <t>HUMBERTO LEONARDO PALAVECINO GAMBOA</t>
  </si>
  <si>
    <t>8862438-6</t>
  </si>
  <si>
    <t>Reparación equipo NVR (&lt; 10 UTM)</t>
  </si>
  <si>
    <t>IVÁN NEIRA ZAGAL</t>
  </si>
  <si>
    <t>15177169-6</t>
  </si>
  <si>
    <t>Reparación Pintura Muros Oficina RRHH y reubicación de soporte</t>
  </si>
  <si>
    <t>CONSTRUCTORA VICTOR ULLOA JARA EMPRESA INDIVIDUAL DE RESPONSABILIDAD LTDA.</t>
  </si>
  <si>
    <t>76610411-8</t>
  </si>
  <si>
    <t>Reparaciones varias de edificios Gran Avenida 3814 y 3840, piso 9, ticket 1082 y solicitudes FN (&lt; 10 UTM)</t>
  </si>
  <si>
    <t>Servicio de reparación empavonado ventanas y pintura oficina Jefa UGI Ticket 1269 (&lt; 10 UTM)</t>
  </si>
  <si>
    <t>Orden complementaria a OS 15190226.</t>
  </si>
  <si>
    <t>Servicio de gasfitería para reparación de baños en piso 2 de Gran Avenida. (&lt;10UTM)</t>
  </si>
  <si>
    <t>Reparacion circuito electrico termico San Miguel y Reparacion de Tv Cable (&lt;10UTM)</t>
  </si>
  <si>
    <t>-</t>
  </si>
  <si>
    <t>Servicio de Sala Cuna a domicilio para el hijo de la funcionaria Vanessa Gutierrez Care.</t>
  </si>
  <si>
    <t>SS. A LACTANTES Y PRE - ESCOLARES LTDA.</t>
  </si>
  <si>
    <t>78882610-9</t>
  </si>
  <si>
    <t>Servicio de avisaje en diario impreso El Mercurio por llamado a Concurso Público de las Fiscalías Nacional y Regional de Valparaíso. Chilecompra 696212-52-CM19.</t>
  </si>
  <si>
    <t>Servicio de coffee break para Taller de Gertión del Desempeño, Capacitación Centralizada. Chilecompra 696212-56-CM19.</t>
  </si>
  <si>
    <t>INVER. MARIA CRISTINA CANCINO REYES EIRL</t>
  </si>
  <si>
    <t>76086277-0</t>
  </si>
  <si>
    <t>Compra de timbres para Fiscal Regional y RRHH. Chilecompra 696212-53-CM19.</t>
  </si>
  <si>
    <t>LIBRERIA Y TIMBRES CHILE SPA</t>
  </si>
  <si>
    <t>76125128-7</t>
  </si>
  <si>
    <t>Compra de 450 cajas plásticas para Custodia de San Miguel. Chilecompra 696212-55-CM19.</t>
  </si>
  <si>
    <t>Compra de 40 cajas plásticas para Custodia de Puente Alto. Chilecompra 696212-54-CM19.</t>
  </si>
  <si>
    <t>Servicio de avisaje en diario impreso El Mercurio por llamado a concurso público para las Fiscalías Regionales de O&amp;apos;Higgins y Metropolitana Oriente. Chilecompra 696212-57-CM19.</t>
  </si>
  <si>
    <t>Servicio de avisaje en diario impreso El Mercurio por llamado a concurso público para las Fiscalías Regionales Metropolitanas Centro Norte y Occidente. Chilecompra 696212-58-CM19.</t>
  </si>
  <si>
    <t>Servicio de avisaje en diario impreso El Mercurio por llamado a concurso público de fecha 03/03/2019. Chilecompra 696212-15-CM19.</t>
  </si>
  <si>
    <t>Compra de 35 cientos de tarjetas de presentación para directivos, fiscales, y funcionarios de la FRMS. Chilecompra 696212-59-CM19.</t>
  </si>
  <si>
    <t>Compra de 800 resmas carta para San Miguel y Puente Alto. Chilecompra 696212-60-CM19.</t>
  </si>
  <si>
    <t>Compra de 100 carpetas colgantes para RRHH. Chilecompra 696212-61-CM19.</t>
  </si>
  <si>
    <t>Servicio de avisaje en diario impreso El Mercurio, por llamado a licitación pública "REMODELACIÓN ÁREA DE GESTORES Y SERVICIOS HIGIÉNICOS EN EDIFICIO FISCALÍA REGIONAL METROPOLITANA SUR". Chilecompra 696212-62-CM19.</t>
  </si>
  <si>
    <t>Servicio de avisaje en diario impreso El Mercurio, por llamado a concurso público de las Fiscalías Regionales de Valparaíso, y Metropolitanas Centro Norte, Occidente y Oriente. Chilecompra 696212-63-CM19.</t>
  </si>
  <si>
    <t xml:space="preserve">Compra de insumos de cafetería para stock y para "Charla de Concientización en Materia de Inclusión" de RRHH. </t>
  </si>
  <si>
    <t>Servicio de traslado de especies para destrucción.</t>
  </si>
  <si>
    <t xml:space="preserve">PATRICIO RENAN GALAZ CORREA SS. DE MUDANZAS </t>
  </si>
  <si>
    <t>76350764-5</t>
  </si>
  <si>
    <t xml:space="preserve">Compra de máquina contadora de monedas para Custodia San Miguel. </t>
  </si>
  <si>
    <t>Compra de máquina contadora de billetes y dispositivo detector de billetes falsos, para Custodia de San Miguel.</t>
  </si>
  <si>
    <t>FRMS N° 54/2019</t>
  </si>
  <si>
    <t>Instalación y reparación de equipos de aire acondicionado (contrato)</t>
  </si>
  <si>
    <t>COMERCIAL SERV. TECNICO DE AIRES LTDA.</t>
  </si>
  <si>
    <t>76148249-1</t>
  </si>
  <si>
    <t>Compra de pasajes aéreos a Puerto Montt para fiscales Pamela Bustamante, Alex Cortez y Christian Toledo. Taller Internacional APEC (ACTWG). (Convenio)</t>
  </si>
  <si>
    <t>Electricidad Puente Alto - Mes de Junio</t>
  </si>
  <si>
    <t>EMPRESA ELECTRICA PUENTE ALTO LIMITADA</t>
  </si>
  <si>
    <t>80.313.300-K</t>
  </si>
  <si>
    <t>Electricidad Puente Alto - Mes de Julio</t>
  </si>
  <si>
    <t>20956667
20956668
20956669
20956732</t>
  </si>
  <si>
    <t>Electricidad Gran Avenida 3840 (Piso 7) - Mes de Junio</t>
  </si>
  <si>
    <t>21089156
21089157
21089158
21089213</t>
  </si>
  <si>
    <t>Electricidad Gran Avenida 3840 (Piso 7) - Mes de Julio</t>
  </si>
  <si>
    <t>20956662
20956653
20956654
20956655
20956656
20956657
20956658
20956659
20956660
20956661
20956724</t>
  </si>
  <si>
    <t>Electricidad Oficinas en Gran Avenida 3840 (Piso 9) - Mes de Junio</t>
  </si>
  <si>
    <t>21089142
21089143
21089144
21089145
21089146
21089147
21089148
21089149
21089150
21089151
21089205</t>
  </si>
  <si>
    <t>Electricidad Oficinas en Gran Avenida 3840 (Piso 9) - Mes de Julio</t>
  </si>
  <si>
    <t>21066217
21066218</t>
  </si>
  <si>
    <t>Electricidad Fiscalía en Pirámide - Mes de Julio</t>
  </si>
  <si>
    <t>20956646
20956719</t>
  </si>
  <si>
    <t>Electricidad en edifico Fiscalía Regional, Gran Avenida 3814 - Mes de Junio</t>
  </si>
  <si>
    <t>21089135
21089201</t>
  </si>
  <si>
    <t>Electricidad en edifico Fiscalía Regional, Gran Avenida 3814 - Mes de Julio</t>
  </si>
  <si>
    <t xml:space="preserve">9920822
9921229
</t>
  </si>
  <si>
    <t>Monitoreo y servicio de Alarma en inmueble de Fiscalía en Pirámide y Bodega.</t>
  </si>
  <si>
    <t>ADT SECURITY SERVICES S.A.</t>
  </si>
  <si>
    <t>96719620-7</t>
  </si>
  <si>
    <t>744033
747084
747938</t>
  </si>
  <si>
    <t>Envio de Correos Fiscalías en Gran Avenida, mes de Julio</t>
  </si>
  <si>
    <t>743918
747889</t>
  </si>
  <si>
    <t>Envio de Correos Fiscalía en Puente Alto, mes de  Julio</t>
  </si>
  <si>
    <t>Renovación de contrato de arrendamiento de inmueble por 12 meses, ubicado en Pirámide 1076 y 1084, San Miguel.</t>
  </si>
  <si>
    <t>ELIZABETH ADAUY Y CIA. LTDA.</t>
  </si>
  <si>
    <t>79519510-6</t>
  </si>
  <si>
    <t>no aplica</t>
  </si>
  <si>
    <t>Protección metálica combustión lenta FL Maullín</t>
  </si>
  <si>
    <t>Alberto Maldonado Huenante</t>
  </si>
  <si>
    <t>15.284.900-1</t>
  </si>
  <si>
    <t>Placa inauguración FL Los Muermos</t>
  </si>
  <si>
    <t>Impresores R Y W Ltda.</t>
  </si>
  <si>
    <t>77.493.870-2</t>
  </si>
  <si>
    <t>Confección de letras en acero inoxidable letrero</t>
  </si>
  <si>
    <t>Compra de pellets para calefacción FL Osorno</t>
  </si>
  <si>
    <t>Margarita Carrasco Maragano</t>
  </si>
  <si>
    <t>9.800.971-K</t>
  </si>
  <si>
    <t>20 tarjetas de ingreso</t>
  </si>
  <si>
    <t>Dap Ducasse Diseño Ltda.</t>
  </si>
  <si>
    <t>76.046.809-6</t>
  </si>
  <si>
    <t>Compra de pellets para calefacción FL Ancud</t>
  </si>
  <si>
    <t>Soc.Const.Agric. Y Forestal Coipomo Ltda.</t>
  </si>
  <si>
    <t>76.421.991-0</t>
  </si>
  <si>
    <t>Compra de maleta con ruedas</t>
  </si>
  <si>
    <t>Falabella Retail S.A.</t>
  </si>
  <si>
    <t>77.261.280-K</t>
  </si>
  <si>
    <t>22 sillones gerencia</t>
  </si>
  <si>
    <t>Com. E Ind. Muebles Asenjo Ltda.</t>
  </si>
  <si>
    <t>77.018.060-0</t>
  </si>
  <si>
    <t>Compra de zapatos de seguridad</t>
  </si>
  <si>
    <t>Yasna Cabezas Leiva Seguridad Ind.EIRL</t>
  </si>
  <si>
    <t>76.156.518-4</t>
  </si>
  <si>
    <t>17-FN/MP N°78</t>
  </si>
  <si>
    <t>Pasaje aéreo P.Montt-Santiago-P.Montt del 07-07 al 08/07/2019</t>
  </si>
  <si>
    <t>Pasaje aéreo P.Montt-Santiago-P.Montt del 21-07 al 28-07-2019</t>
  </si>
  <si>
    <t>Pasaje aéreo P.Montt-Santiago-P.Montt del 29-07 al 01-08-19</t>
  </si>
  <si>
    <t>Pasaje aéreo P.Montt-Santiago-P.Montt del 29-07 al 02-08-19</t>
  </si>
  <si>
    <t>2 evaluación psicolaboral cargo Auxiliar F.Regional</t>
  </si>
  <si>
    <t>Consultoría e Investigación en RRHH SPA</t>
  </si>
  <si>
    <t>76.580.320-9</t>
  </si>
  <si>
    <t>2 evaluación psicolaboral cargo Profesional Uravit</t>
  </si>
  <si>
    <t>Publicación aviso concurso público 14-07-19 en los diarios Austral Osorno, El Llanquihue de P.Montt y La Estrella de Chiloé. Cargo Abogado Asistente (s) Castro</t>
  </si>
  <si>
    <t>Sociedad Periodística Araucanía S.A.</t>
  </si>
  <si>
    <t>87.778.800-8</t>
  </si>
  <si>
    <t>Pasaje aéreo P.Montt-Santiago-P.Montt del 12-08 al 15-08-19</t>
  </si>
  <si>
    <t>Pasaje aéreo P.Montt-Calama-Antofagasta-Santiago del 04-08 al 08-08-19</t>
  </si>
  <si>
    <t>Servicio coffe break 24-07-19 "Difusión Oficio de Violencia Institucional"</t>
  </si>
  <si>
    <t>Alma González Saez</t>
  </si>
  <si>
    <t>11.141.422-K</t>
  </si>
  <si>
    <t>Pasaje aéreo P.Montt-Santiago-P.Montt del 17-07 al 19-07-19</t>
  </si>
  <si>
    <t>10-FR N°082</t>
  </si>
  <si>
    <t>Modificar tamaño de portón peatonal existente FL Calbuco</t>
  </si>
  <si>
    <t>Klaus Barril Schmidt</t>
  </si>
  <si>
    <t>11.713.423-7</t>
  </si>
  <si>
    <t>Tramitación de contrato de arriendo FL Los Muermos</t>
  </si>
  <si>
    <t>Alvaro Gajardo Casañas</t>
  </si>
  <si>
    <t>7.014.965-6</t>
  </si>
  <si>
    <t>Pasaje aéreo P.Montt-Santiago-P.Montt del 21-08 al 25-08-19</t>
  </si>
  <si>
    <t>Pasaje aéreo P.Montt-Santiago-P.Montt del 19-08 al 22-08-19</t>
  </si>
  <si>
    <t>Pasaje aéreo P.Montt-Santiago-P.Montt del 19-08 al 23-08-19</t>
  </si>
  <si>
    <t>Pasaje aéreo P.Montt-Santiago-P.Montt del 21-08 al 22-08-19</t>
  </si>
  <si>
    <t>Cableado y canalización para instalación de punto de red FL Osorno</t>
  </si>
  <si>
    <t>Cloudcorp SPA</t>
  </si>
  <si>
    <t>76.199.281-3</t>
  </si>
  <si>
    <t>Publicación aviso concurso público 28-07-19 en los diarios Austral Osorno, El Llanquihue de P.Montt y La Estrella de Chiloé. Cargo Abogado Asistente FL P.Montt</t>
  </si>
  <si>
    <t>Pasaje aéreo B.Aires-Santiago-B.Aires 02-10 al 05-10-19</t>
  </si>
  <si>
    <t>Pasaje aéreo Santiago-P.Montt-Santiago del 05-10 al 05-10-19</t>
  </si>
  <si>
    <t>Pasaje aéreo Montevideo-Santiago-Montevideo del 02-10 al 05-10-2019</t>
  </si>
  <si>
    <t>Pasaje aéreo P.Montt-Santiago-P.Montt del 12-08 al 13-08-19</t>
  </si>
  <si>
    <t>Reposición combustible camioneta de reemplazo</t>
  </si>
  <si>
    <t>Cía.De Leasing Tattersall S.A.</t>
  </si>
  <si>
    <t>96.565.580-8</t>
  </si>
  <si>
    <t>Pasaje aéreo Santiago-Osorno 06-08-19</t>
  </si>
  <si>
    <t>Consumo de electricidad FL Castro</t>
  </si>
  <si>
    <t>Consumo de electricidad FL Futaleufú</t>
  </si>
  <si>
    <t>Edelaysén S.A.</t>
  </si>
  <si>
    <t>Consumo de electricidad FL Hualaihué</t>
  </si>
  <si>
    <t>Consumo de electricidad F.Regional</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</si>
  <si>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</si>
  <si>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</si>
  <si>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</si>
  <si>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</si>
  <si>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</si>
  <si>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</si>
  <si>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</si>
  <si>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</si>
  <si>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Maullin</t>
  </si>
  <si>
    <t>Consumo de electricidad FL P.Montt</t>
  </si>
  <si>
    <t>Consumo de electricidad FL Los Muermos</t>
  </si>
  <si>
    <t>Consumo de agua FL Castro</t>
  </si>
  <si>
    <t>Empresa de Servicios Sanitarios de Los Lagos S.A.</t>
  </si>
  <si>
    <t>96.579.800-5</t>
  </si>
  <si>
    <t>Consumo de agua FL Osorno</t>
  </si>
  <si>
    <t>Consumo de agua FL Ancud</t>
  </si>
  <si>
    <t>Consumo de agua FL Futaleufú</t>
  </si>
  <si>
    <t>Consumo de agua FL Maullín</t>
  </si>
  <si>
    <t>Consumo de agua FL Quellón</t>
  </si>
  <si>
    <t>Consumo de agua FL P.Montt</t>
  </si>
  <si>
    <t>Consumo de agua FL P.Varas</t>
  </si>
  <si>
    <t>Consumo de agua FL Chaitén</t>
  </si>
  <si>
    <t>Consumo de agua F.Regional</t>
  </si>
  <si>
    <t>Consumo de agua FL Los Muermos</t>
  </si>
  <si>
    <t>Consumo de agua FL Calbuco</t>
  </si>
  <si>
    <t>Consumo de agua FL Hualaihué</t>
  </si>
  <si>
    <t>Comité Agua Potable Rural Río Negro</t>
  </si>
  <si>
    <t>71.385.700-0</t>
  </si>
  <si>
    <t>Consumo de agua FL R.Negro</t>
  </si>
  <si>
    <t>Consumo de agua FL Quinchao</t>
  </si>
  <si>
    <t>Consumo de gas FL R.Negro</t>
  </si>
  <si>
    <t>Abastible S.A.</t>
  </si>
  <si>
    <t>Consumo de gas FL Hualaihué</t>
  </si>
  <si>
    <t>Consumo de gas FL Castro</t>
  </si>
  <si>
    <t>Consumo de gas FL P.Varas</t>
  </si>
  <si>
    <t>Consumo de gas FL Quinchao</t>
  </si>
  <si>
    <t>Consumo de gas FL Quellón</t>
  </si>
  <si>
    <t>IMPORTACIONES EXPORTACIONES E INGENIERIA</t>
  </si>
  <si>
    <t>78956480-9</t>
  </si>
  <si>
    <t>ASOCIADOS UNDURRAGA IMPRESORES LIMITADA</t>
  </si>
  <si>
    <t>96508130-5</t>
  </si>
  <si>
    <t>LUIS OLMEDO ROJAS</t>
  </si>
  <si>
    <t>10606939-5</t>
  </si>
  <si>
    <t>HOTEL ARICA LIMITADA</t>
  </si>
  <si>
    <t>77251070-5</t>
  </si>
  <si>
    <t>EMPRESA PERIODISTICA EL NORTE S.A</t>
  </si>
  <si>
    <t>Servicio de Electricidad FL Putre</t>
  </si>
  <si>
    <t>COOP. DE AB. DE EN. ELEC. SOCOROMA LTDA</t>
  </si>
  <si>
    <t>74379600-4</t>
  </si>
  <si>
    <t>Por concepto de gastos comunes FR Arica, FL Arica y SACFI</t>
  </si>
  <si>
    <t>COMUNIDAD EDIFICIO EMELARI</t>
  </si>
  <si>
    <t>65035339-0</t>
  </si>
  <si>
    <t>Servicio de Electricidad FR Arica y FL Arica</t>
  </si>
  <si>
    <t>Servicio de agua potable FR y FL Arica</t>
  </si>
  <si>
    <t>76215634-2</t>
  </si>
  <si>
    <t>697036-169-CM19</t>
  </si>
  <si>
    <t xml:space="preserve"> Servicio de cafetería para participantes de "Jornada UNAC"</t>
  </si>
  <si>
    <t>JOSE ANTONIO SANCHEZ WILLIAMSON</t>
  </si>
  <si>
    <t>7.580.385-0</t>
  </si>
  <si>
    <t>697036-173-CM19</t>
  </si>
  <si>
    <t xml:space="preserve"> Servicio de cafetería para participantes de capacitación "Ejecución Plan Regional para fortalecer los términos por tipo delictual" </t>
  </si>
  <si>
    <t>697036-176-CM19</t>
  </si>
  <si>
    <t xml:space="preserve"> Servicio de cafetería para participantes de taller de género.</t>
  </si>
  <si>
    <t>Adquisición de textos jurídicos para Fiscalía SACFI.</t>
  </si>
  <si>
    <t>CARLOS ALEJANDRO RAMOS DIAZ</t>
  </si>
  <si>
    <t>8.812.480-4</t>
  </si>
  <si>
    <t>PROLIBROS EDICIONES LIMITADA</t>
  </si>
  <si>
    <t>76.369.554-9</t>
  </si>
  <si>
    <t>Compra de limpia pies para edificio Fiscalía Regional de Antofagasta</t>
  </si>
  <si>
    <t>INTERFILM</t>
  </si>
  <si>
    <t>76.806.990-5</t>
  </si>
  <si>
    <t>Adquisición de audífonos y amplificador de audífono para audio sala de entrevista a menores</t>
  </si>
  <si>
    <t>EVZ19 SPA</t>
  </si>
  <si>
    <t>76.750.989-8</t>
  </si>
  <si>
    <t>Provisión e instalación de puertas de vidrios para gabinetes de Fiscalía SACFI</t>
  </si>
  <si>
    <t>MUEBLES GERARDA JARA RODRIGUEZ EIRL</t>
  </si>
  <si>
    <t>76.906.027-8</t>
  </si>
  <si>
    <t xml:space="preserve">697036-171-CM19 </t>
  </si>
  <si>
    <t>Aviso concurso público, cargo asesor comunicacional para Fiscalía Regional Antofagasta y Auxiliar para Fiscalía Local de Taltal</t>
  </si>
  <si>
    <t>84.295.700-1</t>
  </si>
  <si>
    <t>Servicio de traslado de vehículos incautados</t>
  </si>
  <si>
    <t>CHILE CARRIER TRANSPORTES SPA</t>
  </si>
  <si>
    <t>76.345.960-8</t>
  </si>
  <si>
    <t xml:space="preserve">697036-155-CM19 </t>
  </si>
  <si>
    <t>Pasaje aéreo para Fiscal Adjunto de la Fiscalía Local de Antofagasta en comisión de servicio a la ciudad de Santiago</t>
  </si>
  <si>
    <t xml:space="preserve">697036-156-CM19 </t>
  </si>
  <si>
    <t>Pasaje aéreo para Asesor Jurídico en comisión de servicio a la ciudad de Santiago</t>
  </si>
  <si>
    <t>697036-158-CM19</t>
  </si>
  <si>
    <t>Pasaje aéreo para Administrativo en comisión de servicio a la ciudad de Santiago</t>
  </si>
  <si>
    <t xml:space="preserve">697036-159-CM19 </t>
  </si>
  <si>
    <t>Pasaje aéreo para Fiscal Jefe de la Fiscalía Local de Calama en comisión de servicio a la ciudad de Santiago</t>
  </si>
  <si>
    <t>697036-160-CM19</t>
  </si>
  <si>
    <t>Pasaje aéreo para Fiscal Jefe de Fiscalía SACFI en comisión de servicio a la ciudad de Rancagua</t>
  </si>
  <si>
    <t xml:space="preserve">697036-161-CM19 </t>
  </si>
  <si>
    <t>Pasaje aéreo para Asistente de Fiscal de la Fiscalía Local de Antofagasta, en comisión de Servicio a la ciudad de Santiago.</t>
  </si>
  <si>
    <t>697036-163-CM19</t>
  </si>
  <si>
    <t>Pasaje aéreo para Fiscal Jefe de Fiscalía SACFI en comisión de servicio a la ciudad de Santiago</t>
  </si>
  <si>
    <t>697036-162-CM19</t>
  </si>
  <si>
    <t xml:space="preserve"> Pasaje aéreo para Fiscal Regional en comisión de servicio a la ciudad de Santiago</t>
  </si>
  <si>
    <t xml:space="preserve">697036-166-CM19 </t>
  </si>
  <si>
    <t>Pasaje aéreo para Jefa Asesoría Jurídica en comisión de servicio a la ciudad de Puerto Varas</t>
  </si>
  <si>
    <t xml:space="preserve">697036-165-CM19 </t>
  </si>
  <si>
    <t xml:space="preserve">697036-167-CM19 </t>
  </si>
  <si>
    <t xml:space="preserve">Pasaje aéreo para relatores interno para Jornada UNAC </t>
  </si>
  <si>
    <t>697036-164-CM19</t>
  </si>
  <si>
    <t>Pasaje aéreo para Jefa Asesoría Jurídica en comisión de servicio a la ciudad de Santiago</t>
  </si>
  <si>
    <t>697036-172-CM19</t>
  </si>
  <si>
    <t xml:space="preserve">697036-174-CM19 </t>
  </si>
  <si>
    <t>697036-175-CM19</t>
  </si>
  <si>
    <t xml:space="preserve"> Pasaje aéreo para Fiscal Regional en comisión de servicio a la ciudad de Iquique (tramo Santiago/Iquique/Santiago)</t>
  </si>
  <si>
    <t xml:space="preserve">697036-177-CM19 </t>
  </si>
  <si>
    <t>697036-178-CM19</t>
  </si>
  <si>
    <t>Pasaje aéreo para Fiscal Adjunto de la Fiscalía Local de Calama en comisión de servicio a la ciudad de Santiago</t>
  </si>
  <si>
    <t>Adquisición de refrigerador y microondas para Fiscalía Local de Calama</t>
  </si>
  <si>
    <t>EMPRESAS LA POLAR S.A.</t>
  </si>
  <si>
    <t>96.874.030-K</t>
  </si>
  <si>
    <t>697036-168-CM19</t>
  </si>
  <si>
    <t xml:space="preserve"> Alojamiento para relatores internos en "Jornada UNAC"</t>
  </si>
  <si>
    <t>HOTEL ANTOFAGASTA S.A.</t>
  </si>
  <si>
    <t>96.884.900-K</t>
  </si>
  <si>
    <t>Res.FR/II Nº 2768/2018</t>
  </si>
  <si>
    <t>Evaluación Psicolaboral para cargo Técnico Operativo en la Fiscalía Local de Antofagasta</t>
  </si>
  <si>
    <t>ALLOT EVALUACIONES S.A</t>
  </si>
  <si>
    <t>76.177.691-6</t>
  </si>
  <si>
    <t>Res.FR/IIR 464</t>
  </si>
  <si>
    <t>Declara desierta Licitación a Servicio de Mantención Sistema de Impulsión de Agua Potable y Estanque de Acumulación - Fiscalía Antofagasta</t>
  </si>
  <si>
    <t>Res.FR/IIR 514</t>
  </si>
  <si>
    <t>Declara desierta Servicio de Mantención Sistema de Acceso Automatizado Vehicular de  Fiscalías Locales de Calama, Antofagasta y Mejillones</t>
  </si>
  <si>
    <t>Res.FR/IIR 472</t>
  </si>
  <si>
    <t>Adjudica Mantención Equipos Generadores Eléctricos en Fiscalías Locales de Calama y Antofagasta</t>
  </si>
  <si>
    <t>SEMITEC SPA.</t>
  </si>
  <si>
    <t>76.353.568-1</t>
  </si>
  <si>
    <t>UF 250,50</t>
  </si>
  <si>
    <t>Consumo de Electricidad periodo Junio-Julio 2019 - Fiscalía Regional</t>
  </si>
  <si>
    <t>Consumo de Electricidad periodo Junio-Julio 2019 - Fiscalía Local Antofagasta</t>
  </si>
  <si>
    <t>Consumo de Electricidad periodo Junio-Julio 2019 - Fiscalía Local de Calama</t>
  </si>
  <si>
    <t>Consumo de Electricidad periodo Junio-Julio 2019 - Fiscalía Local de Tocopilla</t>
  </si>
  <si>
    <t>Consumo de Electricidad periodo Junio-Julio 2019 - Fiscalía Local de Taltal</t>
  </si>
  <si>
    <t>Consumo de Electricidad periodo Junio-Julio 2019 - Fiscalía SACFI</t>
  </si>
  <si>
    <t>Consumo agua potable periodo Junio - Julio 2019 - Fiscalía Regional</t>
  </si>
  <si>
    <t>AGUAS DE ANTOFAGASTA S.A.</t>
  </si>
  <si>
    <t>76.418.976-0</t>
  </si>
  <si>
    <t>Consumo agua potable periodo Junio-Julio 2019 - Fiscalía Local Antofagasta</t>
  </si>
  <si>
    <t>Consumo agua potable periodo Junio-Julio 2019 - Fiscalía Local Calama</t>
  </si>
  <si>
    <t>Consumo agua potable periodo Junio-Julio 2019 - Fiscalía Local de Tocopilla</t>
  </si>
  <si>
    <t>Consumo agua potable periodo  Junio-Julio 2019 - Fiscalía Local  Taltal</t>
  </si>
  <si>
    <t>Consumo agua potable periodo  Junio-Julio 2019 - Fiscalía SACFI</t>
  </si>
  <si>
    <t>Consumo de electricidad de la Uravit de la Fiscalía Regional de los Rios</t>
  </si>
  <si>
    <t>Consumo de electricidad de la Fiscalía Local de  Los Lagos .</t>
  </si>
  <si>
    <t>Servicio de franqueo convenido del consumo del mes de Junio 2019</t>
  </si>
  <si>
    <t>FN/MP N° 78</t>
  </si>
  <si>
    <t>Adquisición  de  pasaje aéreo vía agencia por comisión de servicio de funcionario XIV Región.</t>
  </si>
  <si>
    <t>Servicio de consumo de agua de la Fiscalía Regional de los Rios</t>
  </si>
  <si>
    <t>AGUAS DECIMAS</t>
  </si>
  <si>
    <t>96.703.230-1</t>
  </si>
  <si>
    <t>Servicio de consumo de agua de la Fiscalía Regional de los Rios - Inmueble General lagos 891_B</t>
  </si>
  <si>
    <t>Adquisicion  de  pasaje aéreo vía agencia por comisión de servicio de funcionario XIV Región.</t>
  </si>
  <si>
    <t>Servicio de mantención de chiflonera exterior de la Fiscalía Regional de los Rios</t>
  </si>
  <si>
    <t>CONSTRUCTORA TOROBAYO LTDA.</t>
  </si>
  <si>
    <t>76.696.883-9</t>
  </si>
  <si>
    <t>Mantención varias en la oficina de la Uravit de la Fiscalía Regional de los Rios.</t>
  </si>
  <si>
    <t>LUIS EDUARDO DELGADO ANTILEF</t>
  </si>
  <si>
    <t>10.804.216-8</t>
  </si>
  <si>
    <t>Mantención preventiva para generador de la Fiscalía Local de Rio Bueno</t>
  </si>
  <si>
    <t>DISTRIBUIDORA PERKINS CHILENA S.A.C.</t>
  </si>
  <si>
    <t>93.641.000-6</t>
  </si>
  <si>
    <t>Servicio de clases de acondicionamiento para funcionarios. Programa Especial de Vida Saludable.</t>
  </si>
  <si>
    <t>FABIAN ALEJANDRO VALDEBENITO ABURTO</t>
  </si>
  <si>
    <t>16.564.378-K</t>
  </si>
  <si>
    <t>Consumo de electricidad de la Fiscalía Local de San Jose de la Mariquina</t>
  </si>
  <si>
    <t>Servicio de consumo de gas de la Fiscalía Local de La Unión</t>
  </si>
  <si>
    <t>Consumo de gas de la Fiscalía Local de San Jose de la Fiscalía Regional de los Rios</t>
  </si>
  <si>
    <t>Servicio de consumo de agua de la Fiscalía Local de Valdivia</t>
  </si>
  <si>
    <t>Adquisición de formularios autocopiativos para la Fiscalía Local de Valdivia</t>
  </si>
  <si>
    <t>IMPRENTA AMERICA LTDA.</t>
  </si>
  <si>
    <t>87.726.400-9</t>
  </si>
  <si>
    <t>Servicio de instalación de repisas y mesón en   edificaciones de la Fiscalía de Valdivia y Regional de los Rios</t>
  </si>
  <si>
    <t>SOCIEDAD COMERCIALIZADORA RIÑINAHUE SPA</t>
  </si>
  <si>
    <t>76.750.481-0</t>
  </si>
  <si>
    <t>Consumo de electricidad de la Fiscalía Local de Paillaco</t>
  </si>
  <si>
    <t>Servicio  de mantenciones menores en la Fiscalía Regional de los Rios.</t>
  </si>
  <si>
    <t>ARTURO EXEQUIEL ESCOBAR MONTECINOS</t>
  </si>
  <si>
    <t>10.689.308-k</t>
  </si>
  <si>
    <t>Consumo de electricidad de la Fiscalía Local de Panguipulli</t>
  </si>
  <si>
    <t>Servicio de evaluación psicológica para cargo de auxiliar de la Fiscalía Local de Rio Bueno</t>
  </si>
  <si>
    <t>ASSESSOR CONSULTORES ASOCIADOS LTDA.</t>
  </si>
  <si>
    <t>78.074.130-9</t>
  </si>
  <si>
    <t>Servicio de instalación y confección de letreros informativos para atención publico en las Fiscalías Locales de la Región de los Rios</t>
  </si>
  <si>
    <t>Servicio de coffe break para taller Gestión de desempeño a realizarse el 25 de Julio de 2019 (capacitación).</t>
  </si>
  <si>
    <t>ELABORACION Y COMERCIALIZADORA DE ALIMEN</t>
  </si>
  <si>
    <t>76.779.356-1</t>
  </si>
  <si>
    <t>Consumo de electricidad de la Fiscalía Local de Rio Bueno de la Fiscalía Regional de los Rios</t>
  </si>
  <si>
    <t>Consumo de electricidad de la Fiscalía Local de la Unión de la Fiscalía Regional de los Rios</t>
  </si>
  <si>
    <t>Adquisición de petróleo diésel para caldera de calefacción de la Fiscalía Local de Valdivia</t>
  </si>
  <si>
    <t>ALEJANDRO MARCELO DEL PRADO MONTORY</t>
  </si>
  <si>
    <t>7.636.633-0</t>
  </si>
  <si>
    <t>Consumo de electricidad de la Fiscalía Local de Valdivia.</t>
  </si>
  <si>
    <t>Servicio de mantenciones varias en dependencia de la Fiscalía Regional de los Rios</t>
  </si>
  <si>
    <t>LEONARDO ABEL CARILLANCA CARILLANCA</t>
  </si>
  <si>
    <t>17.604.920-0</t>
  </si>
  <si>
    <t>Servicio de mantenciones varias en entrada principal de la Fiscalía Regional de los Rios</t>
  </si>
  <si>
    <t>EXEQUIEL OMAR DELGADO GUZMAN</t>
  </si>
  <si>
    <t>8.765.198-3</t>
  </si>
  <si>
    <t>Servicio de capacitación para funcionarios de la Fiscalía Regional de los Rios</t>
  </si>
  <si>
    <t>GESTION GLOBAL DE CAPACITACIONES LTDA.</t>
  </si>
  <si>
    <t>76.687.650-1</t>
  </si>
  <si>
    <t>Servicio de peritaje de daño y credibilidad para victima de la Fiscalía Local de Panguipulli con asistencia a Juicio</t>
  </si>
  <si>
    <t>VERONICA VIVIANA RIOS MARDONES</t>
  </si>
  <si>
    <t>10.016.987-8</t>
  </si>
  <si>
    <t>Servicio de peritaje de daño y credibilidad para víctima de la Fiscalía Local de San Jose de la Mariquina.</t>
  </si>
  <si>
    <t>VERONICA JACQUELINE CASTILLO ORTIZ</t>
  </si>
  <si>
    <t>16.354.372-9</t>
  </si>
  <si>
    <t>Servicio de mantenciones varias en entrada principal de la Fiscalía Local de Valdivia</t>
  </si>
  <si>
    <t>Consumo de gas de la Fiscalía Local de La Unión de la Fiscalía Regional de los Rios</t>
  </si>
  <si>
    <t>Consumo de electricidad de la Fiscalía Local de la Uravit de la Fiscalía Regional de los Rios</t>
  </si>
  <si>
    <t>Consumo de electricidad de la Fiscalía Regional de los Rios</t>
  </si>
  <si>
    <t>Adquisición de neumáticos para vehículos de la Fiscalía Regional de los Rios.</t>
  </si>
  <si>
    <t>ANTONIO CASTILLO S.A.</t>
  </si>
  <si>
    <t>83.366.800-5</t>
  </si>
  <si>
    <t>Servicio de traslado y desarme de mobiliario desde oficinas de la Uravit y hasta la Fiscalía Local de Valdivia</t>
  </si>
  <si>
    <t>CARLOS REYES IRIGOYEN</t>
  </si>
  <si>
    <t>8.293.513-4</t>
  </si>
  <si>
    <t>Servicio de coffe break para taller de trabajo en equipo de la Fiscalía Regional de los Rios (capacitación)</t>
  </si>
  <si>
    <t>Adquisición de aire acondicinado para oficina de la Fiscalía Regional de los Rios</t>
  </si>
  <si>
    <t>Servicio de instalación de aire acondicionado en la Fiscalía Regional de los Rios</t>
  </si>
  <si>
    <t>Adquisición de carpetas institucionales para la Fiscalía Regional de los Rios</t>
  </si>
  <si>
    <t>VALLE CENTRAL SPA</t>
  </si>
  <si>
    <t>76.426.467-3</t>
  </si>
  <si>
    <t>Adquisición de materiales de oficina para la Fiscalía Regional de los Rios</t>
  </si>
  <si>
    <t>Gasto en Electricidad, consumo del 23/06/2019 al 23/07/2019 de Fiscalía Regional.-</t>
  </si>
  <si>
    <t>Gasto en Electricidad, consumo del 23/06/2019 al 23/07/2019 de Fiscalía Local de La Serena.-</t>
  </si>
  <si>
    <t>Gasto en Telefonía Fija de Fiscalía Regional, consumo mes de Junio 2019.</t>
  </si>
  <si>
    <t>TELEFÓNICA CHILE S.A.</t>
  </si>
  <si>
    <t>Gasto en Telefonía Fija de Fiscalía Coquimbo, consumo mes de Junio 2019.</t>
  </si>
  <si>
    <t>Gasto en Telefonía Fija de Fiscalía Ovalle, consumo mes de Junio 2019.</t>
  </si>
  <si>
    <t>Gasto en Telefonía Fija de Fiscalía Andacollo, consumo mes de Junio 2019.</t>
  </si>
  <si>
    <t>Gasto en Telefonía Fija de FL de Vicuña, consumo mes de Junio 2019.</t>
  </si>
  <si>
    <t>Gasto en Telefonía Fija de Fiscalía Illapel, consumo mes de Junio 2019.</t>
  </si>
  <si>
    <t>Gasto en Telefonía Fija de Fiscalía Los Vilos, consumo mes de junio 2019.</t>
  </si>
  <si>
    <t>Gasto en Telefonía Fija de Fiscalía Combarbalá, consumo mes de Junio 2019.</t>
  </si>
  <si>
    <t>Gasto en Agua Potable, consumo del 24/05/2019 al 24/06/2019 de FL Coquimbo.</t>
  </si>
  <si>
    <t>AGUAS DEL VALLE S.A.</t>
  </si>
  <si>
    <t>99.541.380-9</t>
  </si>
  <si>
    <t>Gasto en Agua Potable, consumo del 24/05/2019 al 24/06/2019 de FL Andacollo.</t>
  </si>
  <si>
    <t>91.143.000-2</t>
  </si>
  <si>
    <t>Gasto en Electricidad, consumo del 29/05/2019 al 26/06/2019 de Fiscalía Local de Los Vilos.</t>
  </si>
  <si>
    <t>Gasto en Electricidad, consumo del 31/05/2019 al 28/06/2019 de Fiscalía Local de Vicuña.</t>
  </si>
  <si>
    <t>Gasto en Electricidad, consumo del 04/06/2019 al 01/07/2019 de Fiscalía Local de Illapel.</t>
  </si>
  <si>
    <t>Gasto en Agua Potable, consumo del 29/05/2019 al 26/06/2019 de Oficina SACFI.-</t>
  </si>
  <si>
    <t>Gasto en Agua Potable, consumo del 29/05/2019 al 26/06/2019 de la FL de La Serena - Fiscalía Regional.-</t>
  </si>
  <si>
    <t>Gasto en Electricidad, consumo del 05/06/2019 al 02/07/2019 de Fiscalía Local de Andacollo.-</t>
  </si>
  <si>
    <t>Gasto en Electricidad, consumo del 05/06/2019 al 02/07/2019 de Fiscalía Local Combarbalá.</t>
  </si>
  <si>
    <t>Gasto en Agua Potable, consumo del 30/05/2019 al 27/06/2019 de FL Ovalle.-</t>
  </si>
  <si>
    <t>Gasto en Agua Potable, consumo del 03/06/2019 al 03/07/2019 de Fiscalía Illapel.</t>
  </si>
  <si>
    <t>Gasto en Agua Potable, consumo del 05/06/2019 al 05/07/2019 de Fiscalía Local de Combarbalá.</t>
  </si>
  <si>
    <t>Gasto en Agua Potable, consumo del 05/06/2019 al 05/07/2019 de Fiscalía Local de Combarbalá.(Nueva Fiscalía)</t>
  </si>
  <si>
    <t>Gasto en Electricidad, consumo del 08/06/2019 al 05/07/2019 de Oficinas SACFI.-</t>
  </si>
  <si>
    <t>Gasto en Electricidad, consumo del 28/05/2019 al 25/06/2019 de Fiscalía Local de Ovalle.-</t>
  </si>
  <si>
    <t>Gasto en Agua Potable, consumo del 11/06/2019 al 10/07/2019 de FL de Los Vilos.-</t>
  </si>
  <si>
    <t>Gasto en Electricidad, consumo del 30/05/2019 al 27/06/2019 de Fiscalía Local de Coquimbo.-</t>
  </si>
  <si>
    <t>Gasto en Agua Potable, consumo del 28/05/2019 al 25/06/2019 de FL Vicuña.</t>
  </si>
  <si>
    <t>Inasistencia Entrevista Informe Pericial Psicológico según causa,  Fiscalía Local de Vicuña.-</t>
  </si>
  <si>
    <t>GERMAN PATRICIO MARTINEZ SALGADO</t>
  </si>
  <si>
    <t>9.392.169-0</t>
  </si>
  <si>
    <t>Mantención CCTV de seguridad y CCTV de entrevistas Uravit, Fiscalía Local de Los Vilos.-</t>
  </si>
  <si>
    <t>TELEC. GONZALEZ MANZANO Y CIA.LTDA.</t>
  </si>
  <si>
    <t>76.847.741-8</t>
  </si>
  <si>
    <t>Mantención CCTV de seguridad, Fiscalía Local de Vicuña.-</t>
  </si>
  <si>
    <t>Incorporación de Enchufes en Edificio de la Fiscalía Regional.-</t>
  </si>
  <si>
    <t>REDES E INFORM. KEVIN ILLANES ARAYA EIRL</t>
  </si>
  <si>
    <t>76.804.694-8</t>
  </si>
  <si>
    <t>Mantención Sistema de Evacuación Aguas Lluvias - Oficinas SACFI.-</t>
  </si>
  <si>
    <t>ASISTEL LIMITADA</t>
  </si>
  <si>
    <t>76.071.269-8</t>
  </si>
  <si>
    <t>Provisión e Instalación de Espejo Convexo en salida vehicular - Fiscalía Local de Ovalle.-</t>
  </si>
  <si>
    <t>JAVIER ROJAS LEYTON</t>
  </si>
  <si>
    <t>6.959.294-5</t>
  </si>
  <si>
    <t>Reparación Sistema de Alimentación de Agua Potable a Estanque distribuidor, Fiscalía Local de Coquimbo.-</t>
  </si>
  <si>
    <t>HUGO MIRANDA GARRIDO</t>
  </si>
  <si>
    <t>7.502.370-7</t>
  </si>
  <si>
    <t>Reparación de piso y recambio de palmetas vinílicas dañadas en piso Sala de Monitoreo (Guardias) - Fiscalía Regional.-</t>
  </si>
  <si>
    <t>Reparación de piso y recambio de palmetas vinílicas en piso de Oficinas de la Fiscalía Local de Ovalle.-</t>
  </si>
  <si>
    <t>Reembolso de Gastos por Entrevista Informe Pericial Psicológico según causa, Fiscalía Local de Ovalle.-</t>
  </si>
  <si>
    <t>FRANCISCO CABALLERO ZEPEDA</t>
  </si>
  <si>
    <t>12.804.779-4</t>
  </si>
  <si>
    <t>Informe Pericial Psicológico según causa,  Fiscalía Local de Vicuña.</t>
  </si>
  <si>
    <t>OSCAR HUMBERTO SOTO CARDENAS</t>
  </si>
  <si>
    <t>7.198.304-8</t>
  </si>
  <si>
    <t>Informe Pericial Psicológico según causa,  Fiscalía Local de La Serena.-</t>
  </si>
  <si>
    <t>Informe Pericial Psicológico según causa,  Fiscalía Local de La Serena</t>
  </si>
  <si>
    <t>ANDRES ALDUNATE GARCES</t>
  </si>
  <si>
    <t>15.384.659-6</t>
  </si>
  <si>
    <t>Compra de Pasajes para Abogado Asesor de Fiscal Regional, quien asiste a Jornada Anual UCIEX.-</t>
  </si>
  <si>
    <t>Compra de Pasajes para Administrativo de RR.HH, quien asiste a Capacitación de Ceremonial y Protocolo.-</t>
  </si>
  <si>
    <t>Servicio de Coffee Break y Almuerzo en Capacitación de Resolución de Conflictos.-</t>
  </si>
  <si>
    <t>SERV. GASTRONOMICOS HORKS E HIDALGO LTDA.</t>
  </si>
  <si>
    <t>76.694.961-4</t>
  </si>
  <si>
    <t>Mailing Masivos (SMS Masivo - Prepago), Fiscalía Regional</t>
  </si>
  <si>
    <t>SERV. TECNOLOGICOS ITD CHILE LTDA.</t>
  </si>
  <si>
    <t>Compra de Pasajes para Administrativo La Serena, quien asiste a Jornada de Validación del Prototipo del Sistema, Modulo de Ingreso y Asignación.-</t>
  </si>
  <si>
    <t>Compra de Pasajes para Ayudante de Fiscal La Serena, quien asiste a Jornada de Validación del Prototipo del Sistema, Modulo de Ingreso y Asignación.-</t>
  </si>
  <si>
    <t>Compra de Pasajes para Profesional de Uravit de Fiscalía Regional, quien asiste como relator al Curso de Atención Integral a Victimas y Testigos.-</t>
  </si>
  <si>
    <t>Certificación de Ascensores de la Fiscalía Regional y Local de La Serena, Coquimbo, Ovalle.-</t>
  </si>
  <si>
    <t>CERTIPRO SPA</t>
  </si>
  <si>
    <t>76.776.054-K</t>
  </si>
  <si>
    <t>Reposición de Bomba de pozo Aguas Subterráneas - Patio Uravit, FL de Ovalle.-</t>
  </si>
  <si>
    <t>Reembolso de Gastos por Entrevista de Informe Pericial Psicológico según causa,  Fiscalía Local de Vicuña.-</t>
  </si>
  <si>
    <t>Provisión e Instalación de Señalética en Fiscalía Regional.-</t>
  </si>
  <si>
    <t>GERMAN BAEZA PIZARRO</t>
  </si>
  <si>
    <t>10.496.704-3</t>
  </si>
  <si>
    <t>Compra de Pasajes para Jefe de Uravit de Fiscalía Regional, quien asiste como relator al Curso de Atención Integral a Victimas y Testigos.-</t>
  </si>
  <si>
    <t>Mantención de Extintores de la Fiscalía Regional y Local de La Serena.</t>
  </si>
  <si>
    <t>FRANCISCO MEZA ALUCENA</t>
  </si>
  <si>
    <t>9.322.967-8</t>
  </si>
  <si>
    <t>Informe Pericial Psicológico según causa,  Fiscalía Local de Coquimbo.</t>
  </si>
  <si>
    <t>MARIANELA CORTES CORTES</t>
  </si>
  <si>
    <t>13.417.766-7</t>
  </si>
  <si>
    <t>Informe Pericial Psicológico según causa,  Fiscalía Local de Illapel</t>
  </si>
  <si>
    <t>MARIA ALEJANDRA MENARES NUÑEZ</t>
  </si>
  <si>
    <t>Informe Pericial Psicológico según causa,  Fiscalía Local de Ovalle</t>
  </si>
  <si>
    <t>Informe Pericial Psicológico según causa,  Fiscalía Local de Los Vilos</t>
  </si>
  <si>
    <t>Informe Pericial Psicológico según causa,  Fiscalía Local de Combarbala.</t>
  </si>
  <si>
    <t>ALEJANDRA GONZALEZ CORTES</t>
  </si>
  <si>
    <t>16.892.741-K</t>
  </si>
  <si>
    <t>04-FR Nº 768</t>
  </si>
  <si>
    <t>Ratificación de Informe en Juicio Oral, según causa, Fiscalía Local de Coquimbo.-</t>
  </si>
  <si>
    <t>PABLO OBREGON MONTOYA</t>
  </si>
  <si>
    <t>12.263.186-9</t>
  </si>
  <si>
    <t>Compra de cuatro celulares prepago para diligencias de la Investigación</t>
  </si>
  <si>
    <t>83.030.600-5</t>
  </si>
  <si>
    <t>04-FR Nº 544</t>
  </si>
  <si>
    <t>Reparaciones Fiscalía Regional y Local de La Serena.-</t>
  </si>
  <si>
    <t>SOC. DE ASESORIA, ING., PROY.</t>
  </si>
  <si>
    <t>77.379.280-1</t>
  </si>
  <si>
    <t>Evaluación Psicolaboral para Administrativo de FL de Coquimbo, Auxiliar de Coquimbo y Vicuña.-</t>
  </si>
  <si>
    <t>ETHOS CONSULTORA LIMITADA</t>
  </si>
  <si>
    <t>76.592.117-1</t>
  </si>
  <si>
    <t>Publicación de Aviso de llamado a Concurso Publico para el Cargo de Técnico Operativo para FL de Ovalle.-</t>
  </si>
  <si>
    <t>ANTONIO PUGA Y COMPAÑÍA LIMITADA</t>
  </si>
  <si>
    <t>80.764.900-0</t>
  </si>
  <si>
    <t>Compra de Televisor Led de 43 pulgadas para recepción de Uravit, Fiscalía Regional.-</t>
  </si>
  <si>
    <t>Pintura Oficina Administrador Fiscalía Local de Combarbala.-</t>
  </si>
  <si>
    <t>WALTER CALDERON PLAZA</t>
  </si>
  <si>
    <t>12.397.961-3</t>
  </si>
  <si>
    <t>Reembolso de Gastos por Entrevista de Informe Pericial Psicológico según causa,  Fiscalía Local de Coquimbo y La Serena.-</t>
  </si>
  <si>
    <t>Reembolso de Gastos por Entrevista de Informe Pericial Psicológico según causa,  Fiscalía Local de La Serena.-</t>
  </si>
  <si>
    <t>Compra de Pasajes para Jefe Administración y Finanzas, quien asiste como relator al Curso de Gestión de Recursos Físicos y Financieros.-</t>
  </si>
  <si>
    <t>Servicio de Interpretación para realización de Pericia, según causa RUC.-</t>
  </si>
  <si>
    <t>Compra de 9.500 Carpeta de Causa Amarillas.-</t>
  </si>
  <si>
    <t>SOCIEDAD EDN IMPRESORES S.A.</t>
  </si>
  <si>
    <t>83.719.500-4</t>
  </si>
  <si>
    <t>Curso Introducción a las Compras Públicas. Participantes: Paula Diez, Diego García y Ricardo Mestre. Fecha: 07 de agosto de 2019, de 09:00 a 18:00 Hrs.</t>
  </si>
  <si>
    <t>Servicios Profesionales de Capacitacion Ltda. (Serprof)</t>
  </si>
  <si>
    <t>77.237.960-9</t>
  </si>
  <si>
    <t>Curso Técnicas de Programación Neurolingüística para el Logro de Objetivos - PNL. Participante: Marcela Neira Vallejos. Fechas: 07 al 30 de agosto de 2019, días lunes, miércoles y viernes de 18:30 a 21:30 Hrs.</t>
  </si>
  <si>
    <t>Pontificia Universidad Católica de Chile</t>
  </si>
  <si>
    <t>81.698.900-0</t>
  </si>
  <si>
    <t>FN/MP N° 1225</t>
  </si>
  <si>
    <t>Provisión e instalación de equipo Split de ducto de 24.000 BTU/HR para el piso 6.</t>
  </si>
  <si>
    <t>76.470.482-7</t>
  </si>
  <si>
    <t>FN/MP N° 60</t>
  </si>
  <si>
    <t>Pasaje aéreo nacional para Sra. Faride Atue Soto, Santiago/Arica/Santiago, 17 al 19 de julio de 2019. Taller "Gestión del Desempeño".</t>
  </si>
  <si>
    <t>Pasaje aéreo nacional para Sr. Alejandro Bozzi Acuña, Santiago/Arica/Santiago, 17 al 19 de julio de 2019. Taller "Gestión del Desempeño".</t>
  </si>
  <si>
    <t>Servicio de suscripción licencia Red Hat JBoss Enterprise Application Plataform 16-Core Standard 1 año. Suscripción Red Hat Jboss para aumentar la cantidad de servidores Jboss y cubrir las migraciones de SANP y SIMAC desde Weblogic a Jboss.</t>
  </si>
  <si>
    <t>Computación e Ingeniería S.A.</t>
  </si>
  <si>
    <t>96.693.120-5</t>
  </si>
  <si>
    <t>Contratación de 25 coffee break alternativa N°3 AM; 25 coffee break alternativa N°5 PM. Coffee break Jornada de asesores de Derechos Humanos, a realizarse el 04 de julio en la sala de consejo del edificio institucional de la Fiscalía Nacional.</t>
  </si>
  <si>
    <t>Julia Arévalo Ibáñez</t>
  </si>
  <si>
    <t>13.147.865-8</t>
  </si>
  <si>
    <t>Contratación de 100 coffee break (50 AM y 50 PM). Jornada UCIEX a realizarse el 18 de julio en el edificio institucional de la Fiscalía Nacional.</t>
  </si>
  <si>
    <t>Inversiones Atlántida</t>
  </si>
  <si>
    <t>Pasaje aéreo nacional para Sra. Francisca Werth Wainer, Santiago/Iquique/Santiago, 08 al 09 de julio de 2019. Jornada Sensibilización, Difusión y Capacitación Ley de Entrevista Videograbada.</t>
  </si>
  <si>
    <t>Pasaje aéreo nacional para Sr. Hernán Fernández Aracena, Santiago/Puerto Montt/Santiago, 17 al 22 de agosto de 2019. Reunión Coordinación APEC. Cambio.</t>
  </si>
  <si>
    <t>Pasaje aéreo nacional para Sr. Alejandro Litman Silberman, Santiago/Puerto Montt/Santiago, 17 al 22 de agosto de 2019. Reunión Coordinación APEC.</t>
  </si>
  <si>
    <t>Curso Gestión de Proyectos. Participante: Camila Alvear Vargas. Fechas: 08, 22 y 29 de octubre de 2019.</t>
  </si>
  <si>
    <t>Universidad Adolfo Ibáñez</t>
  </si>
  <si>
    <t>71.543.200-5</t>
  </si>
  <si>
    <t>Curso Machine Learning. Participante: Sergio Fuentes Barahona. Fecha: 01 de agosto al 12 de septiembre de 2019, días jueves de 09:00 a 13:30 Hrs.</t>
  </si>
  <si>
    <t>71.543.200-6</t>
  </si>
  <si>
    <t>Contratación de 3 Cursos Big Data y Business Analytics. Participantes: Nadia Contreras, Berta Calfunao y Rodrigo Aguilera . Fechas: 07 al 30 de agosto de 2019, días lunes, miércoles y viernes de 18:30 a 21:30 Hrs.</t>
  </si>
  <si>
    <t xml:space="preserve">Contratación de 7 Cursos de Instalación y Configuración de Windows 10. Participantes: Rodrigo Negrete, Andrea de Pablo, Sergio Olivos, Matías Yañez, Julián Romero, Gonzalo Arias y Henry Angulo. Fecha Grupo 1: 29 y 30 de julio, de 14:00 a 17:30 hrs: Grupo 2: 05 y 06 de agosto, de 14:00 a 17:30 hrs. </t>
  </si>
  <si>
    <t>Acrotek Chile Comercial S.A</t>
  </si>
  <si>
    <t>76.006.362-2</t>
  </si>
  <si>
    <t>Servicio de reparación de cámara de seguridad en falla, ubicada en piso -4 del edificio institucional de la Fiscalía Nacional.</t>
  </si>
  <si>
    <t>Claudia del Pilar Sagredo Vallejos (Selecit)</t>
  </si>
  <si>
    <t>9.707.622-7</t>
  </si>
  <si>
    <t>Pasaje aéreo nacional para Sr. Mauricio Fernández Montalban, Santiago/Concepción/Santiago, 01 al 02 de agosto de 2019. Participa en reunión de apoyo a las investigaciones complejas regional. Cambio.</t>
  </si>
  <si>
    <t>Pasaje aéreo nacional para Sra. Claudia Ortega Forner, Santiago/Puerto Montt/Santiago, 16 al 23 de agosto de 2019. Reunión coordinación APEC. Cambio.</t>
  </si>
  <si>
    <t>Pasaje aéreo nacional para Sr. Marcelo Contreras Rojas, Santiago/Iquique/Santiago, 18 al 19 de julio de 2019. Participa en reuniones de apoyo a investigaciones de la región. Cambio.</t>
  </si>
  <si>
    <t>FN/MP N° 994</t>
  </si>
  <si>
    <t>Servicio de extensión de ductos flexibles de aire acondicionado en sectores de ingreso a secretarías en los pisos 3° al 10° del edificio institucional de la Fiscalía Nacional.</t>
  </si>
  <si>
    <t>Sociedad Diseño e Ingeniería Termica Spa (Diter)</t>
  </si>
  <si>
    <t>Servicio de reparación de horno microondas de propiedad de la Fiscalía Nacional, marca Radiance, modelo TMW-1100ER-0, N° de serie S10e960023.</t>
  </si>
  <si>
    <t>Imahe S.A</t>
  </si>
  <si>
    <t>85.110.100-4</t>
  </si>
  <si>
    <t>Pasaje aéreo nacional para Sra. Bárbara Sanhueza Arancibia, Santiago/Concepción/Santiago, 01 al 02 de agosto de 2019. Participa en reunión de apoyo a investigaciones complejas de la región.</t>
  </si>
  <si>
    <t>Pasaje aéreo nacional para Sra. Consuelo Salinas Sanchez, Santiago/Concepción/Santiago, 01 al 02 de agosto de 2019. Participa en reunión de apoyo a investigaciones complejas de la región.</t>
  </si>
  <si>
    <t>Servicio complementario de data center - Ingeniero levantamiento, mejoramiento proceso valor por hora. Configuración red virtual entre las oficinas de Amunátegui 232 y la FN.</t>
  </si>
  <si>
    <t>Entel S.A.</t>
  </si>
  <si>
    <t>92.580.000-7</t>
  </si>
  <si>
    <t>Pasaje aéreo nacional para Sra. Marta Herrera Seguel, Santiago/Puerto Montt/Santiago, 17 al 22 de agosto de 2019. Reuniones coordinación APEC.</t>
  </si>
  <si>
    <t>Pasaje aéreo nacional para Sr. Pablo Pizarro Zúñiga, Santiago/Temuco/Santiago, 24 de julio de 2019. Exponente en Taller de Género, Fiscalía Regional de la Araucanía.</t>
  </si>
  <si>
    <t>Pasaje aéreo nacional para Sra. Ivonne Sepúlveda Sánchez, Santiago/Temuco/Santiago, 24 de julio de 2019. Exponente en Taller de Género, Fiscalía Regional de la Araucanía.</t>
  </si>
  <si>
    <t>Servicio complementario para productos de hardware - mantención y reparación de equipamiento. Soporte de 2 switch Brocade instalados en el Datacenter.</t>
  </si>
  <si>
    <t>Sonda S.A</t>
  </si>
  <si>
    <t>83.628.100-4</t>
  </si>
  <si>
    <t>N/A</t>
  </si>
  <si>
    <t>Acuerdo Complementario. Implementación, visualización y despliegue de indicadores de gestión mediante el uso de data warehouse y herramientas del tipo BI. Contratación de 340 horas hábiles de Consultor experto; 1560 horas hábiles Ingeniero de sistemas.</t>
  </si>
  <si>
    <t>Sociedad de Servicios Informáticos GOVMS Ltda.</t>
  </si>
  <si>
    <t>76.384.526-5</t>
  </si>
  <si>
    <t>Pasaje aéreo nacional para Sra. Ivonne Sepulveda Sanchez, Santiago/Antofagasta/Santiago, 06 de agosto de 2019. Exponente en Taller de Genero, Fiscalía Regional de Antofagasta.</t>
  </si>
  <si>
    <t>Pasaje aéreo nacional para Sr. Pablo Pizarro Zúñiga, Santiago/Antofagasta/Santiago, 06 de agosto de 2019. Exponente en Taller de Genero, Fiscalía Regional de Antofagasta.</t>
  </si>
  <si>
    <t>Pasaje aéreo nacional para Sra. Marcela Valdebenito Esquella, Santiago/Concepción/Santiago, 22 al 24 de julio de 2019. Jornada de capacitación manejo de situaciones complejas en la atención de usuarios y monitoreo en Fiscalía Local de la Calidad de la Respuesta a solicitud SIAU.</t>
  </si>
  <si>
    <t>Pasaje aéreo nacional para Sra. Paula Baeza Quintana, Santiago/Concepción/Santiago, 22 al 24 de julio de 2019. Jornada de capacitación manejo de situaciones complejas en la atención de usuarios y monitoreo en Fiscalía Local de la Calidad de la Respuesta a solicitud SIAU.</t>
  </si>
  <si>
    <t>Pasaje aéreo nacional para Sr. Cristian Alvarez Borie, Santiago/Arica/Santiago, 22 al 25 de julio de 2019. Implementacion de la Ley 21.057</t>
  </si>
  <si>
    <t>Pasaje aéreo nacional para Sra. Maria Cecilia Valdebenito Delgado, Santiago/Arica/Santiago, 22 al 25 de julio de 2019. Implementacion de la Ley 21.058</t>
  </si>
  <si>
    <t>Pasaje aéreo nacional para Sra. Erika Maira Bravo, Santiago/Arica/Santiago, 22 al 25 de julio de 2019. Implementacion de la Ley 21.059</t>
  </si>
  <si>
    <t>Pasaje aéreo nacional para Sr. Carlos Soto Barrientos, Santiago/Coyhaique-Puerto Montt-Punta Arenas/Santiago, 29 de julio al 01 de agosto de 2019. Implementación de sistema de recepción de facturas electrónicas.</t>
  </si>
  <si>
    <t>Pasaje aéreo nacional para Sr. Freddy Varas Henríquez, Santiago/Coyhaique-Puerto Montt-Punta Arenas/Santiago, 29 de julio al 01 de agosto de 2019. Implementación de sistema de recepción de facturas electrónicas.</t>
  </si>
  <si>
    <t>Pasaje aéreo nacional para Sra. Faride Atue Soto, Santiago/Valdivia/Santiago, 24 al 27 de julio de 2019.Taller "Gestión del Desempeño".</t>
  </si>
  <si>
    <t>Pasaje aéreo nacional para Sr. Alejandro Bozzi Acuña, Santiago/Valdivia/Santiago, 24 al 26 de julio de 2019.Taller "Gestión del Desempeño"-Relator.</t>
  </si>
  <si>
    <t>Pasaje aéreo nacional para Sr. Sebastian Cabezas Chamorro, Santiago/Puerto Montt/Santiago, 23 al 24 de julio de 2019. Difusión de Oficio de Violencia Institucional.</t>
  </si>
  <si>
    <t>Pasaje aéreo nacional para Sra. Maria Angelica San Martin Ponce, Santiago/Puerto Montt/Santiago, 23 al 24 de julio de 2019. Difusión de Oficio de Violencia Institucional.</t>
  </si>
  <si>
    <t>Servicio de reparación de portón de acceso peatonal del Edificio Institucional de la Fiscalía Nacional.</t>
  </si>
  <si>
    <t>Beca de estudio para "Diplomado en Derecho Penal y Derecho Procesal Penal". Sra. Kelly Louise Perez Harmer, fecha inicio 02/0872019- fecha termino 11/01/2020</t>
  </si>
  <si>
    <t>Universidad Alberto Hurtado</t>
  </si>
  <si>
    <t>73.923.400-K</t>
  </si>
  <si>
    <t>Mantención 10.000 kms vehículo institucional Chevrolet Traverse, PPU KJTF-90 asignado a la DEN.</t>
  </si>
  <si>
    <t>Salinas y Fabres S.A.</t>
  </si>
  <si>
    <t>91.502.000-3</t>
  </si>
  <si>
    <t>Katherine Kauffman</t>
  </si>
  <si>
    <t>10.095.204-1</t>
  </si>
  <si>
    <t>Isabela de Toledo Franca Pupo Nogueira Asesoría en Comunicaciones e Idiomas Speech E.I.R.L</t>
  </si>
  <si>
    <t>76.056.497-4</t>
  </si>
  <si>
    <t>Pasaje aéreo nacional para Sra. Claudia Milla Venegas, Santiago/Puerto Montt/Santiago, 17 al 25 de agosto de 2019. Reunión APEC, Anticorrupción Chile.</t>
  </si>
  <si>
    <t>Pasaje aéreo nacional para Sra. Claudia Lefever Mancilla, Santiago/Puerto Montt/Santiago, 17 al 22 de agosto de 2019. Reunión APEC, Anticorrupción Chile.</t>
  </si>
  <si>
    <t>Pasaje aéreo nacional para Sr. Gabriel Araya Ibáñez, Santiago/Concepción/Santiago, 29 de julio al 02 de agosto de 2019. Programa de auditoría 2019.</t>
  </si>
  <si>
    <t>Pasaje aéreo nacional para Sr. Pablo Andrade Zúñiga, Santiago/Concepción/Santiago, 29 de julio al 02 de agosto de 2019. Programa de auditoría 2019.</t>
  </si>
  <si>
    <t>Pasaje aéreo nacional para Sr. Francisco Cespedes Narváez, Santiago/Concepción/Santiago, 29 de julio al 02 de agosto de 2019. Programa de auditoría 2019.</t>
  </si>
  <si>
    <t>Pasaje aéreo nacional para Sr. Asher Hasson Diaz, Santiago/Concepción/Santiago, 29 de julio al 02 de agosto de 2019. Programa de auditoría 2019.</t>
  </si>
  <si>
    <t>Pasaje aéreo nacional para Sra. Carola Vargas Parra, Santiago/Concepción/Santiago, 29 de julio al 02 de agosto de 2019. Programa de auditoría 2019.</t>
  </si>
  <si>
    <t>Pasaje aéreo nacional para Sra. Alicia Le Roy, Santiago/Concepción/Santiago, 31 de julio al 02 de agosto de 2019. Programa de auditoría 2019.</t>
  </si>
  <si>
    <t>Pasaje aéreo nacional para Sra. Claudia González Serrano, Santiago/La Serena/Santiago, 31 de julio al 01 de agosto de 2019. Capacitación funcionarios y policías.</t>
  </si>
  <si>
    <t>Pasaje aéreo nacional para Sra. Angélica Torres Figueroa, Santiago/La Serena/Santiago, 31 de julio al 01 de agosto de 2019. Capacitación funcionarios y policías.</t>
  </si>
  <si>
    <t>Adquisición de 200 portacredencial Identicard rígido horizontal para proximidad (8 paquetes de 25 unidades cada uno).</t>
  </si>
  <si>
    <t>Identicard SPA</t>
  </si>
  <si>
    <t>96.750.760-1</t>
  </si>
  <si>
    <t>Pasaje aéreo internacional para Sra. Yelica Lusic Nadal , Santiago/Washington - EE.UU./Santiago, 04 al 12 de septiembre de 2019. Participar en la 33° Reunión del Comité de Expertos de MESICIC.</t>
  </si>
  <si>
    <t>Pasaje aéreo nacional para Sra. Andrea González Estay , Santiago/Arica/Santiago, 22 al 25 de julio de 2019. Actividades asociadas a la Ley de Entrevista Investigativa Videograbada.</t>
  </si>
  <si>
    <t>Adquisición de 200 notas banderitas autoadhesivas Torre marcador de páginas 4 colores; 200 pila Duracell AAA; 200 pila Duracell AA.</t>
  </si>
  <si>
    <t>Roland Vorwerk y Compañía Limitada</t>
  </si>
  <si>
    <t>78.178.530-K</t>
  </si>
  <si>
    <t>Adquisición de 4000 fundas plásticas tamaño oficio; 4000 fundas plásticas tamaño carta; 200 carpeta Rhein oficio vinil fast azul; 200 carpeta Rhein carta vinil fast azul.</t>
  </si>
  <si>
    <t>Dimerc S.A.</t>
  </si>
  <si>
    <t>Adquisición de 50 pila Macrotel AA recargable.</t>
  </si>
  <si>
    <t>Surti Ventas S.A.</t>
  </si>
  <si>
    <t>Adquisición de 20 carpeta vinil color negro con 40 fundas.</t>
  </si>
  <si>
    <t>Elisabeth Emilia Cortez Muñoz</t>
  </si>
  <si>
    <t>15.457.235-K</t>
  </si>
  <si>
    <t>Adquisición de 100 Paños Multiuso 40x30 cm unidad.</t>
  </si>
  <si>
    <t>Comercial Agustín Limitada</t>
  </si>
  <si>
    <t>Adquisición de 200 Resmas de papel Multipropósito Xerox carta 75 gr (20 cajas de 10 resmas).</t>
  </si>
  <si>
    <t>Adquisición de 100 Toallas de papel Elite toalla jumbo 1 hoja blanca 300 Mts (50 pack de 2 rollos); 300 Papel Higiénico Elite jumbo 250 mts doble hoja extra blanco (50 pack de 6 rollos).</t>
  </si>
  <si>
    <t>Adquisición de 540 Toallas de papel Elite interfoliada extra ancha doble hoja (30 cajas de 18 unidades)</t>
  </si>
  <si>
    <t>Pasaje aéreo nacional para Sr. Marco Pacheco Verón, Santiago/Concepción/Santiago,05 al 07 de agosto de 2019. Apoyo, a través de la revisión y análisis de información contable y financiera, a la investigación MasVida.</t>
  </si>
  <si>
    <t>Pasaje aéreo nacional para Sr. Luis Quiroga Escobar, Santiago/Concepción/Santiago,05 al 07 de agosto de 2019. Apoyo, a través de la revisión y análisis de información contable y financiera, a la investigación MasVida.</t>
  </si>
  <si>
    <t>Pasaje aéreo nacional para Sr. Mauricio Fernández Montalbán, Santiago/Puerto Montt/Santiago, 15 al 16 de agosto de 2019. Participación en representación de Fiscalía de Chile como Delegado en Grupo de Expertos de APEC para combatir la Talla Ilegal y Comercio Asociado.</t>
  </si>
  <si>
    <t>Pasaje aéreo nacional para Sra. Maria Elena Leiva Martinez, Santiago/Valdivia/Santiago, 24 al 25 de julio de 2019. Asiste a DA-MOP Región de los Rios a Revisión etapa II diseño Fiscalía Regional Los Rios.</t>
  </si>
  <si>
    <t>Contratación de 105 coffee break AM alternativa N°4 AM; 105 coffee break PM alternativa N°5 PM. Coffee break. Curso Estrategias Planificación Ejecución de la Investigación, a realizarse del 30 de julio al 01 de agosto en el edificio institucional de la Fiscalía Nacional.</t>
  </si>
  <si>
    <t>Contratación de 66 coffee break AM alternativa N°4 AM; 66 coffee break PM alternativa N°5 PM. Coffee break. Curso Atención a Victimas y Testigos, a realizarse del 23 al 25 de julio en el edificio institucional de la Fiscalía Nacional.</t>
  </si>
  <si>
    <t>Beca de estudio para "Diplomado en Derecho Penal y Derecho Procesal Penal". Sr. Oscar Fernando Sáez Sanhueza, fecha inicio 02/08/2019- fecha termino 11/01/2020</t>
  </si>
  <si>
    <t>FN/MP N° 1274</t>
  </si>
  <si>
    <t>Contratación de 64 asesorías psicológicas individuales.</t>
  </si>
  <si>
    <t>Marcela Mitsuko Matsumoto Muñoz</t>
  </si>
  <si>
    <t>11.863.325-3</t>
  </si>
  <si>
    <t>FN/MP N° 1262</t>
  </si>
  <si>
    <t>Capacitación Ceremonial y comunicación para el Ministerio Público. A realizarse entre el 08 y el 12 de julio.</t>
  </si>
  <si>
    <t>Abel Ull Zapata</t>
  </si>
  <si>
    <t>9.921.963-7</t>
  </si>
  <si>
    <t>FN/MP N°1298</t>
  </si>
  <si>
    <t>Contratación de 2 cursos de aspectos legales y técnicos de la protección de datos de la ciberseguridad. Participantes: Álvaro Murcia y Roberto Guerrero. A realizarse entre el 11 de noviembre y el 16 de diciembre, días lunes de 09:00 a 13:30 hrs.</t>
  </si>
  <si>
    <t>Curso de especialización Dirección y Gestión de proyectos. Participantes: Sra. María Elena Leiva. Fecha: 08 de agosto al 29 de septiembre de 2019, días martes y jueves de 18:30 a 21:30 hrs.</t>
  </si>
  <si>
    <t>Universidad de Chile</t>
  </si>
  <si>
    <t>60.910.000-1</t>
  </si>
  <si>
    <t>FN/MP N° 2171</t>
  </si>
  <si>
    <t>Adquisición de 01 texto "Responsabilidad del Estado. Terremoto del 27 de febrero de 2010". Autora Antonella Farfarello Galletti, 1ra edición, año 2019.</t>
  </si>
  <si>
    <t>Rubicon Editores SPA</t>
  </si>
  <si>
    <t>76.723.127-K</t>
  </si>
  <si>
    <t>Adquisición de 03 texto "Código Penal Comentado Parte Especial Libro segundo. Título VI Doctrina y Jurisprudencia". Autores Héctor Hernández y Jaime Couso, año 2019; texto "Manual de Procedimiento administrativo sancionador. Parte Especial, año 2019. Autor Cristóbal Osorio Vargas; texto " Contratación Administrativo. Autor Claudio Moraga Klenner, año 2019.</t>
  </si>
  <si>
    <t>Legal Publishing Chile Ltda.</t>
  </si>
  <si>
    <t>77.532.650-8</t>
  </si>
  <si>
    <t>Adquisición de 01 texto "Asociación Ilícita para cometer Delitos de Narcotráfico". Autor Pedro Ruz Castillo, año 2018; 01 Texto "El delito de Cohecho. Autora Loreto Santis Gangas, año 2016; 01 Texto "El encubridor en la Jurisprudencia Chilena. Autora Diva Francesca Serra Cruz, año 2018;  01 Texto "La participación de niños, niñas y adolescentes victimas o testigos en el Proceso Penal. Autor Álvaro Ignacio Gonzalez Ramírez.</t>
  </si>
  <si>
    <t>Masslibros Grupo Editor</t>
  </si>
  <si>
    <t>76.408.275-3</t>
  </si>
  <si>
    <t xml:space="preserve">Adquisición de 12 textos "Riesgos y Derecho Administrativo desde el control a la regulación". Autor Christian Rojas Calderón; "Derecho Penal Parte General". Autor Percy García, 3ra edición, año 2019; "Valoración de las declaraciones de acusados e imputados". Autor Francisco Hermosilla, 1ra edición; "Código de responsabilidad profesional medica con Jurisprudencia, autor Rubén Cáceres, 1ra edición; "Los Recursos en la Litigación. Autora Carolina Ahumada, 1ra edición, año 2019; "Derechos Fundamentales y Garantías Constitucionales Tomo III. Autor Humberto Nogueira, 3ra edición; "Igualdad Constitucional y no Discriminación. Autor Diaz de Valdes Julia, Jose Manuel, 3ra edición; "Imputación Objetiva en el Derecho Penal. Autor Claus Roxin, 2da edición, reimpresión año 2019; "Los criterios legales y judiciales de individualización de la pena. Autor Martin Besio Hernández, 1ra edición; "Culpabilidad y Prevención en el Derecho Penal. Autor Claus Roxin, 2da edición, año 2019; "Manual de Derecho Penal Chileno, Parte General. Autores Jean Pierre Matus, Maria Cecilia Ramírez; "Litigación oral desde el lenguaje corporal. Autor Pablo Michelett, 1ra edición, año 2019. </t>
  </si>
  <si>
    <t>Carlos Ramos Diaz (Librotecnia)</t>
  </si>
  <si>
    <t>Pasaje aéreo nacional para Sra. Bárbara Sanhueza Arancibia, Santiago/Puerto Montt/Santiago, 15 al 18 de agosto de 2019. Participación en representación de Fiscalía de Chile como Delegado en Grupo de Expertos de APEC para combatir la tala ilegal y comercio asociado.</t>
  </si>
  <si>
    <t>Pasaje aéreo nacional para Sra. Consuelo Salinas Sánchez, Santiago/Puerto Montt/Santiago, 19 al 21 de agosto de 2019. Participación en representación de Fiscalía de Chile y ULDDECO, como Delegado en Grupo de Expertos de ACT-Netr de APEC.</t>
  </si>
  <si>
    <t>Contratación de 12 cursos Fundamentos de ITIL. Participantes : Rodrigo Negrete, Andrea de Pablo, Sergio Olivos, Matías Yáñez, Julián Romero, Gonzalo Arias, Henry Angulo, Cristian Aguilera, Alejandro Jgurinovic, Pedro Alarcón, Pablo Rodríguez y Alejandro Rojas. Fecha grupo 1: 26 al 30/08/2019, de 14:00 a 18:30 hrs. Grupo 2: 02 al 06/09/2019 de 14:00 a 18:30 hrs. Grupo 3: 09 al 13/09/2019 de 14:00 a 18:30 hrs.</t>
  </si>
  <si>
    <t>Centro de Capacitación de Competencias Tecnológicas S.A.</t>
  </si>
  <si>
    <t>76.936.000-K</t>
  </si>
  <si>
    <t>Adquisición de 6000 dípticos formato 14x21,5 cm,. Ext 28x21,5 en papel couche opaco de 200 grs. Impresas a 4/4 colores. Terminación: plisado, corte recto y doblado. Dípticos para difusión Ley de Entrevista Investigativa Videograbada.</t>
  </si>
  <si>
    <t>Impresora Ograma Limitada</t>
  </si>
  <si>
    <t>88.506.100-1</t>
  </si>
  <si>
    <t>Pasaje aéreo internacional para Sra. Carolina Zavidich Diomedi, Santiago/Montevideo - Uruguay/Santiago, 21 al 23 de julio de 2019. III Reunión de la Comisión Mixta Chile-Uruguay sobre prevención, control, fiscalización y represión del consumo indebido y tráfico ilícito de estupefacientes y sustancias psicotrópicas y sus precursores y productos químicos.</t>
  </si>
  <si>
    <t>Adquisición de 6 cartuchos de tinta HP INK 664 color negro; 6 cartuchos de tinta HP 664 INK multicolor.</t>
  </si>
  <si>
    <t>Pasaje aéreo nacional para Sra. Yelica Lusic Nadal, Santiago/Puerto Montt/Santiago, 17 al 20 de agosto de 2019. Asistencia a reunión coordinación APEC.</t>
  </si>
  <si>
    <t>Pasaje aéreo nacional para Sra. Angélica Torres Figueroa, Santiago/Puerto Montt/Santiago, 17 al 19 de agosto de 2019. Asistir reuniones coordinación APECs.</t>
  </si>
  <si>
    <t>Contratación de 50 Coffee Break básico. Con motivo de Ceremonia de suscripción del convenio de colaboración entre la Academia del Ministerio Público y la Academia Judicial de Chile a realizarse el jueves 18 de julio en el edificio institucional de la Fiscalía Nacional.</t>
  </si>
  <si>
    <t>Servicios Letelier Hermanos Ltda.</t>
  </si>
  <si>
    <t>76.464.903-6</t>
  </si>
  <si>
    <t>Arriendo de 45 sillas tipo hotel para Ceremonia de suscripción del convenio de colaboración entre la Academia del Ministerio Público y la Academia Judicial de Chile, a realizarse el jueves 18 de julio en el edificio institucional de la Fiscalía Nacional.</t>
  </si>
  <si>
    <t>Asesoría y Proyectos de Eventos Ltda.</t>
  </si>
  <si>
    <t>76.648.140-K</t>
  </si>
  <si>
    <t>Pasaje aéreo nacional para Sra. Francesca Fazzi Gomez, Santiago/Arica/Santiago, 12 al 14 de agosto de 2019. Asiste a Revisión de Etapa III de diseño Fiscalía Regional y Fiscalía Local Arica y Parinacota.</t>
  </si>
  <si>
    <t xml:space="preserve">Acuerdo Complementario Servicios profesionales de experto para proyecto Seguridad de la Información. Contratación de 720 horas hábiles Consultor Senior. </t>
  </si>
  <si>
    <t>Manríquez y Compañía Limitada</t>
  </si>
  <si>
    <t>77.077.350-4</t>
  </si>
  <si>
    <t>Adquisición de 1 Pizarra para marcador de tinta borrable-Plumón 150x200 cm.</t>
  </si>
  <si>
    <t>Comercial Beltchile SPA</t>
  </si>
  <si>
    <t>76.377.858-4</t>
  </si>
  <si>
    <t>Contratación de 7 cursos de Liderazgo en aspectos complejos. Participantes: Francisca Werth, Faride Atue, Gherman Welsch, José Contreras, Nelson Negrete, Sebastián Salinero y Alejandro Bozzi. A realizarse entre el 01 y 03 de agosto de 2019.</t>
  </si>
  <si>
    <t>Tres I Capacitación Limitada</t>
  </si>
  <si>
    <t>76.490.460-5</t>
  </si>
  <si>
    <t>Contratación de 50 coffe break alternativa N°3; 50 coffee break alternativa N°5. Curso pesca ilegal y nuevos delitos de la Ley General de pesca y acuicultura a realizarse el 22 de julio de 2019 en el edificio institucional de la Fiscalía Nacional.</t>
  </si>
  <si>
    <t>Pasaje aéreo nacional para Sra. Ivonne Sepúlveda Sánchez, Santiago/La Serena/Santiago, 14 de agosto de 2019. Exponente en Taller de Género, Fiscalía Regional de La Serena.</t>
  </si>
  <si>
    <t>Pasaje aéreo nacional para Sr. Pablo Pizarro Zúñiga, Santiago/La Serena/Santiago, 14 de agosto de 2019. Exponente en Taller de Género, Fiscalía Regional de La Serena.</t>
  </si>
  <si>
    <t>Pasaje aéreo nacional para Sra. Maruzzella Pavan Avila, Santiago/Antofagasta/Santiago, 01 de agosto de 2019. Asiste a reunión en DA-MOP Región de Antofagasta por ejecución proyecto FL Tal Tal.</t>
  </si>
  <si>
    <t>Contratación de 4 cursos "Herramientas de planificación y administración estratégica de proyectos". Participantes: Leslie Trollund, Jose Ignacio Contreras, Nelson Negrete y Gherman Welsh. Fecha: 06 de agosto al 10 de septiembre de 2019, los días martes y jueves de 18:30 a 21:30 hrs.</t>
  </si>
  <si>
    <t>Adquisición de 4 Escritorios Sky 160x174x75 cm. Mobiliario para agustinas 1017, piso 5, oficina 407.</t>
  </si>
  <si>
    <t>Bash Muebles de Oficina Ltda.</t>
  </si>
  <si>
    <t>84.702.300-7</t>
  </si>
  <si>
    <t>Contratación de 1 curso Técnicas de organización del trabajo y uso del tiempo para aumentar la productividad laboral. Participante: Sr. Alejandro Peña Carrera. Fecha: 22 de julio al 14 de agosto, los días lunes y miércoles de 18:30 a 21:30 hrs.</t>
  </si>
  <si>
    <t>Contratación de 19 servicios de traducción simultánea e interpretes con equipos. Traducción simultánea visita delegación de Brasil SIMBA a realizarse los días 22, 23 y 24 de julio.</t>
  </si>
  <si>
    <t>Publicar aviso licitación pública “Provisión de Data Center gestionado y servicios asociados para el Ministerio Público”. Fecha de publicación: domingo 21 de julio 2019 en el diario el mercurio de circulación nacional mod 4x2 col. Ubicación generales.</t>
  </si>
  <si>
    <t xml:space="preserve">Contratación de 30 coffee break básico. Actividad: Visita delegación de Brasil SIMBA, a realizarse los días 22 y 24 de julio. </t>
  </si>
  <si>
    <t>Contratación de 280 coffee break Ejecutivo. Jornada de Validación del prototipo del sistema (UX), a realizarse entre los días 23 y 26 de julio de 2019 en el edificio institucional de la Fiscalía Nacional.</t>
  </si>
  <si>
    <t>Contratación de 55 coffee break Ejecutivo. Jornada de trabajo ULDDECO, a realizarse el 25 de julio de 2019 en el edificio institucional de la Fiscalía Nacional.</t>
  </si>
  <si>
    <t>FN/MP N° 1366</t>
  </si>
  <si>
    <t>Servicio de traducción simultanea y servicio de anfitriones bilingües.  Reuniones del Grupo de Trabajo Anticorrupción y Transparencia (ACTWG) a realizarse entre los días 18 y 22 de agosto en la ciudad de Puerto Varas.</t>
  </si>
  <si>
    <t>Pasaje aéreo internacional para Sr. Antonio Segovia Arancibia, Santiago/Salvador de Bahía-Brasil/Santiago, 20 al 24 de agosto de 2019. XXVI  Reunión Especializada de Ministerios Públicos de MERCOSUR-REMPM.</t>
  </si>
  <si>
    <t>Pasaje aéreo nacional para Sra. Monserrat Ramírez Herrera, Santiago/Puerto Montt/Santiago, 19 al 22 de agosto de 2019. APEC.</t>
  </si>
  <si>
    <t>Pasaje aéreo nacional para Sr. Jorge Abbott Charme, Santiago/La Serena/Santiago, 01 al 02 de agosto de 2019. Visita a la Fiscalía Regional de Coquimbo.</t>
  </si>
  <si>
    <t>Pasaje aéreo nacional para Sr. Manuel Espinoza, Santiago/La Serena/Santiago, 01 al 02 de agosto de 2019. Escolta al Sr. Fiscal Nacional, Visita a la Fiscalía Regional de Coquimbo.</t>
  </si>
  <si>
    <t>Pasaje aéreo nacional para Sra. Nelly Salvo Ilabel, Santiago/La Serena/Santiago, 01 al 02 de agosto de 2019. Visita a la Fiscalía Regional de Coquimbo.</t>
  </si>
  <si>
    <t>Adquisición de 1 Timbre Garetto Shiny S-830 sello automático de 75x38MM unidad. Para uso de la División de Contraloría Interna de la Fiscalía Nacional.</t>
  </si>
  <si>
    <t>Humberto Garetto e hijos Limitada.</t>
  </si>
  <si>
    <t>Pasaje aéreo nacional para Sra. Faride Atue Soto, Santiago/Concepción/Santiago, 06 al 08 de agosto de 2019. Taller Gestión del Desempeño.</t>
  </si>
  <si>
    <t>Pasaje aéreo nacional para Sr. Alejandro Bozzi Acuña, Santiago/Concepción/Santiago, 06 al 08 de agosto de 2019. Taller Gestión del Desempeño. Relator.</t>
  </si>
  <si>
    <t>Pasaje aéreo nacional para Sr. Christopher Romero Velásquez, Santiago/Concepción/Santiago, 05 al 07 de agosto de 2019. Apoyo, a través de la revisión y análisis de información contable y financiera, a la investigación MasVida.</t>
  </si>
  <si>
    <t>FN/MP N° 1217</t>
  </si>
  <si>
    <t>Contratación de obras de habilitación de oficinas de Recursos Humanos, ubicadas en el ala norte del piso 4 del Edificio Institucional de la Fiscalía Nacional del Ministerio Público.</t>
  </si>
  <si>
    <t>Victor Hugo Peña Araos (VHP Construcciones)</t>
  </si>
  <si>
    <t>13.299.161-8</t>
  </si>
  <si>
    <t>Pasaje aéreo nacional para Sr. Alex Retamales Gonzalez, Santiago/Temuco/Santiago, 07 al 10 de agosto de 2019. Presentación del Modelo de Procesos del Modulo del proyecto Red Gestión Penal.</t>
  </si>
  <si>
    <t>Pasaje aéreo nacional para Sr. Cristian Farfán Menares, Santiago/Iquique/Santiago, 07 al 09 de agosto de 2019. Presentación del Modelo de Procesos del Modulo 2.</t>
  </si>
  <si>
    <t>Pasaje aéreo nacional para Sr. Mauricio Salinas Chaud, Santiago/Concepción/Santiago, 06 al 08 de agosto de 2019. Taller "Gestión del Desempeño"</t>
  </si>
  <si>
    <t>Pasaje aéreo internacional para Sr. Alejandro Litman Silberman, Santiago/Brasilia-Brasil/Santiago, 02 al 07 de septiembre de 2019. Participar en la segunda reunión de la Red Oficiales encargados de hacer  cumplir la ley anticorrupción en América Latina y el Caribe (Red LAC LEN) a realizarse los días 3 y 4 de septiembre y Participar en taller de los días, 5 y 6 de septiembre, que realizaran expertos de Departamento de Justicia de Estados Unidos (DOJ), de la Comisión de Bolsa y Valores (SEC) y del FBI.</t>
  </si>
  <si>
    <t>Pasaje aéreo nacional para Sra. Doris Torres Cárdenas, Santiago/Punta Arenas/Santiago, 08 al 09 de agosto de 2019. Capacitación Sistema de Control Documental (SCDOC).</t>
  </si>
  <si>
    <t xml:space="preserve">Adquisición de 70 tarjetas de proximidad RFID LF 125kHZ. Para uso en la Fiscalía Nacional. </t>
  </si>
  <si>
    <t>Ingeniería MCI Limitada</t>
  </si>
  <si>
    <t>76.269.680-0</t>
  </si>
  <si>
    <t>Pasaje aéreo nacional para Sra. Maruzzella Pavan Avila, Santiago/Copiapó/Santiago, 12 al 14 de agosto de 2019. Asiste a Reunión en DA-MOP Región de Atacama por Fiscalía Local Chañaral y visita obras de Fiscalía Local Chañaral y Fiscalía Local Vallenar.</t>
  </si>
  <si>
    <t>Servicio de diagramación, impresión y encuadernación de la Revista Jurídica del Ministerio Público N° 75, abril 2019. Tiraje 60 ejemplares. Complementa Orden de Compra N° 5148-218-CM19, por aumento de paginas.</t>
  </si>
  <si>
    <t>Aqua Print Impresores S.A.</t>
  </si>
  <si>
    <t>77.261.620-1</t>
  </si>
  <si>
    <t>Adquisición de 50 Sacarina Iansa (300 tabletas); 60 Té Lipton etiqueta negra (20 bolsitas); 40 Taco 9x9 papel blanco; 48 Galletas triton; 48 Galletas kuky; 48 Galletas criollita; 48 Galletas alteza; 48 Galletas frac; 48  Galletas tuareg; 24 Te de hierbas (20 bolsitas); 30 Te supremo ceylan premium (100 bolsitas); 11 Nescafe stick 1,8 grs (96 un).</t>
  </si>
  <si>
    <t>Adquisición de 12 Nescafe Nestle Tradicional instantaneo 400 grs.</t>
  </si>
  <si>
    <t>Comercial Red Office Limitada</t>
  </si>
  <si>
    <t>Contratación de 146 Horas Hombre Ingeniero de Sistemas-Senior; 180 Horas Hombre DBA- Oracle Senior. Migración de datos entre storage.</t>
  </si>
  <si>
    <t>Contratación de 32 Horas Hombre Consultor-Experto. Actualización Certificado Sitio Seguro en Plataforma Oracle Weblogic.</t>
  </si>
  <si>
    <t>Inversiones y Servicios Informáticos Arkadios Ltda.</t>
  </si>
  <si>
    <t>76.156.854-K</t>
  </si>
  <si>
    <t>Servicio de impresión de 5 juegos de naipes de 56 cartas cada uno. Para uso en capacitación de metodologías ágiles a realizarse la semana del 19 de agosto.</t>
  </si>
  <si>
    <t>Contratación de 110 coffee break; 55 AM y 55 PM. Jornada de Delitos Tributarios a realizarse el 19 de agosto en el edificio institucional de la Fiscalía Nacional.</t>
  </si>
  <si>
    <t>Erika Ester Lobos Gómez</t>
  </si>
  <si>
    <t>8.583.173-9</t>
  </si>
  <si>
    <t>Adquisición de 1 escritorio sky 160 x 174 x 75 cm. Mobiliario para Agustinas 1017, piso 5, oficina 407.</t>
  </si>
  <si>
    <t>Servicio de interpretación simultánea español - inglés - español. Incluye equipamiento. Taller Ley N° 21.057 sobre Entrevista Videograbada, a realizarse el 21 y 22 de agosto en Antonio Bellet 444, oficina 1104 Providencia.</t>
  </si>
  <si>
    <t>Servicios Técnicos Audiovisuales Ltda.</t>
  </si>
  <si>
    <t>78.190.300-0</t>
  </si>
  <si>
    <t>Pasaje aéreo nacional para Sra. Verónica Cerda Fajardín, Santiago/Puerto Montt/Santiago, 18 al 22 de agosto de 2019. Acompaña al Sr. Fiscal Nacional, comisión Anticorrupción de APEC y actividades regionales.</t>
  </si>
  <si>
    <t>Pasaje aéreo nacional para Sr. Danilo Bastias, Santiago/Puerto Montt/Santiago, 18 al 22 de agosto de 2019. Escolta al Sr. Fiscal Nacional, comisión Anticorrupción de APEC y actividades regionales.</t>
  </si>
  <si>
    <t>Pasaje aéreo nacional para Sr. Jorge Abbott Charme, Santiago/Puerto Montt/Santiago, 18 al 22 de agosto de 2019. Asiste a comisión Anticorrupción de APEC y actividades regionales.</t>
  </si>
  <si>
    <t xml:space="preserve">Orden de Compra  </t>
  </si>
  <si>
    <t>Adquisición de 186 Unidad de Almacenamiento externo Toshiba Canvio Basics black A3 2TB. Discos duros para mantener stock en caso de requerimiento de las Fiscalías Regionales.</t>
  </si>
  <si>
    <t>Upgrade (Chile) S.A</t>
  </si>
  <si>
    <t>96.522.220-0</t>
  </si>
  <si>
    <t>Pasaje aéreo nacional para Sra. Francisca Werth Wainer, Santiago/Concepción/Santiago, 08 de agosto de 2019. Asiste a Taller de Evaluación del Desempeño.</t>
  </si>
  <si>
    <t>Contratación de 1 curso Incorporación del Enfoque de Género en las Políticas Públicas. Participante: Leslie Trollund. Fecha: 20 y 21 de noviembre de 2019, de 09:00 a 18:15 hrs.</t>
  </si>
  <si>
    <t>Facultad Latinoamericana de Ciencias Sociales</t>
  </si>
  <si>
    <t>70.389.000-8</t>
  </si>
  <si>
    <t>Compra de 2 asientos para ida y vuelta 7J (pasillo), para viaje de la Sra. Francisca Werth a Concepción el 08 de Agosto; Fee de agencia.</t>
  </si>
  <si>
    <t>Pasaje aéreo nacional para Sra. Sofía Huerta Castro, Santiago/Coyhaique/Santiago, 20 al 23 de agosto de 2019. Etapa 1 implementación Ley N° 21.057.</t>
  </si>
  <si>
    <t>Pasaje aéreo nacional para Sr. Maurizio Sovino Melendez, Santiago/Coyhaique/Santiago, 20 al 24 de agosto de 2019. Etapa 1 implementación Ley N° 21.057.</t>
  </si>
  <si>
    <t>Pasaje aéreo nacional para Sra. Erika Maira Bravo, Santiago/Coyhaique/Santiago, 20 al 23 de agosto de 2019. Etapa 1 implementación Ley N° 21.057.</t>
  </si>
  <si>
    <t>FN/MP N° 1441</t>
  </si>
  <si>
    <t>Contratación de 2 cursos Big Data para la toma de decisiones. Participantes: Rosa Fuentes y Sebastián Bravo. Fecha 06 de agosto al 03 de septiembre de 2019, de 09:00 a 13:30 hrs.</t>
  </si>
  <si>
    <t>Pasaje aéreo nacional para Sr. Carlos Soto Barrientos, Santiago/Punta Arenas - Puerto Montt/Santiago, 30 de julio al 02 de agosto de 2019. Implementación de sistema de recepción de facturas electrónicas.</t>
  </si>
  <si>
    <t>Pasaje aéreo nacional para Sr. Freddy Varas Henríquez, Santiago/Punta Arenas - Puerto Montt/Santiago, 30 de julio al 02 de agosto de 2019. Profesional externo para Implementación de sistema de recepción de facturas electrónicas.</t>
  </si>
  <si>
    <t>Orden de Compra      Orden de Servicio</t>
  </si>
  <si>
    <t>17190188        17190638</t>
  </si>
  <si>
    <t>Adquisición de 330 sillas gerencia loop respaldo malla 48x50x113 cm. 1 servicio de despacho a Fiscalías Regionales.</t>
  </si>
  <si>
    <t>Comercial e Indistrial Muebles Asenjo Limitada.</t>
  </si>
  <si>
    <t>Servicio de reparación de luminarias de ventanales exteriores en edificio institucional de la Fiscalía Nacional.</t>
  </si>
  <si>
    <t>Sistemas Inmóticos y Domóticos de Control Limitada.</t>
  </si>
  <si>
    <t>76.961.310-2</t>
  </si>
  <si>
    <t>Adquisición de 100 lápiz roller de madera con terminaciones cobrizadas. Incluye atril de madera. Grabado láser. 100 tarjeteros de bolsillo, color cobre (envejecido). Dimensiones 9,3 x 5,8 x 0,8 cm. Grabado láser. Presentes institucionales que serán entregados por el Fiscal Nacional en APEC Chile, a realizarse el 17 de agosto en Puerto Varas.</t>
  </si>
  <si>
    <t>Cristian William Tala Manriquez</t>
  </si>
  <si>
    <t>7.515.289-2</t>
  </si>
  <si>
    <t>FN/MP N° 1435</t>
  </si>
  <si>
    <t>Diseño e implementación de programa de Trabajo en equipo para la División de Admisión y Finanzas. Fecha: el programa se desarrollará entre los meses de agosto y octubre de 2019.</t>
  </si>
  <si>
    <t>Zambrano Hathaway y CIA Ltda.</t>
  </si>
  <si>
    <t>76.311.615-8</t>
  </si>
  <si>
    <t>FN/MP N°1427</t>
  </si>
  <si>
    <t>Servicio de retiro y reinstalación de dos puertas con opuesto sentido de apertura, cambio de quicio y reparación de barniz.</t>
  </si>
  <si>
    <t>Tecnomadera Industrial y Comercial Ltda.</t>
  </si>
  <si>
    <t>76.583.100-8</t>
  </si>
  <si>
    <t>Servicio de traslado de retenedor de control de acceso de las dos puertas que serán modificadas y reparación de cielo respectivo.</t>
  </si>
  <si>
    <t>Pasaje aéreo nacional para Sra. Ivonne Sepúlveda Sánchez, Santiago/Temuco-Valdivia/Santiago, 20 al 21 de agosto de 2019. Exponente en Taller de Género, Fiscalía Regional de Los Ríos.</t>
  </si>
  <si>
    <t>Pasaje aéreo nacional para Sr. Pablo Pizarro Zúñiga, Santiago/Temuco-Valdivia/Santiago, 20 al 21 de agosto de 2019. Exponente en Taller de Género, Fiscalía Regional de Los Ríos.</t>
  </si>
  <si>
    <t>Compra de asiento para para regreso 3D, para viaje de Sr. Jorge Abbott Charme, desde La Serena a Santiago el 02 de Agosto; Fee de agencia.</t>
  </si>
  <si>
    <t>Pasaje aéreo nacional para Sra. María Angélica San Martín Ponce, Santiago/Antofagasta/Santiago, 27 al 29 de agosto de 2019. Difusión del Oficio FN 037/2019.</t>
  </si>
  <si>
    <t>Pasaje aéreo nacional para Sr. Sebastián Cabezas Chamorro, Santiago/Antofagasta/Santiago, 27 al 29 de agosto de 2019. Difusión del Oficio FN 037/2019.</t>
  </si>
  <si>
    <t>Pasaje aéreo nacional para Sra. María Angélica San Martín Ponce, Santiago/Arica/Santiago, 20 al 21 de agosto de 2019. Difusión del Oficio FN 037/2019.</t>
  </si>
  <si>
    <t>Pasaje aéreo nacional para Sr. Sebastián Cabezas Chamorro Santiago/Arica/Santiago, 20 al 21 de agosto de 2019. Difusión del Oficio de Violencia Institucional.</t>
  </si>
  <si>
    <t xml:space="preserve">Pasaje aéreo nacional para Sra. Francisca Werth Wainer, Santiago/Puerto Montt/Santiago, 17 al 22 de agosto de 2019. Asiste a Taller neto de ACT para agencias de aplicación de la ley sobre soborno nacional y extranjero y 29° Reunion de trabajo del Grupo de expertos de anticorrupcion y transparencia e APEC (ACTWG). </t>
  </si>
  <si>
    <t>F.R. Metrop. Oriente</t>
  </si>
  <si>
    <t>F.R. Magallanes</t>
  </si>
  <si>
    <t>F.R. Metrop. Occidente</t>
  </si>
  <si>
    <t>F.R. Valparaíso</t>
  </si>
  <si>
    <t>F.R. Aysén</t>
  </si>
  <si>
    <t>F.R. Tarapacá</t>
  </si>
  <si>
    <t>F.R. Biobío</t>
  </si>
  <si>
    <t>F.R. Maule</t>
  </si>
  <si>
    <t>F.R. O´Higgins</t>
  </si>
  <si>
    <t>F.R. Atacama</t>
  </si>
  <si>
    <t>F.R. Ñuble</t>
  </si>
  <si>
    <t>F.R. Metrop. Centro Norte</t>
  </si>
  <si>
    <t>F.R. Araucanía</t>
  </si>
  <si>
    <t>F.R. Los Lagos</t>
  </si>
  <si>
    <t>F.R. Arica y Parinacota</t>
  </si>
  <si>
    <t>F.R. Antofagasta</t>
  </si>
  <si>
    <t>F.R. Los Ríos</t>
  </si>
  <si>
    <t>F.R. Coquimbo</t>
  </si>
  <si>
    <t>Fiscalía Nacional</t>
  </si>
  <si>
    <t>Servicios de consultoría consistentes en el apoyo a la implementación de una nueva metodología de medición de satisfacción de los usuarios del Ministerio Público</t>
  </si>
  <si>
    <t>CONSULTORÍA Y GESTIÓN INMOBILIARIA MUNDO BLANCO LTDA</t>
  </si>
  <si>
    <t>76.319.840-5</t>
  </si>
  <si>
    <t>UF 580</t>
  </si>
  <si>
    <t>FN/MP N° 1286</t>
  </si>
  <si>
    <t>Servicio de asesoría de arquitectura y especialidades para remodelación y ampliación de áreas en pisos uno, séptimo y primer subterráneo del Edificio Institucional de la Fiscalía Nacional</t>
  </si>
  <si>
    <t>LATERAL ARQUITECTURA SPA</t>
  </si>
  <si>
    <t>76.505.370-6</t>
  </si>
  <si>
    <t>UF 2.173,35</t>
  </si>
  <si>
    <t>FN/MP N° 1364</t>
  </si>
  <si>
    <t>Provisión de servicios adicionales y conexos al contrato de Equipamiento Escáneres y Servicios Asociados, por un plazo de 24 meses, a partir del 1° de agosto de 2019</t>
  </si>
  <si>
    <t>UF 1.049,57</t>
  </si>
  <si>
    <t>XEROX DE CHILE S.A.</t>
  </si>
  <si>
    <t>93.360.000-9</t>
  </si>
  <si>
    <t>FN/MP N° 1426</t>
  </si>
  <si>
    <t>Habilitación de una posición de Call Center sin agente, por el plazo máximo de siete (7) meses, el servicio de Contact-center vía envío de mensajes de texto, y la Modificación del IVR de entrada del Call Center del Ministerio Público</t>
  </si>
  <si>
    <t>MARKETING RELACIONAL UPCOM LTDA.</t>
  </si>
  <si>
    <t>76.019.459-K</t>
  </si>
  <si>
    <t>UF 59,7</t>
  </si>
  <si>
    <t>FN/MP N° 1428</t>
  </si>
  <si>
    <t>Se adquirió a través del Convenio Marco de Artículos de Escritorio y Papelería, 500 Carpetas</t>
  </si>
  <si>
    <t>Pasaje aéreo nacional para el Fiscal Adjunto don Bruno Walter Hernández Tuñón, quien asistirá a la actividad denominada: Curso Estrategia de Planificación y Ejecución de la Investigación (EPI), a realizarse los días martes 30 de julio de 2019, miércoles 31 de julio de 2019 y jueves 01 de agosto de 2019, en la ciudad de Santiago.</t>
  </si>
  <si>
    <t>Pasaje aéreo nacional para la Administrativo Operativo doña Paula Andrea Patricia López Flores, quien asistirá a la actividad denominada: Jornada de Validación del prototipo del sistema (UX), actividad a realizarse entre los días 23 y 26 de Julio de 2019, en dependencias de la Fiscalía Nacional.</t>
  </si>
  <si>
    <t>Pasaje aéreo nacional para la Abogada Asesora de ULDDECO doña Tania Alejandra Gajardo Orellana, quien asistirá a la actividad denominada: “V Jornada de Derecho Penal: Investigaciones que Traspasan las Fronteras”, actividad a realizarse el día jueves 29 de agosto de 2019, en el Auditórium de la Contraloría Regional de Arica y Parinacota, ubicada en Cristóbal Colón # 950, Arica, Región de Arica y Parinacota.</t>
  </si>
  <si>
    <t>Instalación de repisa con perno pasado sobre muro de vulcanita y traslado de cámara CCTV por debajo de la repisa.</t>
  </si>
  <si>
    <t>Alojamiento para los expositores (as) a la V Jornada de Derecho Penal: “Investigaciones que Traspasan las Fronteras”, actividad a realizarse el día jueves 29 de agosto de 2019, en el Auditórium de la Contraloría Regional de Arica y Parinacota, ubicada en Cristóbal Colón # 950, Arica, Región de Arica y Parinacota.</t>
  </si>
  <si>
    <t>Reparaciones del sistema de clima de la FL Talagante, específicamente el reemplazo de Válvulas Honeywell y Reparación de motor</t>
  </si>
  <si>
    <t>Se adquirió a través del CM Artículos de Escritorio y Papelería, para uso de la FR y para mantener en stock en la Bodega local (contenedor) de la Fiscalía Regional de Arica y Parinacota.</t>
  </si>
  <si>
    <t>Pasajes aereos nacionales a Richard Toledo Hidalgo, para asistir a Curso sobre Atención a Usuarios de la FN, a realizarse durante los días 05 al 09 de agosto.</t>
  </si>
  <si>
    <t>Compra de pasajes aéreos nacionaes ARI/SCL/ARI a JLO, con motivo de asistencia a Reunión Técnica del Grupo Anticorrupción (ACN NET), a realizarse durante los días 20 y 21 de agosto.</t>
  </si>
  <si>
    <t>Pasajes aéreos nacionales a JLO desde Pto-Balmaceda, para asistencia a Seminario de Trata de Personas a realizarse durante el día 22 de agosto.</t>
  </si>
  <si>
    <t>Publicación de aviso de concurso público, para el cargo de auxiliar, grado XIX, para desempeñar funciones en la Fiscalía Local de Arica.</t>
  </si>
  <si>
    <t>Pasaje aéreo nacional para el Fiscal Adjunto don Daniel Jerónimo Valenzuela Castillo, quien asistirá a la actividad denominada: Taller Internacional, actividad a realizarse los días domingo 18 de agosto de 2019 y lunes 19 de agosto de 2019, en el Hotel Dreams de Puerto Varas.</t>
  </si>
  <si>
    <t>Pasaje aéreo nacional para el Fiscal Adjunto don Carlos Alberto Eltit Ortega, quien asistirá a la actividad denominada “Jornada Fiscales en Delitos Tributarios y Administración Desleal”, actividad a realizarse el día lunes 19 de agosto de 2019 en la ciudad de Santiago.</t>
  </si>
  <si>
    <t>Pasaje aéreo nacional para el Jefe Unidad de Gestión e Informática don Fabian Alexis Córdova Valdés, quien asistirá a la actividad denominada: “Capacitación Gestión y Simulación de Procesos de Negocios”, actividad a realizarse en la Sala de reuniones de la División de Estudios, ubicada en Catedral # 1437, Santiago, Región Metropolitana los días los días martes 20 de agosto de 2019 y miércoles 21 de agosto de 2019.</t>
  </si>
  <si>
    <t>Pasaje aéreo nacional para el Técnico Estudios UGI don Rodrigo Alfredo Castex Maturana, quien asistirá a la actividad denominada: “Capacitación Gestión y Simulación de Procesos de Negocios”, actividad a realizarse en la Sala de reuniones de la División de Estudios, ubicada en Catedral # 1437, Santiago, Región Metropolitana los días los días martes 20 de agosto de 2019 y miércoles 21 de agosto de 2019.</t>
  </si>
  <si>
    <t xml:space="preserve">Compra de implementación de seguridad para fiscales (chalecos antibalas, cascos balísticos y antiparras) </t>
  </si>
  <si>
    <t xml:space="preserve">Soc. de Turismo e Inversiones Inmobiliaria Ltda. </t>
  </si>
  <si>
    <t>Gasto en electricidad para la Fiscalía Nacional, correspondiente a las dependencias de Catedral 1437,  Santiago, para el período comprendido entre el 12 de Junio al 10 de Julio de 2019.</t>
  </si>
  <si>
    <t>Gasto en electricidad para la Fiscalía Nacional, correspondiente a las dependencias de Catedral 1437,  Santiago, para el período comprendido entre el 21 de Junio al 24 de Julio de 2019.</t>
  </si>
  <si>
    <t xml:space="preserve">Varias facturas </t>
  </si>
  <si>
    <t>20996993-6974-6975-6976-6977-6978-6979-6980-6981-6982-6990-6991 Y 214631057</t>
  </si>
  <si>
    <t>Gasto en electricidad para la Fiscalía Nacional, correspondiente a las dependencias Agustinas 1.070, Piso 5, Santiago, para el período comprendido entre el 04 de Junio al 02 de Julio de 2019.</t>
  </si>
  <si>
    <t>Gasto en electricidad para la Fiscalía Nacional, correspondiente a las dependencias de Amunategui 232. Piso 4, Sanriago, para el periodo entre el 19 DE Junio al 22 de Julio de 2019</t>
  </si>
  <si>
    <t>K.D.M. S.A.</t>
  </si>
  <si>
    <t>Reparaciones F.L.Pto.Natales. Considera materiales y mano de obra</t>
  </si>
  <si>
    <t>RUC 1900300xxx-9 fiscal Andrea rocha, vict R.E.J.O. fl san bdo perito en convenio</t>
  </si>
  <si>
    <t>serv interprete RUC 1900235xxx-2 creole-espalo fl melipilla</t>
  </si>
  <si>
    <t>RUC 1900586xxx-4 fiscal Andrea Rocha, vict E.M.R. Fl san bdo, perito en convenio</t>
  </si>
  <si>
    <t>RUC 1900495xxx-3 fiscal Andrea Rocha vict H.A.M. fl san bdo, perito en convenio</t>
  </si>
  <si>
    <t>RUC 1900413xxx-k fiscal Andrea Rocha, vict M.G.S. fl san bdo perito en convenio</t>
  </si>
  <si>
    <t>RUC 1800669xxx-4 fiscal Paola Zarate FIAC vict F.G.P. perito en convenio</t>
  </si>
  <si>
    <t>Serv Interprete RUC 1900775xxx-6 Fl San Bdo</t>
  </si>
  <si>
    <t>Serv inter creole RUC 1801123xxx-1 mundo chile. Fl Pudahuel</t>
  </si>
  <si>
    <t>Serv interp RUC 1900750xxx-6 Fl Melipilla creole-español</t>
  </si>
  <si>
    <t>Servicio Intérprete Creole para ADF en JG San Bernardo causa RUC 1900770xxx-k para el día 05-09-2019.</t>
  </si>
  <si>
    <t>Servicio de digitalización evidencia incautada en la causa RUC 1800306xxx-8 FAM, causa relevante Sr. Fiscal Regional de Aysén. Resolución FR Nº 1262/2019 del 24/06/2019 contratación directa.</t>
  </si>
  <si>
    <t>Informe pericial psicológico p/vict. RUC 1900553xxx-8, aut. sg. Res. FR N° 21 del 19-06-19.</t>
  </si>
  <si>
    <t>Informe pericial psicológico p/vict. RUC 1900484xxx-7, aut. sg. Res. FR N° 20 del 19-06-19.</t>
  </si>
  <si>
    <t>Peritaje Privado Social RUC 1700734xxx-2 delito Abuso Sexual FL Talca Fiscal Pedro Salgado</t>
  </si>
  <si>
    <t>Peritaje Privado Social RUC 1801015xxx-1, Delito Abuso Sexual , FL Linares, Fiscal Monica Canepa</t>
  </si>
  <si>
    <t>Peritaje privado psicológico Daño Emocional RUC 1800524xxx-4 , FL Linares Fiscal Monica Canepa</t>
  </si>
  <si>
    <t>Peritaje privado psicológico Veracidad de Relato RUC 1800524xxx-4 , FL Linares Fiscal Monica Canepa</t>
  </si>
  <si>
    <t>Reforzamiento Domiciliario para Causa RUC 1701098xxxx-8</t>
  </si>
  <si>
    <t>Reforzamiento Domiciliario para Causa RUC 190061xxx-2</t>
  </si>
  <si>
    <t>Reforzamiento Domiciliario para Causa RUC 190047xxxx-9</t>
  </si>
  <si>
    <t>Servicio de Interpretación Creole-Español para Causa RUC 190069xxxx-0</t>
  </si>
  <si>
    <t>Reforzamiento Domiciliario para Causa RUC 19005xxxx-K</t>
  </si>
  <si>
    <t>Reforzamiento Domiciliario para Causa RUC 19002xxxx-2</t>
  </si>
  <si>
    <t>Reforzamiento Domiciliario para Causa RUC 19005xxxx-3</t>
  </si>
  <si>
    <t>Reforzamiento Domiciliario para Causa RUC 19005xxxx-7</t>
  </si>
  <si>
    <t>Reforzamiento Domiciliario para Causa RUC 19006xxxxx-9</t>
  </si>
  <si>
    <t>Arriendo de Minicargador para Causa RUC 18001xxxx-2</t>
  </si>
  <si>
    <t>Apoyo a Diligencias para Causa RUC 180015xxxx-2</t>
  </si>
  <si>
    <t>Servicio de Interpretación en Lengua de Señas para Causa RUC 18009xxxx-K</t>
  </si>
  <si>
    <t>Informe Pericial Causa RUC 1900547xxxx-K</t>
  </si>
  <si>
    <t>Informe Pericial Causa RUC 1900258xxx-7</t>
  </si>
  <si>
    <t>Servicio de Interpretación Creole-Español para Causa RUC 190072xxxx-K</t>
  </si>
  <si>
    <t>Informes Periciales Causas RUC 1900694xxx-K y 1900651xxx-2</t>
  </si>
  <si>
    <t>Informe Pericial Causa RUC 180059xxxx-7</t>
  </si>
  <si>
    <t>Reforzamiento Domiciliario para Causa RUC 190068xxxx-6</t>
  </si>
  <si>
    <t>Reforzamiento Domiciliario para Causa RUC 190070xxxx-6</t>
  </si>
  <si>
    <t>Servicio de Interpretación Chino-Español para Causa RUC 191001xxxx-3</t>
  </si>
  <si>
    <t>Servicio de Interpretación Creole-Español para Causa RUC 1900757xxx-0</t>
  </si>
  <si>
    <t>Informe Pericial Causa RUC 190054xxxx-K</t>
  </si>
  <si>
    <t>Reforzamiento Domiciliario para Causa RUC 190061xxxx-6</t>
  </si>
  <si>
    <t>Servicio de Interpretación Chino-Español para Causa RUC 1801230xxxx-2</t>
  </si>
  <si>
    <t>Informe Pericial Causa RUC 190075xxxx-6</t>
  </si>
  <si>
    <t>Servicio de Mudanza por medida de protección en Causa RUC 1900557xxx-7</t>
  </si>
  <si>
    <t>Reforzamiento Domiciliario para Causa RUC 190064xxx-0</t>
  </si>
  <si>
    <t>Servicio de Interpretación Chino-Español para Causa RUC 19007xxxx-8</t>
  </si>
  <si>
    <t>Servicio de Interpretación Creole-Español para las Causas RUC 1900800xxxx-5 y 190079xxxx-4</t>
  </si>
  <si>
    <t>Informe Pericial Psiquiátrico en Causa RUC 14008xxxx-2</t>
  </si>
  <si>
    <t>Servicio de Interpretación Chino-Español para Causa RUC 160050xxxx-5</t>
  </si>
  <si>
    <t>Servicio de interpretación Kreyol/Español para IMPUTADO en causa RUC 1900705xxxx-7.</t>
  </si>
  <si>
    <t xml:space="preserve">Servicio de interpretación de Kreyol/Español para IMPUTADOS en causas RUC 19007xxxx-7 y 1900xxxx-8. </t>
  </si>
  <si>
    <t xml:space="preserve">Orden de servicio complementaria a OS 15190224 de fecha 12/06/2019, por interpretación de idioma para IMPUTADO haitiano en causa RUC 1900392xxxx-5. </t>
  </si>
  <si>
    <t xml:space="preserve">Orden de servicio complementaria a OS 15190225 de fecha 13/06/2019, por interpretación de idioma para IMPUTADOS haitianos en causas RUC 190055xxxxx-9 y 19005xxxxx-K. </t>
  </si>
  <si>
    <t>Compra de pasajes aéreos Temuco/Santiago para perito en causa RUC 180028xxxx-0. (Convenio)</t>
  </si>
  <si>
    <t>Servicio de peritaje Físico privado en causa RUC 140073xxxx-1.</t>
  </si>
  <si>
    <t>Inasistencia de periciado a la primera entrevista en causa RUC 180128xxxx-6.</t>
  </si>
  <si>
    <t xml:space="preserve">Servicio de peritaje psicológico privado en causa RUC 190009xxxx-7. </t>
  </si>
  <si>
    <t xml:space="preserve">Servicio de peritaje psicológico privado en causa RUC 170049xxxx-2. </t>
  </si>
  <si>
    <t xml:space="preserve">Servicio de interpretación Kreyol/Español para IMPUTADO en causa RUC 190073xxxxx-K. </t>
  </si>
  <si>
    <t>Compra de pasajes aéreos TEMUCO/SANTIAGO para perito en causa RUC 180028xxxx-0, por asistencia a Juicio Oral. (Convenio)</t>
  </si>
  <si>
    <t>Servicio de interpretación de Haitiano Criollo/Español, para IMPUTADO en causa RUC 1900749xxxxx-0. (art1)</t>
  </si>
  <si>
    <t>Servicio de interpretación Haitiano Criollo/Español para IMPUTADO en causa RUC 19007xxxx-8. (Art1)</t>
  </si>
  <si>
    <t>Servicio de peritaje psicológico licitado en causa RUC 160040xxxx-2.</t>
  </si>
  <si>
    <t>Servicio de peritaje psicológico licitado en causa RUC 190028xxxxx-4.</t>
  </si>
  <si>
    <t xml:space="preserve">Servicio de asistencia a audiencia judicial en causa RUC 180061xxxxx-4. </t>
  </si>
  <si>
    <t xml:space="preserve">Servicios por traducción al idioma de Ingles, traducir tres Requerimientos de asistencia internacional en materia penal, correspondiente a las Refs. 12134-9, 12135-9 y 12136-9, causa RUC N°1810010xxxxx-0 de la Fiscalía Regional Oriente. </t>
  </si>
  <si>
    <t>Servicios por traducción al idioma de Ingles, documentos complementarios correspondiente a las Refs. 12134-9, 12135-9 y 12136-9, Ref. 11546-9 causa RUC N° 1810010xxxx-0 de la Fiscalía.</t>
  </si>
  <si>
    <t>Servicios por traducción al idioma de Ingles, Requerimiento Internacional causa RUC N° 171005xxxx-9, Ref. 11775-9, correspondiente a la Fiscalía de Atacama.</t>
  </si>
  <si>
    <t>Servicios de traducción por traducción al idioma Italiano causa RUC 170090xxxxx-5 Ref. 11053-8, correspondiente a la Fiscalía Regional de Valparaíso.</t>
  </si>
  <si>
    <t>Servicios de traducción por traducción al idioma Portugués Causa RUC 1900563xxxxx-1 Ref. 12007-9, correspondiente a la Fiscalía Regional Centro Norte.</t>
  </si>
  <si>
    <t>Servicios por traducción al idioma de Ingles, causa RUC N°190046xxxxx-2.</t>
  </si>
  <si>
    <t>Servicio de traducción al idioma portugués causa RUC 1600371xxxx-1 Ref. 7353-6, correspondiente a la Fiscalía Regional Centro Norte.</t>
  </si>
  <si>
    <t xml:space="preserve">FN/MP N°2075 </t>
  </si>
  <si>
    <t>Compra de papel oficio para stock FL Iquique.</t>
  </si>
  <si>
    <t>Coffe para 30 personas por capacitaciones del equipo de profesionales de DAVT, relacionadas con la Ley 21.057.</t>
  </si>
  <si>
    <t>Servicio de Coffe Break para 80 personas (2 entregas) para realización de capacitación "Identidad y Sentido de Pertenencia" a realizado día 2 de Julio.</t>
  </si>
  <si>
    <t>Pasajes aéreos Fiscal Adjunto Fiscalía Local de Copiapó y Asesor Jurídico Fiscalía Regional de Atacama, por  participación en "Jornada Anual de Capacitación UCIEX"  realizada el día 18 de Julio en Santiago.</t>
  </si>
  <si>
    <t>Compra de Petroleo Diesel y Bencina para la Fiscalía Regional de Atacama (Exento de Reglamento Artículo 1ro letra G)</t>
  </si>
  <si>
    <t>Clases de Yoga para Fiscales y Funcionarios de la Fiscalía Regional y Local de Coquimbo en el marco del programa de prevención de Drogas</t>
  </si>
  <si>
    <t>Repuesto impresora cheques. Compra realizada a través de convenio marco Chilecompra OC 697057-57-CM19</t>
  </si>
  <si>
    <t>Compra de 1 Refrigerador Daewoo  Sub 29.05, implementación Fiscalía Regional de Ñuble</t>
  </si>
  <si>
    <t>Servicio animación y show infantil para actividad en el marco del Programa de prevención de drogas</t>
  </si>
  <si>
    <t>Snack para actividad previniendo en familia programa prevención de drogas</t>
  </si>
  <si>
    <t>Servicio cafetería capacitación Uacfi.</t>
  </si>
  <si>
    <t>Servicio cafetería asistentes capacitación jurídica.</t>
  </si>
  <si>
    <t>32 coffee break para Taller Liderazgo y Gestión de Equipos el 01/08/19</t>
  </si>
  <si>
    <t>Servicio de coffee break para capacitación del Fiscal Regional y  directivos.</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</si>
</sst>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mmm\-yyyy"/>
    <numFmt numFmtId="193" formatCode="[$-C0A]dddd\,\ dd&quot; de &quot;mmmm&quot; de &quot;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mmm/yyyy"/>
    <numFmt numFmtId="199" formatCode="_-&quot;$&quot;\ * #,##0_-;\-&quot;$&quot;\ * #,##0_-;_-&quot;$&quot;\ * &quot;-&quot;??_-;_-@_-"/>
    <numFmt numFmtId="200" formatCode="[$$-340A]#,##0"/>
    <numFmt numFmtId="201" formatCode="0.000000"/>
    <numFmt numFmtId="202" formatCode="_ [$$-340A]* #,##0.00_ ;_ [$$-340A]* \-#,##0.00_ ;_ [$$-340A]* &quot;-&quot;??_ ;_ @_ "/>
    <numFmt numFmtId="203" formatCode="&quot;$&quot;\ #,##0.00"/>
    <numFmt numFmtId="204" formatCode="_ [$$-340A]* #,##0_ ;_ [$$-340A]* \-#,##0_ ;_ [$$-340A]* &quot;-&quot;??_ ;_ @_ "/>
  </numFmts>
  <fonts count="56">
    <font>
      <sz val="10"/>
      <name val="Arial"/>
      <family val="0"/>
    </font>
    <font>
      <u val="single"/>
      <sz val="10"/>
      <color indexed="12"/>
      <name val="Arial"/>
      <family val="2"/>
    </font>
    <font>
      <u val="single"/>
      <sz val="10"/>
      <color indexed="36"/>
      <name val="Arial"/>
      <family val="2"/>
    </font>
    <font>
      <sz val="8"/>
      <name val="Arial"/>
      <family val="2"/>
    </font>
    <font>
      <sz val="9"/>
      <name val="Arial"/>
      <family val="2"/>
    </font>
    <font>
      <b/>
      <sz val="10"/>
      <name val="Arial"/>
      <family val="2"/>
    </font>
    <font>
      <b/>
      <sz val="8"/>
      <name val="Arial"/>
      <family val="2"/>
    </font>
    <font>
      <b/>
      <sz val="14"/>
      <name val="Arial"/>
      <family val="2"/>
    </font>
    <font>
      <u val="single"/>
      <sz val="10"/>
      <color indexed="56"/>
      <name val="Arial"/>
      <family val="2"/>
    </font>
    <font>
      <sz val="8"/>
      <name val="Trebuchet MS"/>
      <family val="2"/>
    </font>
    <font>
      <b/>
      <sz val="8"/>
      <name val="Trebuchet MS"/>
      <family val="2"/>
    </font>
    <font>
      <sz val="9"/>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b/>
      <sz val="8"/>
      <name val="Calibri"/>
      <family val="2"/>
    </font>
    <font>
      <sz val="8"/>
      <color indexed="8"/>
      <name val="Calibri"/>
      <family val="2"/>
    </font>
    <font>
      <sz val="8"/>
      <color indexed="8"/>
      <name val="Trebuchet MS"/>
      <family val="2"/>
    </font>
    <font>
      <b/>
      <sz val="8"/>
      <color indexed="8"/>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theme="1"/>
      <name val="Trebuchet MS"/>
      <family val="2"/>
    </font>
    <font>
      <b/>
      <sz val="8"/>
      <color theme="1"/>
      <name val="Trebuchet MS"/>
      <family val="2"/>
    </font>
    <font>
      <sz val="8"/>
      <color rgb="FF00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s>
  <cellStyleXfs count="74">
    <xf numFmtId="0" fontId="0" fillId="0" borderId="0">
      <alignment/>
      <protection/>
    </xf>
    <xf numFmtId="0" fontId="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306">
    <xf numFmtId="0" fontId="0" fillId="0" borderId="0" xfId="0" applyAlignment="1">
      <alignment/>
    </xf>
    <xf numFmtId="0" fontId="3" fillId="33" borderId="0" xfId="0" applyFont="1" applyFill="1" applyAlignment="1">
      <alignment vertical="center"/>
    </xf>
    <xf numFmtId="0" fontId="3" fillId="33" borderId="0" xfId="0" applyFont="1" applyFill="1" applyAlignment="1">
      <alignment horizontal="center" vertical="center"/>
    </xf>
    <xf numFmtId="184" fontId="3" fillId="33" borderId="0" xfId="0" applyNumberFormat="1" applyFont="1" applyFill="1" applyAlignment="1">
      <alignment horizontal="center" vertical="center"/>
    </xf>
    <xf numFmtId="181" fontId="3" fillId="33" borderId="0" xfId="0" applyNumberFormat="1" applyFont="1" applyFill="1" applyAlignment="1">
      <alignment vertical="center"/>
    </xf>
    <xf numFmtId="0" fontId="3" fillId="0" borderId="0" xfId="0" applyFont="1" applyBorder="1" applyAlignment="1">
      <alignment horizontal="center" vertical="center" wrapText="1"/>
    </xf>
    <xf numFmtId="0" fontId="3" fillId="0" borderId="0" xfId="0" applyFont="1" applyAlignment="1">
      <alignment vertical="center"/>
    </xf>
    <xf numFmtId="0" fontId="3" fillId="0" borderId="0" xfId="0" applyFont="1" applyFill="1" applyBorder="1" applyAlignment="1">
      <alignment vertical="center" wrapText="1"/>
    </xf>
    <xf numFmtId="0" fontId="3" fillId="34" borderId="0" xfId="0" applyFont="1" applyFill="1" applyBorder="1" applyAlignment="1">
      <alignment vertical="center" wrapText="1"/>
    </xf>
    <xf numFmtId="0" fontId="3" fillId="34" borderId="0" xfId="0" applyFont="1" applyFill="1" applyBorder="1" applyAlignment="1">
      <alignment vertical="center"/>
    </xf>
    <xf numFmtId="0" fontId="3" fillId="0" borderId="0" xfId="0" applyFont="1" applyAlignment="1">
      <alignment horizontal="center" vertical="center"/>
    </xf>
    <xf numFmtId="184" fontId="3" fillId="0" borderId="0" xfId="0" applyNumberFormat="1" applyFont="1" applyAlignment="1">
      <alignment horizontal="center" vertical="center"/>
    </xf>
    <xf numFmtId="181" fontId="3" fillId="0" borderId="0" xfId="0" applyNumberFormat="1" applyFont="1" applyAlignment="1">
      <alignment vertical="center"/>
    </xf>
    <xf numFmtId="189" fontId="3" fillId="34" borderId="10" xfId="0" applyNumberFormat="1" applyFont="1" applyFill="1" applyBorder="1" applyAlignment="1">
      <alignment horizontal="left" vertical="center" wrapText="1"/>
    </xf>
    <xf numFmtId="0" fontId="3" fillId="33" borderId="0" xfId="0" applyFont="1" applyFill="1" applyAlignment="1">
      <alignment vertical="center" wrapText="1"/>
    </xf>
    <xf numFmtId="0" fontId="3" fillId="0" borderId="0" xfId="0" applyFont="1" applyAlignment="1">
      <alignment vertical="center" wrapText="1"/>
    </xf>
    <xf numFmtId="0" fontId="29" fillId="0" borderId="0" xfId="0" applyFont="1" applyAlignment="1">
      <alignment/>
    </xf>
    <xf numFmtId="0" fontId="29" fillId="0" borderId="10" xfId="0" applyFont="1" applyBorder="1" applyAlignment="1">
      <alignment/>
    </xf>
    <xf numFmtId="0" fontId="29" fillId="0" borderId="10" xfId="0" applyFont="1" applyFill="1" applyBorder="1" applyAlignment="1">
      <alignment/>
    </xf>
    <xf numFmtId="0" fontId="29" fillId="0" borderId="0" xfId="0" applyFont="1" applyFill="1" applyAlignment="1">
      <alignment/>
    </xf>
    <xf numFmtId="0" fontId="29" fillId="0" borderId="11" xfId="0" applyFont="1" applyBorder="1" applyAlignment="1">
      <alignment/>
    </xf>
    <xf numFmtId="0" fontId="29" fillId="0" borderId="0" xfId="0" applyFont="1" applyBorder="1" applyAlignment="1">
      <alignment horizontal="left"/>
    </xf>
    <xf numFmtId="0" fontId="29" fillId="35" borderId="0" xfId="0" applyFont="1" applyFill="1" applyAlignment="1">
      <alignment/>
    </xf>
    <xf numFmtId="0" fontId="30" fillId="36" borderId="12" xfId="0" applyFont="1" applyFill="1" applyBorder="1" applyAlignment="1">
      <alignment horizontal="right" indent="1"/>
    </xf>
    <xf numFmtId="1" fontId="29" fillId="0" borderId="10" xfId="0" applyNumberFormat="1" applyFont="1" applyBorder="1" applyAlignment="1">
      <alignment horizontal="right" indent="1"/>
    </xf>
    <xf numFmtId="0" fontId="29" fillId="0" borderId="10" xfId="0" applyFont="1" applyBorder="1" applyAlignment="1">
      <alignment horizontal="right" indent="1"/>
    </xf>
    <xf numFmtId="0" fontId="52" fillId="0" borderId="10" xfId="0" applyFont="1" applyBorder="1" applyAlignment="1">
      <alignment horizontal="right" indent="1"/>
    </xf>
    <xf numFmtId="0" fontId="52" fillId="0" borderId="10" xfId="60" applyFont="1" applyBorder="1" applyAlignment="1">
      <alignment horizontal="right" indent="1"/>
      <protection/>
    </xf>
    <xf numFmtId="1" fontId="29" fillId="0" borderId="10" xfId="0" applyNumberFormat="1" applyFont="1" applyFill="1" applyBorder="1" applyAlignment="1">
      <alignment horizontal="right" vertical="center" indent="1"/>
    </xf>
    <xf numFmtId="0" fontId="29" fillId="0" borderId="0" xfId="0" applyFont="1" applyAlignment="1">
      <alignment horizontal="right" indent="1"/>
    </xf>
    <xf numFmtId="181" fontId="3" fillId="33" borderId="13" xfId="0" applyNumberFormat="1" applyFont="1" applyFill="1" applyBorder="1" applyAlignment="1">
      <alignment vertical="center"/>
    </xf>
    <xf numFmtId="0" fontId="4" fillId="33" borderId="0" xfId="0" applyFont="1" applyFill="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center" vertical="center"/>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horizontal="left" vertical="center" wrapText="1"/>
    </xf>
    <xf numFmtId="0" fontId="9" fillId="0" borderId="10" xfId="0" applyFont="1" applyFill="1" applyBorder="1" applyAlignment="1" applyProtection="1">
      <alignment horizontal="left" vertical="center" wrapText="1"/>
      <protection locked="0"/>
    </xf>
    <xf numFmtId="14"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vertical="top" wrapText="1"/>
    </xf>
    <xf numFmtId="0" fontId="9" fillId="0" borderId="10" xfId="0" applyFont="1" applyFill="1" applyBorder="1" applyAlignment="1" applyProtection="1">
      <alignment horizontal="justify" vertical="center" wrapText="1"/>
      <protection locked="0"/>
    </xf>
    <xf numFmtId="0" fontId="9" fillId="0" borderId="10" xfId="0" applyFont="1" applyFill="1" applyBorder="1" applyAlignment="1" applyProtection="1">
      <alignment horizontal="right" vertical="center" wrapText="1"/>
      <protection locked="0"/>
    </xf>
    <xf numFmtId="1" fontId="9" fillId="0" borderId="10" xfId="0" applyNumberFormat="1" applyFont="1" applyFill="1" applyBorder="1" applyAlignment="1" applyProtection="1">
      <alignment horizontal="center" vertical="center" wrapText="1"/>
      <protection locked="0"/>
    </xf>
    <xf numFmtId="181" fontId="9" fillId="0" borderId="10" xfId="55" applyNumberFormat="1" applyFont="1" applyFill="1" applyBorder="1" applyAlignment="1" applyProtection="1">
      <alignment horizontal="right" vertical="center" wrapText="1"/>
      <protection locked="0"/>
    </xf>
    <xf numFmtId="0" fontId="9" fillId="0" borderId="10" xfId="0" applyFont="1" applyBorder="1" applyAlignment="1">
      <alignment horizontal="left" vertical="center" wrapText="1"/>
    </xf>
    <xf numFmtId="0" fontId="9" fillId="0" borderId="10" xfId="0" applyFont="1" applyBorder="1" applyAlignment="1">
      <alignment horizontal="right" vertical="top" wrapText="1"/>
    </xf>
    <xf numFmtId="0" fontId="9" fillId="0" borderId="10" xfId="0" applyFont="1" applyFill="1" applyBorder="1" applyAlignment="1" applyProtection="1">
      <alignment vertical="top" wrapText="1"/>
      <protection locked="0"/>
    </xf>
    <xf numFmtId="14" fontId="9" fillId="0" borderId="10" xfId="0"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184" fontId="9" fillId="0" borderId="10" xfId="0"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horizontal="justify" vertical="top" wrapText="1"/>
      <protection locked="0"/>
    </xf>
    <xf numFmtId="202" fontId="9" fillId="0" borderId="10" xfId="49" applyNumberFormat="1" applyFont="1" applyFill="1" applyBorder="1" applyAlignment="1" applyProtection="1">
      <alignment horizontal="right" vertical="top" wrapText="1"/>
      <protection locked="0"/>
    </xf>
    <xf numFmtId="181" fontId="10" fillId="0" borderId="10" xfId="52" applyNumberFormat="1" applyFont="1" applyFill="1" applyBorder="1" applyAlignment="1" applyProtection="1">
      <alignment horizontal="right" vertical="top" wrapText="1"/>
      <protection locked="0"/>
    </xf>
    <xf numFmtId="0" fontId="9" fillId="0" borderId="10" xfId="0" applyFont="1" applyFill="1" applyBorder="1" applyAlignment="1" applyProtection="1">
      <alignment horizontal="right" vertical="top" wrapText="1"/>
      <protection locked="0"/>
    </xf>
    <xf numFmtId="0" fontId="9" fillId="34" borderId="10" xfId="0" applyFont="1" applyFill="1" applyBorder="1" applyAlignment="1">
      <alignment horizontal="center" vertical="center" wrapText="1"/>
    </xf>
    <xf numFmtId="14" fontId="9" fillId="34" borderId="10" xfId="0" applyNumberFormat="1" applyFont="1" applyFill="1" applyBorder="1" applyAlignment="1">
      <alignment horizontal="center" vertical="center"/>
    </xf>
    <xf numFmtId="189" fontId="9" fillId="34" borderId="10" xfId="0" applyNumberFormat="1" applyFont="1" applyFill="1" applyBorder="1" applyAlignment="1">
      <alignment horizontal="left" vertical="center" wrapText="1"/>
    </xf>
    <xf numFmtId="0" fontId="9" fillId="34" borderId="10" xfId="0" applyFont="1" applyFill="1" applyBorder="1" applyAlignment="1">
      <alignment horizontal="justify" vertical="center" wrapText="1"/>
    </xf>
    <xf numFmtId="0" fontId="9" fillId="34" borderId="10" xfId="0" applyFont="1" applyFill="1" applyBorder="1" applyAlignment="1">
      <alignment horizontal="center" vertical="center"/>
    </xf>
    <xf numFmtId="0" fontId="9" fillId="0" borderId="10" xfId="0" applyFont="1" applyBorder="1" applyAlignment="1">
      <alignment horizontal="right" vertical="center"/>
    </xf>
    <xf numFmtId="0" fontId="9" fillId="0" borderId="10" xfId="0" applyFon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right"/>
    </xf>
    <xf numFmtId="181" fontId="9" fillId="0" borderId="10" xfId="55" applyNumberFormat="1" applyFont="1" applyFill="1" applyBorder="1" applyAlignment="1" applyProtection="1">
      <alignment horizontal="right" vertical="top" wrapText="1"/>
      <protection locked="0"/>
    </xf>
    <xf numFmtId="0" fontId="9" fillId="0" borderId="10" xfId="62" applyFont="1" applyBorder="1" applyAlignment="1">
      <alignment horizontal="center"/>
      <protection/>
    </xf>
    <xf numFmtId="180" fontId="9" fillId="0" borderId="10" xfId="62" applyNumberFormat="1" applyFont="1" applyBorder="1" applyAlignment="1">
      <alignment horizontal="center"/>
      <protection/>
    </xf>
    <xf numFmtId="0" fontId="9" fillId="0" borderId="10" xfId="62" applyFont="1" applyFill="1" applyBorder="1" applyAlignment="1">
      <alignment horizontal="center"/>
      <protection/>
    </xf>
    <xf numFmtId="0" fontId="9" fillId="0" borderId="10" xfId="62" applyFont="1" applyFill="1" applyBorder="1" applyAlignment="1">
      <alignment horizontal="justify"/>
      <protection/>
    </xf>
    <xf numFmtId="0" fontId="9" fillId="0" borderId="10" xfId="62" applyFont="1" applyBorder="1" applyAlignment="1">
      <alignment horizontal="right"/>
      <protection/>
    </xf>
    <xf numFmtId="181" fontId="9" fillId="0" borderId="10" xfId="62" applyNumberFormat="1" applyFont="1" applyFill="1" applyBorder="1" applyAlignment="1">
      <alignment horizontal="right"/>
      <protection/>
    </xf>
    <xf numFmtId="181" fontId="9" fillId="33" borderId="10" xfId="62" applyNumberFormat="1" applyFont="1" applyFill="1" applyBorder="1" applyAlignment="1">
      <alignment horizontal="right"/>
      <protection/>
    </xf>
    <xf numFmtId="0" fontId="9" fillId="0" borderId="10" xfId="62" applyFont="1" applyBorder="1" applyAlignment="1">
      <alignment horizontal="justify"/>
      <protection/>
    </xf>
    <xf numFmtId="180" fontId="9" fillId="0" borderId="10" xfId="62" applyNumberFormat="1" applyFont="1" applyFill="1" applyBorder="1" applyAlignment="1">
      <alignment horizontal="center"/>
      <protection/>
    </xf>
    <xf numFmtId="0" fontId="9" fillId="0" borderId="10" xfId="62" applyFont="1" applyFill="1" applyBorder="1" applyAlignment="1">
      <alignment horizontal="left"/>
      <protection/>
    </xf>
    <xf numFmtId="3" fontId="9" fillId="0" borderId="10" xfId="62" applyNumberFormat="1" applyFont="1" applyBorder="1" applyAlignment="1">
      <alignment horizontal="right"/>
      <protection/>
    </xf>
    <xf numFmtId="0" fontId="9" fillId="0" borderId="10" xfId="62" applyFont="1" applyBorder="1" applyAlignment="1">
      <alignment horizontal="left"/>
      <protection/>
    </xf>
    <xf numFmtId="0" fontId="9" fillId="0" borderId="10" xfId="62" applyFont="1" applyFill="1" applyBorder="1" applyAlignment="1">
      <alignment horizontal="right"/>
      <protection/>
    </xf>
    <xf numFmtId="3" fontId="9" fillId="0" borderId="10" xfId="62" applyNumberFormat="1" applyFont="1" applyFill="1" applyBorder="1" applyAlignment="1">
      <alignment horizontal="right"/>
      <protection/>
    </xf>
    <xf numFmtId="0" fontId="9" fillId="0" borderId="10" xfId="62" applyFont="1" applyBorder="1">
      <alignment/>
      <protection/>
    </xf>
    <xf numFmtId="0" fontId="9" fillId="0" borderId="10" xfId="61" applyFont="1" applyFill="1" applyBorder="1" applyAlignment="1">
      <alignment horizontal="justify"/>
      <protection/>
    </xf>
    <xf numFmtId="0" fontId="9" fillId="0" borderId="10" xfId="61" applyFont="1" applyFill="1" applyBorder="1" applyAlignment="1">
      <alignment horizontal="left"/>
      <protection/>
    </xf>
    <xf numFmtId="0" fontId="9" fillId="0" borderId="10" xfId="61" applyFont="1" applyFill="1" applyBorder="1" applyAlignment="1">
      <alignment horizontal="right"/>
      <protection/>
    </xf>
    <xf numFmtId="0" fontId="9" fillId="0" borderId="10" xfId="61" applyFont="1" applyBorder="1" applyAlignment="1">
      <alignment horizontal="justify"/>
      <protection/>
    </xf>
    <xf numFmtId="0" fontId="9" fillId="0" borderId="10" xfId="61" applyFont="1" applyFill="1" applyBorder="1" applyAlignment="1">
      <alignment horizontal="center"/>
      <protection/>
    </xf>
    <xf numFmtId="180" fontId="9" fillId="0" borderId="10" xfId="61" applyNumberFormat="1" applyFont="1" applyFill="1" applyBorder="1" applyAlignment="1">
      <alignment horizontal="center"/>
      <protection/>
    </xf>
    <xf numFmtId="0" fontId="9" fillId="0" borderId="10" xfId="61" applyFont="1" applyBorder="1" applyAlignment="1">
      <alignment horizontal="right"/>
      <protection/>
    </xf>
    <xf numFmtId="0" fontId="9" fillId="0" borderId="10" xfId="62" applyFont="1" applyFill="1" applyBorder="1" applyAlignment="1">
      <alignment horizontal="center" wrapText="1"/>
      <protection/>
    </xf>
    <xf numFmtId="14" fontId="9" fillId="0" borderId="10" xfId="62" applyNumberFormat="1" applyFont="1" applyFill="1" applyBorder="1" applyAlignment="1">
      <alignment horizontal="center"/>
      <protection/>
    </xf>
    <xf numFmtId="0" fontId="9" fillId="0" borderId="10" xfId="62" applyFont="1" applyBorder="1" applyAlignment="1">
      <alignment horizontal="center" wrapText="1"/>
      <protection/>
    </xf>
    <xf numFmtId="0" fontId="53" fillId="0" borderId="10" xfId="59" applyFont="1" applyFill="1" applyBorder="1" applyAlignment="1" applyProtection="1">
      <alignment horizontal="center" vertical="center" wrapText="1"/>
      <protection locked="0"/>
    </xf>
    <xf numFmtId="14" fontId="53" fillId="0" borderId="10" xfId="59" applyNumberFormat="1" applyFont="1" applyFill="1" applyBorder="1" applyAlignment="1" applyProtection="1">
      <alignment horizontal="center" vertical="center" wrapText="1"/>
      <protection locked="0"/>
    </xf>
    <xf numFmtId="1" fontId="53" fillId="0" borderId="10" xfId="0" applyNumberFormat="1" applyFont="1" applyFill="1" applyBorder="1" applyAlignment="1" applyProtection="1">
      <alignment horizontal="center" vertical="center" wrapText="1"/>
      <protection locked="0"/>
    </xf>
    <xf numFmtId="14" fontId="53"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lignment horizontal="justify" vertical="center" wrapText="1"/>
    </xf>
    <xf numFmtId="0" fontId="53" fillId="0" borderId="10" xfId="0" applyFont="1" applyFill="1" applyBorder="1" applyAlignment="1" applyProtection="1">
      <alignment horizontal="justify" vertical="center" wrapText="1"/>
      <protection locked="0"/>
    </xf>
    <xf numFmtId="0" fontId="53" fillId="0" borderId="10" xfId="0" applyFont="1" applyFill="1" applyBorder="1" applyAlignment="1" applyProtection="1">
      <alignment horizontal="center" vertical="center" wrapText="1"/>
      <protection locked="0"/>
    </xf>
    <xf numFmtId="181" fontId="54" fillId="0" borderId="10" xfId="52" applyNumberFormat="1" applyFont="1" applyFill="1" applyBorder="1" applyAlignment="1" applyProtection="1">
      <alignment horizontal="right" vertical="center" wrapText="1"/>
      <protection locked="0"/>
    </xf>
    <xf numFmtId="0" fontId="9" fillId="0" borderId="10" xfId="59" applyFont="1" applyFill="1" applyBorder="1" applyAlignment="1" applyProtection="1">
      <alignment horizontal="center" vertical="center" wrapText="1"/>
      <protection locked="0"/>
    </xf>
    <xf numFmtId="14" fontId="9" fillId="0" borderId="10" xfId="59" applyNumberFormat="1" applyFont="1" applyFill="1" applyBorder="1" applyAlignment="1" applyProtection="1">
      <alignment horizontal="center" vertical="center" wrapText="1"/>
      <protection locked="0"/>
    </xf>
    <xf numFmtId="0" fontId="9" fillId="0" borderId="10" xfId="0" applyFont="1" applyFill="1" applyBorder="1" applyAlignment="1">
      <alignment horizontal="justify" vertical="center" wrapText="1"/>
    </xf>
    <xf numFmtId="181" fontId="10" fillId="0" borderId="10" xfId="52" applyNumberFormat="1" applyFont="1" applyFill="1" applyBorder="1" applyAlignment="1" applyProtection="1">
      <alignment horizontal="right" vertical="center" wrapText="1"/>
      <protection locked="0"/>
    </xf>
    <xf numFmtId="0" fontId="9" fillId="33" borderId="10" xfId="0" applyFont="1" applyFill="1" applyBorder="1" applyAlignment="1">
      <alignment/>
    </xf>
    <xf numFmtId="0" fontId="9" fillId="33" borderId="10" xfId="0" applyFont="1" applyFill="1" applyBorder="1" applyAlignment="1">
      <alignment horizontal="center"/>
    </xf>
    <xf numFmtId="180" fontId="9" fillId="33" borderId="10" xfId="0" applyNumberFormat="1" applyFont="1" applyFill="1" applyBorder="1" applyAlignment="1">
      <alignment horizontal="center"/>
    </xf>
    <xf numFmtId="0" fontId="9" fillId="33" borderId="10" xfId="0" applyFont="1" applyFill="1" applyBorder="1" applyAlignment="1">
      <alignment horizontal="right"/>
    </xf>
    <xf numFmtId="0" fontId="9" fillId="33" borderId="10" xfId="0" applyFont="1" applyFill="1" applyBorder="1" applyAlignment="1">
      <alignment horizontal="justify"/>
    </xf>
    <xf numFmtId="181" fontId="9" fillId="33" borderId="10" xfId="0" applyNumberFormat="1" applyFont="1" applyFill="1" applyBorder="1" applyAlignment="1">
      <alignment horizontal="right"/>
    </xf>
    <xf numFmtId="0" fontId="9" fillId="0" borderId="10" xfId="0" applyFont="1" applyBorder="1" applyAlignment="1">
      <alignment/>
    </xf>
    <xf numFmtId="0" fontId="9" fillId="34" borderId="10" xfId="0" applyFont="1" applyFill="1" applyBorder="1" applyAlignment="1">
      <alignment/>
    </xf>
    <xf numFmtId="3" fontId="9" fillId="33" borderId="10" xfId="0" applyNumberFormat="1" applyFont="1" applyFill="1" applyBorder="1" applyAlignment="1">
      <alignment horizontal="right"/>
    </xf>
    <xf numFmtId="180" fontId="9" fillId="0" borderId="10" xfId="0" applyNumberFormat="1" applyFont="1" applyBorder="1" applyAlignment="1">
      <alignment horizontal="center"/>
    </xf>
    <xf numFmtId="0" fontId="9" fillId="0" borderId="10" xfId="0" applyFont="1" applyBorder="1" applyAlignment="1">
      <alignment horizontal="right"/>
    </xf>
    <xf numFmtId="0" fontId="9" fillId="0" borderId="10" xfId="0" applyFont="1" applyBorder="1" applyAlignment="1">
      <alignment horizontal="justify"/>
    </xf>
    <xf numFmtId="181" fontId="9" fillId="0" borderId="10" xfId="0" applyNumberFormat="1" applyFont="1" applyBorder="1" applyAlignment="1">
      <alignment horizontal="right"/>
    </xf>
    <xf numFmtId="3" fontId="9" fillId="0" borderId="10" xfId="0" applyNumberFormat="1" applyFont="1" applyBorder="1" applyAlignment="1">
      <alignment horizontal="right"/>
    </xf>
    <xf numFmtId="180" fontId="9" fillId="0" borderId="10" xfId="0" applyNumberFormat="1" applyFont="1" applyFill="1" applyBorder="1" applyAlignment="1">
      <alignment horizontal="center"/>
    </xf>
    <xf numFmtId="181" fontId="9" fillId="0" borderId="10" xfId="0" applyNumberFormat="1" applyFont="1" applyFill="1" applyBorder="1" applyAlignment="1">
      <alignment horizontal="right"/>
    </xf>
    <xf numFmtId="49" fontId="9" fillId="0" borderId="10" xfId="0" applyNumberFormat="1" applyFont="1" applyBorder="1" applyAlignment="1">
      <alignment wrapText="1"/>
    </xf>
    <xf numFmtId="0" fontId="9" fillId="0" borderId="10" xfId="0" applyFont="1" applyFill="1" applyBorder="1" applyAlignment="1">
      <alignment horizontal="left" vertical="top" wrapText="1"/>
    </xf>
    <xf numFmtId="14" fontId="9" fillId="0" borderId="10" xfId="0" applyNumberFormat="1" applyFont="1" applyFill="1" applyBorder="1" applyAlignment="1" applyProtection="1">
      <alignment horizontal="left" vertical="top" wrapText="1"/>
      <protection locked="0"/>
    </xf>
    <xf numFmtId="0" fontId="9" fillId="0" borderId="10" xfId="0" applyNumberFormat="1" applyFont="1" applyFill="1" applyBorder="1" applyAlignment="1" applyProtection="1">
      <alignment horizontal="center" vertical="top" wrapText="1"/>
      <protection locked="0"/>
    </xf>
    <xf numFmtId="0" fontId="53" fillId="0" borderId="10" xfId="0" applyFont="1" applyBorder="1" applyAlignment="1">
      <alignment horizontal="justify" vertical="top" wrapText="1"/>
    </xf>
    <xf numFmtId="181" fontId="9" fillId="34" borderId="10" xfId="52" applyNumberFormat="1" applyFont="1" applyFill="1" applyBorder="1" applyAlignment="1" applyProtection="1">
      <alignment horizontal="right" vertical="top" wrapText="1"/>
      <protection locked="0"/>
    </xf>
    <xf numFmtId="0" fontId="9" fillId="0" borderId="10" xfId="0" applyFont="1" applyFill="1" applyBorder="1" applyAlignment="1">
      <alignment horizontal="center" vertical="top" wrapText="1"/>
    </xf>
    <xf numFmtId="0" fontId="9" fillId="0" borderId="10" xfId="0" applyNumberFormat="1" applyFont="1" applyFill="1" applyBorder="1" applyAlignment="1">
      <alignment horizontal="left" vertical="top" wrapText="1"/>
    </xf>
    <xf numFmtId="0" fontId="9" fillId="0" borderId="10" xfId="0" applyFont="1" applyFill="1" applyBorder="1" applyAlignment="1">
      <alignment horizontal="right" vertical="top" wrapText="1"/>
    </xf>
    <xf numFmtId="2" fontId="9" fillId="33" borderId="10" xfId="0" applyNumberFormat="1"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14" fontId="9" fillId="34" borderId="10" xfId="0" applyNumberFormat="1" applyFont="1" applyFill="1" applyBorder="1" applyAlignment="1">
      <alignment horizontal="center" vertical="center" wrapText="1"/>
    </xf>
    <xf numFmtId="2" fontId="9" fillId="33" borderId="10" xfId="0" applyNumberFormat="1" applyFont="1" applyFill="1" applyBorder="1" applyAlignment="1">
      <alignment vertical="center" wrapText="1"/>
    </xf>
    <xf numFmtId="2" fontId="9" fillId="34" borderId="10" xfId="0" applyNumberFormat="1" applyFont="1" applyFill="1" applyBorder="1" applyAlignment="1">
      <alignment vertical="center" wrapText="1"/>
    </xf>
    <xf numFmtId="0" fontId="10" fillId="34" borderId="10" xfId="0" applyNumberFormat="1" applyFont="1" applyFill="1" applyBorder="1" applyAlignment="1">
      <alignment horizontal="center" vertical="center" wrapText="1"/>
    </xf>
    <xf numFmtId="2" fontId="53" fillId="33" borderId="10" xfId="0" applyNumberFormat="1" applyFont="1" applyFill="1" applyBorder="1" applyAlignment="1">
      <alignment horizontal="center" vertical="center" wrapText="1"/>
    </xf>
    <xf numFmtId="14" fontId="53" fillId="33" borderId="10" xfId="0" applyNumberFormat="1"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0" borderId="10" xfId="0" applyFont="1" applyBorder="1" applyAlignment="1">
      <alignment wrapText="1"/>
    </xf>
    <xf numFmtId="0" fontId="53" fillId="0" borderId="10" xfId="0" applyFont="1" applyBorder="1" applyAlignment="1">
      <alignment horizontal="left" wrapText="1"/>
    </xf>
    <xf numFmtId="0" fontId="53" fillId="0" borderId="10" xfId="0" applyFont="1" applyFill="1" applyBorder="1" applyAlignment="1">
      <alignment horizontal="left" wrapText="1"/>
    </xf>
    <xf numFmtId="0" fontId="9" fillId="0" borderId="10" xfId="0" applyFont="1" applyFill="1" applyBorder="1" applyAlignment="1">
      <alignment horizontal="left" wrapText="1"/>
    </xf>
    <xf numFmtId="14" fontId="53" fillId="0" borderId="10" xfId="0" applyNumberFormat="1" applyFont="1" applyBorder="1" applyAlignment="1">
      <alignment wrapText="1"/>
    </xf>
    <xf numFmtId="0" fontId="9" fillId="0" borderId="10" xfId="0" applyFont="1" applyBorder="1" applyAlignment="1">
      <alignment horizontal="left" vertical="center"/>
    </xf>
    <xf numFmtId="180" fontId="9" fillId="34" borderId="10" xfId="0" applyNumberFormat="1" applyFont="1" applyFill="1" applyBorder="1" applyAlignment="1">
      <alignment horizontal="center" vertical="center"/>
    </xf>
    <xf numFmtId="0" fontId="53" fillId="34" borderId="10" xfId="0" applyFont="1" applyFill="1" applyBorder="1" applyAlignment="1">
      <alignment horizontal="center" wrapText="1"/>
    </xf>
    <xf numFmtId="14" fontId="53" fillId="34" borderId="10" xfId="0" applyNumberFormat="1" applyFont="1" applyFill="1" applyBorder="1" applyAlignment="1">
      <alignment horizontal="center" wrapText="1"/>
    </xf>
    <xf numFmtId="0" fontId="53" fillId="34" borderId="10" xfId="0" applyFont="1" applyFill="1" applyBorder="1" applyAlignment="1">
      <alignment wrapText="1"/>
    </xf>
    <xf numFmtId="0" fontId="53" fillId="34" borderId="10" xfId="0" applyFont="1" applyFill="1" applyBorder="1" applyAlignment="1">
      <alignment horizontal="right" wrapText="1"/>
    </xf>
    <xf numFmtId="0" fontId="9" fillId="0" borderId="10" xfId="0" applyFont="1" applyBorder="1" applyAlignment="1">
      <alignment wrapText="1"/>
    </xf>
    <xf numFmtId="14" fontId="9" fillId="34" borderId="10" xfId="0" applyNumberFormat="1" applyFont="1" applyFill="1" applyBorder="1" applyAlignment="1" applyProtection="1">
      <alignment horizontal="center" vertical="center"/>
      <protection locked="0"/>
    </xf>
    <xf numFmtId="0" fontId="9" fillId="34" borderId="10" xfId="0" applyFont="1" applyFill="1" applyBorder="1" applyAlignment="1">
      <alignment horizontal="left" vertical="center"/>
    </xf>
    <xf numFmtId="0" fontId="9" fillId="34" borderId="10" xfId="0" applyFont="1" applyFill="1" applyBorder="1" applyAlignment="1">
      <alignment horizontal="left"/>
    </xf>
    <xf numFmtId="2" fontId="9" fillId="34" borderId="10" xfId="0" applyNumberFormat="1" applyFont="1" applyFill="1" applyBorder="1" applyAlignment="1">
      <alignment horizontal="left" vertical="center"/>
    </xf>
    <xf numFmtId="1" fontId="9" fillId="34" borderId="10" xfId="62" applyNumberFormat="1" applyFont="1" applyFill="1" applyBorder="1" applyAlignment="1">
      <alignment horizontal="center" vertical="center"/>
      <protection/>
    </xf>
    <xf numFmtId="0" fontId="9" fillId="34" borderId="10" xfId="0" applyFont="1" applyFill="1" applyBorder="1" applyAlignment="1">
      <alignment vertical="center" wrapText="1"/>
    </xf>
    <xf numFmtId="1" fontId="9" fillId="34" borderId="10" xfId="59" applyNumberFormat="1" applyFont="1" applyFill="1" applyBorder="1" applyAlignment="1">
      <alignment horizontal="center" vertical="center"/>
      <protection/>
    </xf>
    <xf numFmtId="0" fontId="53" fillId="34" borderId="10" xfId="0" applyFont="1" applyFill="1" applyBorder="1" applyAlignment="1">
      <alignment horizontal="left"/>
    </xf>
    <xf numFmtId="14" fontId="53" fillId="34" borderId="10" xfId="0" applyNumberFormat="1" applyFont="1" applyFill="1" applyBorder="1" applyAlignment="1">
      <alignment horizontal="center"/>
    </xf>
    <xf numFmtId="0" fontId="53" fillId="34" borderId="10" xfId="0" applyFont="1" applyFill="1" applyBorder="1" applyAlignment="1">
      <alignment/>
    </xf>
    <xf numFmtId="0" fontId="9" fillId="34" borderId="10" xfId="0" applyFont="1" applyFill="1" applyBorder="1" applyAlignment="1">
      <alignment vertical="center"/>
    </xf>
    <xf numFmtId="201" fontId="53" fillId="34" borderId="10" xfId="0" applyNumberFormat="1" applyFont="1" applyFill="1" applyBorder="1" applyAlignment="1">
      <alignment horizontal="left" vertical="center"/>
    </xf>
    <xf numFmtId="0" fontId="53" fillId="34" borderId="10" xfId="0" applyFont="1" applyFill="1" applyBorder="1" applyAlignment="1">
      <alignment horizontal="left" vertical="center"/>
    </xf>
    <xf numFmtId="0" fontId="53" fillId="34" borderId="10" xfId="0" applyFont="1" applyFill="1" applyBorder="1" applyAlignment="1">
      <alignment horizontal="left" vertical="center" wrapText="1"/>
    </xf>
    <xf numFmtId="1" fontId="53" fillId="34" borderId="10" xfId="0" applyNumberFormat="1" applyFont="1" applyFill="1" applyBorder="1" applyAlignment="1">
      <alignment horizontal="left" vertical="center"/>
    </xf>
    <xf numFmtId="0" fontId="55" fillId="34" borderId="10" xfId="0" applyFont="1" applyFill="1" applyBorder="1" applyAlignment="1">
      <alignment vertical="center"/>
    </xf>
    <xf numFmtId="0" fontId="9" fillId="0" borderId="10" xfId="33" applyFont="1" applyFill="1" applyBorder="1" applyAlignment="1">
      <alignment horizontal="center" vertical="top" wrapText="1"/>
    </xf>
    <xf numFmtId="0" fontId="9" fillId="0" borderId="10" xfId="33" applyFont="1" applyFill="1" applyBorder="1" applyAlignment="1">
      <alignment horizontal="justify" vertical="top" wrapText="1"/>
    </xf>
    <xf numFmtId="181" fontId="9" fillId="0" borderId="10" xfId="33" applyNumberFormat="1" applyFont="1" applyFill="1" applyBorder="1" applyAlignment="1">
      <alignment horizontal="right" vertical="top" wrapText="1"/>
    </xf>
    <xf numFmtId="0" fontId="9" fillId="0" borderId="10" xfId="58" applyFont="1" applyFill="1" applyBorder="1" applyAlignment="1">
      <alignment vertical="center"/>
      <protection/>
    </xf>
    <xf numFmtId="0" fontId="53" fillId="0" borderId="10" xfId="60" applyFont="1" applyFill="1" applyBorder="1" applyAlignment="1">
      <alignment vertical="center" wrapText="1"/>
      <protection/>
    </xf>
    <xf numFmtId="0" fontId="53" fillId="0" borderId="10" xfId="60" applyFont="1" applyFill="1" applyBorder="1" applyAlignment="1">
      <alignment vertical="center"/>
      <protection/>
    </xf>
    <xf numFmtId="14" fontId="9" fillId="0" borderId="10" xfId="58" applyNumberFormat="1" applyFont="1" applyFill="1" applyBorder="1" applyAlignment="1">
      <alignment horizontal="center" vertical="center"/>
      <protection/>
    </xf>
    <xf numFmtId="0" fontId="9" fillId="0" borderId="10" xfId="58" applyFont="1" applyFill="1" applyBorder="1" applyAlignment="1">
      <alignment horizontal="left" vertical="center"/>
      <protection/>
    </xf>
    <xf numFmtId="184" fontId="9" fillId="0" borderId="10" xfId="58" applyNumberFormat="1" applyFont="1" applyFill="1" applyBorder="1" applyAlignment="1">
      <alignment horizontal="center" vertical="center"/>
      <protection/>
    </xf>
    <xf numFmtId="0" fontId="53" fillId="0" borderId="10" xfId="0" applyFont="1" applyFill="1" applyBorder="1" applyAlignment="1">
      <alignment wrapText="1"/>
    </xf>
    <xf numFmtId="0" fontId="9" fillId="0" borderId="10" xfId="0" applyFont="1" applyFill="1" applyBorder="1" applyAlignment="1">
      <alignment horizontal="justify"/>
    </xf>
    <xf numFmtId="0" fontId="9" fillId="34" borderId="10" xfId="0" applyFont="1" applyFill="1" applyBorder="1" applyAlignment="1">
      <alignment horizontal="left" vertical="center" wrapText="1"/>
    </xf>
    <xf numFmtId="0" fontId="9" fillId="34" borderId="10" xfId="0" applyFont="1" applyFill="1" applyBorder="1" applyAlignment="1">
      <alignment horizontal="right" wrapText="1"/>
    </xf>
    <xf numFmtId="0" fontId="9" fillId="34" borderId="10" xfId="0" applyFont="1" applyFill="1" applyBorder="1" applyAlignment="1">
      <alignment horizontal="right" vertical="center"/>
    </xf>
    <xf numFmtId="182" fontId="9" fillId="34" borderId="10" xfId="49" applyNumberFormat="1" applyFont="1" applyFill="1" applyBorder="1" applyAlignment="1">
      <alignment horizontal="right"/>
    </xf>
    <xf numFmtId="0" fontId="9" fillId="34" borderId="10" xfId="0" applyFont="1" applyFill="1" applyBorder="1" applyAlignment="1">
      <alignment horizontal="right"/>
    </xf>
    <xf numFmtId="14" fontId="9" fillId="34" borderId="10" xfId="0" applyNumberFormat="1" applyFont="1" applyFill="1" applyBorder="1" applyAlignment="1">
      <alignment horizontal="left" vertical="center"/>
    </xf>
    <xf numFmtId="0" fontId="9" fillId="34" borderId="10" xfId="0" applyFont="1" applyFill="1" applyBorder="1" applyAlignment="1">
      <alignment horizontal="left" wrapText="1"/>
    </xf>
    <xf numFmtId="0" fontId="9" fillId="34" borderId="10" xfId="49" applyNumberFormat="1" applyFont="1" applyFill="1" applyBorder="1" applyAlignment="1">
      <alignment horizontal="right"/>
    </xf>
    <xf numFmtId="14" fontId="9" fillId="34" borderId="10" xfId="0" applyNumberFormat="1" applyFont="1" applyFill="1" applyBorder="1" applyAlignment="1">
      <alignment wrapTex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180" fontId="6" fillId="0" borderId="14" xfId="0" applyNumberFormat="1" applyFont="1" applyBorder="1" applyAlignment="1">
      <alignment horizontal="center" vertical="center" wrapText="1"/>
    </xf>
    <xf numFmtId="184" fontId="6" fillId="0" borderId="14" xfId="0" applyNumberFormat="1" applyFont="1" applyBorder="1" applyAlignment="1">
      <alignment horizontal="center" vertical="center" wrapText="1"/>
    </xf>
    <xf numFmtId="181" fontId="6" fillId="0" borderId="15"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xf>
    <xf numFmtId="0" fontId="9" fillId="0" borderId="10" xfId="0" applyFont="1" applyFill="1" applyBorder="1" applyAlignment="1" applyProtection="1">
      <alignment horizontal="left" vertical="top"/>
      <protection locked="0"/>
    </xf>
    <xf numFmtId="14" fontId="9" fillId="0" borderId="10" xfId="0" applyNumberFormat="1" applyFont="1" applyFill="1" applyBorder="1" applyAlignment="1" applyProtection="1">
      <alignment horizontal="left" vertical="top"/>
      <protection locked="0"/>
    </xf>
    <xf numFmtId="0" fontId="53" fillId="0" borderId="10" xfId="0" applyFont="1" applyBorder="1" applyAlignment="1">
      <alignment vertical="center"/>
    </xf>
    <xf numFmtId="14" fontId="53" fillId="0" borderId="10" xfId="0" applyNumberFormat="1" applyFont="1" applyBorder="1" applyAlignment="1">
      <alignment vertical="center"/>
    </xf>
    <xf numFmtId="0" fontId="53" fillId="0" borderId="10" xfId="0" applyFont="1" applyBorder="1" applyAlignment="1">
      <alignment/>
    </xf>
    <xf numFmtId="0" fontId="53" fillId="0" borderId="10" xfId="0" applyFont="1" applyBorder="1" applyAlignment="1">
      <alignment horizontal="right"/>
    </xf>
    <xf numFmtId="14" fontId="53" fillId="0" borderId="10" xfId="0" applyNumberFormat="1" applyFont="1" applyBorder="1" applyAlignment="1">
      <alignment/>
    </xf>
    <xf numFmtId="0" fontId="9" fillId="37" borderId="10" xfId="0" applyFont="1" applyFill="1" applyBorder="1" applyAlignment="1">
      <alignment vertical="top" wrapText="1"/>
    </xf>
    <xf numFmtId="0" fontId="9" fillId="0" borderId="10" xfId="0" applyFont="1" applyBorder="1" applyAlignment="1">
      <alignment horizontal="left" vertical="top" wrapText="1"/>
    </xf>
    <xf numFmtId="0" fontId="9" fillId="0" borderId="10" xfId="0" applyFont="1" applyFill="1" applyBorder="1" applyAlignment="1" applyProtection="1">
      <alignment horizontal="left" vertical="top" wrapText="1"/>
      <protection locked="0"/>
    </xf>
    <xf numFmtId="14" fontId="9" fillId="0" borderId="10" xfId="0" applyNumberFormat="1" applyFont="1" applyBorder="1" applyAlignment="1">
      <alignment horizontal="left"/>
    </xf>
    <xf numFmtId="0" fontId="9" fillId="0" borderId="10" xfId="0" applyFont="1" applyBorder="1" applyAlignment="1">
      <alignment horizontal="justify" vertical="top" wrapText="1"/>
    </xf>
    <xf numFmtId="0" fontId="53" fillId="0" borderId="10" xfId="0" applyFont="1" applyBorder="1" applyAlignment="1">
      <alignment horizontal="right" wrapText="1"/>
    </xf>
    <xf numFmtId="0" fontId="9" fillId="0" borderId="10" xfId="0" applyFont="1" applyBorder="1" applyAlignment="1">
      <alignment horizontal="justify" vertical="justify" wrapText="1"/>
    </xf>
    <xf numFmtId="0" fontId="53" fillId="0" borderId="10" xfId="0" applyFont="1" applyBorder="1" applyAlignment="1">
      <alignment horizontal="right" vertical="center"/>
    </xf>
    <xf numFmtId="0" fontId="9" fillId="0" borderId="10" xfId="0" applyFont="1" applyBorder="1" applyAlignment="1">
      <alignment horizontal="right" vertical="center" wrapText="1"/>
    </xf>
    <xf numFmtId="0" fontId="55" fillId="0" borderId="10" xfId="0" applyFont="1" applyBorder="1" applyAlignment="1">
      <alignment horizontal="center" wrapText="1"/>
    </xf>
    <xf numFmtId="0" fontId="53" fillId="0" borderId="10" xfId="0" applyFont="1" applyBorder="1" applyAlignment="1">
      <alignment horizontal="center" wrapText="1"/>
    </xf>
    <xf numFmtId="14" fontId="53" fillId="0" borderId="10" xfId="0" applyNumberFormat="1" applyFont="1" applyFill="1" applyBorder="1" applyAlignment="1">
      <alignment wrapText="1"/>
    </xf>
    <xf numFmtId="14" fontId="9" fillId="0" borderId="10" xfId="0" applyNumberFormat="1" applyFont="1" applyFill="1" applyBorder="1" applyAlignment="1">
      <alignment horizontal="center"/>
    </xf>
    <xf numFmtId="0" fontId="53" fillId="0" borderId="10" xfId="60" applyFont="1" applyBorder="1" applyAlignment="1">
      <alignment wrapText="1"/>
      <protection/>
    </xf>
    <xf numFmtId="0" fontId="9" fillId="0" borderId="10" xfId="60" applyFont="1" applyFill="1" applyBorder="1" applyAlignment="1">
      <alignment vertical="center" wrapText="1"/>
      <protection/>
    </xf>
    <xf numFmtId="0" fontId="9" fillId="34" borderId="10" xfId="0" applyFont="1" applyFill="1" applyBorder="1" applyAlignment="1">
      <alignment wrapText="1"/>
    </xf>
    <xf numFmtId="0" fontId="53" fillId="34" borderId="10" xfId="0" applyFont="1" applyFill="1" applyBorder="1" applyAlignment="1">
      <alignment horizontal="left" wrapText="1"/>
    </xf>
    <xf numFmtId="14" fontId="53" fillId="34" borderId="10" xfId="0" applyNumberFormat="1" applyFont="1" applyFill="1" applyBorder="1" applyAlignment="1">
      <alignment wrapText="1"/>
    </xf>
    <xf numFmtId="0" fontId="53" fillId="34" borderId="10" xfId="49" applyNumberFormat="1" applyFont="1" applyFill="1" applyBorder="1" applyAlignment="1">
      <alignment horizontal="right"/>
    </xf>
    <xf numFmtId="0" fontId="53" fillId="0" borderId="10" xfId="0" applyNumberFormat="1" applyFont="1" applyFill="1" applyBorder="1" applyAlignment="1" applyProtection="1">
      <alignment horizontal="center" vertical="center" wrapText="1"/>
      <protection locked="0"/>
    </xf>
    <xf numFmtId="184" fontId="53" fillId="0" borderId="10" xfId="0" applyNumberFormat="1" applyFont="1" applyFill="1" applyBorder="1" applyAlignment="1" applyProtection="1">
      <alignment horizontal="center" vertical="center" wrapText="1"/>
      <protection locked="0"/>
    </xf>
    <xf numFmtId="11" fontId="53" fillId="0" borderId="10" xfId="0" applyNumberFormat="1" applyFont="1" applyFill="1" applyBorder="1" applyAlignment="1" applyProtection="1">
      <alignment horizontal="justify" vertical="center" wrapText="1"/>
      <protection locked="0"/>
    </xf>
    <xf numFmtId="0" fontId="53" fillId="4" borderId="10" xfId="0" applyFont="1" applyFill="1" applyBorder="1" applyAlignment="1" applyProtection="1">
      <alignment horizontal="center" vertical="center" wrapText="1"/>
      <protection locked="0"/>
    </xf>
    <xf numFmtId="0" fontId="53" fillId="4" borderId="10" xfId="0" applyNumberFormat="1" applyFont="1" applyFill="1" applyBorder="1" applyAlignment="1" applyProtection="1">
      <alignment horizontal="center" vertical="center" wrapText="1"/>
      <protection locked="0"/>
    </xf>
    <xf numFmtId="184" fontId="53" fillId="4" borderId="10" xfId="0" applyNumberFormat="1" applyFont="1" applyFill="1" applyBorder="1" applyAlignment="1" applyProtection="1">
      <alignment horizontal="center" vertical="center" wrapText="1"/>
      <protection locked="0"/>
    </xf>
    <xf numFmtId="11" fontId="53" fillId="4" borderId="10" xfId="0" applyNumberFormat="1" applyFont="1" applyFill="1" applyBorder="1" applyAlignment="1" applyProtection="1">
      <alignment horizontal="justify" vertical="center" wrapText="1"/>
      <protection locked="0"/>
    </xf>
    <xf numFmtId="0" fontId="9" fillId="0" borderId="10" xfId="0" applyNumberFormat="1" applyFont="1" applyFill="1" applyBorder="1" applyAlignment="1" applyProtection="1">
      <alignment horizontal="center" vertical="center" wrapText="1"/>
      <protection locked="0"/>
    </xf>
    <xf numFmtId="184" fontId="9" fillId="0" borderId="10" xfId="0" applyNumberFormat="1" applyFont="1" applyFill="1" applyBorder="1" applyAlignment="1" applyProtection="1">
      <alignment horizontal="center" vertical="center" wrapText="1"/>
      <protection locked="0"/>
    </xf>
    <xf numFmtId="11" fontId="9" fillId="0" borderId="10" xfId="0" applyNumberFormat="1" applyFont="1" applyFill="1" applyBorder="1" applyAlignment="1" applyProtection="1">
      <alignment horizontal="justify" vertical="center" wrapText="1"/>
      <protection locked="0"/>
    </xf>
    <xf numFmtId="187" fontId="9" fillId="0" borderId="10" xfId="0" applyNumberFormat="1" applyFont="1" applyFill="1" applyBorder="1" applyAlignment="1" applyProtection="1">
      <alignment horizontal="right" vertical="center" wrapText="1"/>
      <protection locked="0"/>
    </xf>
    <xf numFmtId="0" fontId="53" fillId="0" borderId="10" xfId="59" applyFont="1" applyFill="1" applyBorder="1" applyAlignment="1">
      <alignment horizontal="justify" vertical="center" wrapText="1" shrinkToFit="1"/>
      <protection/>
    </xf>
    <xf numFmtId="0" fontId="53" fillId="0" borderId="10" xfId="52" applyNumberFormat="1" applyFont="1" applyFill="1" applyBorder="1" applyAlignment="1" applyProtection="1">
      <alignment horizontal="center" vertical="center" wrapText="1"/>
      <protection locked="0"/>
    </xf>
    <xf numFmtId="0" fontId="53" fillId="4" borderId="10" xfId="52" applyNumberFormat="1" applyFont="1" applyFill="1" applyBorder="1" applyAlignment="1" applyProtection="1">
      <alignment horizontal="center" vertical="center" wrapText="1"/>
      <protection locked="0"/>
    </xf>
    <xf numFmtId="0" fontId="53" fillId="4" borderId="10" xfId="0" applyFont="1" applyFill="1" applyBorder="1" applyAlignment="1" applyProtection="1">
      <alignment horizontal="justify" vertical="center" wrapText="1"/>
      <protection locked="0"/>
    </xf>
    <xf numFmtId="0" fontId="9" fillId="0" borderId="10" xfId="52" applyNumberFormat="1" applyFont="1" applyFill="1" applyBorder="1" applyAlignment="1" applyProtection="1">
      <alignment horizontal="center" vertical="center" wrapText="1"/>
      <protection locked="0"/>
    </xf>
    <xf numFmtId="0" fontId="55" fillId="0" borderId="10" xfId="0" applyFont="1" applyBorder="1" applyAlignment="1">
      <alignment vertical="center" wrapText="1"/>
    </xf>
    <xf numFmtId="0" fontId="9" fillId="0" borderId="10" xfId="0" applyFont="1" applyBorder="1" applyAlignment="1">
      <alignment horizontal="center" vertical="center"/>
    </xf>
    <xf numFmtId="184" fontId="9" fillId="0" borderId="10" xfId="0" applyNumberFormat="1" applyFont="1" applyBorder="1" applyAlignment="1">
      <alignment horizontal="center" vertical="center"/>
    </xf>
    <xf numFmtId="0" fontId="3" fillId="0" borderId="10" xfId="0" applyFont="1" applyBorder="1" applyAlignment="1">
      <alignment vertical="center"/>
    </xf>
    <xf numFmtId="0" fontId="53" fillId="0" borderId="10" xfId="0" applyFont="1" applyBorder="1" applyAlignment="1">
      <alignment horizontal="left"/>
    </xf>
    <xf numFmtId="0" fontId="9" fillId="0" borderId="10" xfId="0" applyFont="1" applyFill="1" applyBorder="1" applyAlignment="1">
      <alignment horizontal="left" vertical="center"/>
    </xf>
    <xf numFmtId="0" fontId="9" fillId="0" borderId="10" xfId="33" applyFont="1" applyFill="1" applyBorder="1" applyAlignment="1">
      <alignment horizontal="left" vertical="top" wrapText="1"/>
    </xf>
    <xf numFmtId="0" fontId="9" fillId="0" borderId="10" xfId="0" applyFont="1" applyFill="1" applyBorder="1" applyAlignment="1">
      <alignment horizontal="left"/>
    </xf>
    <xf numFmtId="0" fontId="9" fillId="0" borderId="10" xfId="0" applyFont="1" applyBorder="1" applyAlignment="1">
      <alignment horizontal="left"/>
    </xf>
    <xf numFmtId="2" fontId="9" fillId="33" borderId="10" xfId="0" applyNumberFormat="1" applyFont="1" applyFill="1" applyBorder="1" applyAlignment="1">
      <alignment horizontal="left" vertical="center" wrapText="1"/>
    </xf>
    <xf numFmtId="2" fontId="9" fillId="34" borderId="10" xfId="0" applyNumberFormat="1" applyFont="1" applyFill="1" applyBorder="1" applyAlignment="1">
      <alignment horizontal="left" vertical="center" wrapText="1"/>
    </xf>
    <xf numFmtId="2" fontId="53" fillId="33" borderId="10" xfId="0" applyNumberFormat="1" applyFont="1" applyFill="1" applyBorder="1" applyAlignment="1">
      <alignment horizontal="left" vertical="center" wrapText="1"/>
    </xf>
    <xf numFmtId="16" fontId="53" fillId="0" borderId="10" xfId="0" applyNumberFormat="1" applyFont="1" applyFill="1" applyBorder="1" applyAlignment="1" applyProtection="1">
      <alignment horizontal="left" vertical="center" wrapText="1"/>
      <protection locked="0"/>
    </xf>
    <xf numFmtId="0" fontId="53" fillId="0" borderId="10" xfId="0" applyFont="1" applyBorder="1" applyAlignment="1">
      <alignment horizontal="left" vertical="center"/>
    </xf>
    <xf numFmtId="0" fontId="9" fillId="0" borderId="10" xfId="0" applyFont="1" applyFill="1" applyBorder="1" applyAlignment="1" applyProtection="1">
      <alignment horizontal="left" vertical="center"/>
      <protection locked="0"/>
    </xf>
    <xf numFmtId="0" fontId="9" fillId="0" borderId="10" xfId="61" applyFont="1" applyFill="1" applyBorder="1" applyAlignment="1">
      <alignment horizontal="left" vertical="center"/>
      <protection/>
    </xf>
    <xf numFmtId="0" fontId="53" fillId="0" borderId="10" xfId="0" applyFont="1" applyFill="1" applyBorder="1" applyAlignment="1" applyProtection="1">
      <alignment horizontal="left" vertical="center" wrapText="1"/>
      <protection locked="0"/>
    </xf>
    <xf numFmtId="0" fontId="53" fillId="0" borderId="10" xfId="61" applyFont="1" applyBorder="1" applyAlignment="1">
      <alignment horizontal="left"/>
      <protection/>
    </xf>
    <xf numFmtId="0" fontId="53" fillId="0" borderId="10" xfId="60" applyFont="1" applyBorder="1" applyAlignment="1">
      <alignment horizontal="left" wrapText="1"/>
      <protection/>
    </xf>
    <xf numFmtId="0" fontId="9" fillId="0" borderId="10" xfId="61" applyFont="1" applyBorder="1" applyAlignment="1">
      <alignment horizontal="left"/>
      <protection/>
    </xf>
    <xf numFmtId="0" fontId="53" fillId="4" borderId="10" xfId="0" applyFont="1" applyFill="1" applyBorder="1" applyAlignment="1" applyProtection="1">
      <alignment horizontal="left" vertical="center" wrapText="1"/>
      <protection locked="0"/>
    </xf>
    <xf numFmtId="0" fontId="53" fillId="0" borderId="10" xfId="59" applyFont="1" applyFill="1" applyBorder="1" applyAlignment="1">
      <alignment horizontal="left" vertical="center" wrapText="1" shrinkToFit="1"/>
      <protection/>
    </xf>
    <xf numFmtId="0" fontId="3" fillId="0" borderId="10" xfId="0" applyFont="1" applyBorder="1" applyAlignment="1">
      <alignment horizontal="left" vertical="center" wrapText="1"/>
    </xf>
    <xf numFmtId="0" fontId="53" fillId="0" borderId="10" xfId="0" applyFont="1" applyBorder="1" applyAlignment="1">
      <alignment horizontal="right" vertical="center" wrapText="1"/>
    </xf>
    <xf numFmtId="0" fontId="53" fillId="34" borderId="10" xfId="0" applyFont="1" applyFill="1" applyBorder="1" applyAlignment="1">
      <alignment horizontal="right" vertical="center" wrapText="1"/>
    </xf>
    <xf numFmtId="0" fontId="9" fillId="0" borderId="10" xfId="0" applyFont="1" applyBorder="1" applyAlignment="1">
      <alignment horizontal="right" wrapText="1"/>
    </xf>
    <xf numFmtId="2" fontId="9" fillId="34" borderId="10" xfId="0" applyNumberFormat="1" applyFont="1" applyFill="1" applyBorder="1" applyAlignment="1">
      <alignment horizontal="right" vertical="center"/>
    </xf>
    <xf numFmtId="3" fontId="9" fillId="34" borderId="10" xfId="0" applyNumberFormat="1" applyFont="1" applyFill="1" applyBorder="1" applyAlignment="1">
      <alignment horizontal="right" vertical="center"/>
    </xf>
    <xf numFmtId="0" fontId="9" fillId="0" borderId="10" xfId="33" applyFont="1" applyFill="1" applyBorder="1" applyAlignment="1">
      <alignment horizontal="right" vertical="top" wrapText="1"/>
    </xf>
    <xf numFmtId="0" fontId="53" fillId="0" borderId="10" xfId="0" applyFont="1" applyFill="1" applyBorder="1" applyAlignment="1">
      <alignment horizontal="right" wrapText="1"/>
    </xf>
    <xf numFmtId="0" fontId="53" fillId="0" borderId="10" xfId="60" applyFont="1" applyBorder="1" applyAlignment="1">
      <alignment horizontal="right" wrapText="1"/>
      <protection/>
    </xf>
    <xf numFmtId="0" fontId="53" fillId="0" borderId="10" xfId="0" applyFont="1" applyFill="1" applyBorder="1" applyAlignment="1" applyProtection="1">
      <alignment horizontal="right" vertical="center" wrapText="1"/>
      <protection locked="0"/>
    </xf>
    <xf numFmtId="0" fontId="9" fillId="34" borderId="10" xfId="0" applyFont="1" applyFill="1" applyBorder="1" applyAlignment="1">
      <alignment horizontal="right" vertical="center" wrapText="1"/>
    </xf>
    <xf numFmtId="2" fontId="9" fillId="33" borderId="10" xfId="0" applyNumberFormat="1" applyFont="1" applyFill="1" applyBorder="1" applyAlignment="1">
      <alignment horizontal="right" vertical="center" wrapText="1"/>
    </xf>
    <xf numFmtId="2" fontId="9" fillId="34" borderId="10" xfId="0" applyNumberFormat="1" applyFont="1" applyFill="1" applyBorder="1" applyAlignment="1">
      <alignment horizontal="right" vertical="center" wrapText="1"/>
    </xf>
    <xf numFmtId="2" fontId="53" fillId="33" borderId="10" xfId="0" applyNumberFormat="1" applyFont="1" applyFill="1" applyBorder="1" applyAlignment="1">
      <alignment horizontal="right" vertical="center" wrapText="1"/>
    </xf>
    <xf numFmtId="0" fontId="53" fillId="4" borderId="10" xfId="0" applyFont="1" applyFill="1" applyBorder="1" applyAlignment="1" applyProtection="1">
      <alignment horizontal="right" vertical="center" wrapText="1"/>
      <protection locked="0"/>
    </xf>
    <xf numFmtId="0" fontId="53" fillId="0" borderId="10" xfId="59" applyFont="1" applyFill="1" applyBorder="1" applyAlignment="1">
      <alignment horizontal="right" vertical="center"/>
      <protection/>
    </xf>
    <xf numFmtId="187" fontId="53" fillId="0" borderId="10" xfId="0" applyNumberFormat="1" applyFont="1" applyFill="1" applyBorder="1" applyAlignment="1" applyProtection="1">
      <alignment horizontal="right" vertical="center" wrapText="1"/>
      <protection locked="0"/>
    </xf>
    <xf numFmtId="181" fontId="3" fillId="0" borderId="10" xfId="0" applyNumberFormat="1" applyFont="1" applyBorder="1" applyAlignment="1">
      <alignment horizontal="right" vertical="center"/>
    </xf>
    <xf numFmtId="0" fontId="11" fillId="33" borderId="10" xfId="0" applyFont="1" applyFill="1" applyBorder="1" applyAlignment="1">
      <alignment horizontal="justify" vertical="top" wrapText="1"/>
    </xf>
    <xf numFmtId="14" fontId="11" fillId="33" borderId="10" xfId="0" applyNumberFormat="1" applyFont="1" applyFill="1" applyBorder="1" applyAlignment="1">
      <alignment horizontal="justify" vertical="top" wrapText="1"/>
    </xf>
    <xf numFmtId="181" fontId="11" fillId="33" borderId="10" xfId="0" applyNumberFormat="1" applyFont="1" applyFill="1" applyBorder="1" applyAlignment="1">
      <alignment horizontal="right" vertical="top" wrapText="1"/>
    </xf>
    <xf numFmtId="1" fontId="9" fillId="33" borderId="10" xfId="0" applyNumberFormat="1" applyFont="1" applyFill="1" applyBorder="1" applyAlignment="1">
      <alignment horizontal="left" vertical="top" wrapText="1"/>
    </xf>
    <xf numFmtId="181" fontId="9" fillId="34" borderId="10" xfId="0" applyNumberFormat="1" applyFont="1" applyFill="1" applyBorder="1" applyAlignment="1">
      <alignment horizontal="right" vertical="center"/>
    </xf>
    <xf numFmtId="181" fontId="53" fillId="0" borderId="10" xfId="52" applyNumberFormat="1" applyFont="1" applyBorder="1" applyAlignment="1">
      <alignment horizontal="right" wrapText="1"/>
    </xf>
    <xf numFmtId="181" fontId="53" fillId="34" borderId="10" xfId="53" applyNumberFormat="1" applyFont="1" applyFill="1" applyBorder="1" applyAlignment="1">
      <alignment horizontal="right" wrapText="1"/>
    </xf>
    <xf numFmtId="181" fontId="9" fillId="34" borderId="10" xfId="53" applyNumberFormat="1" applyFont="1" applyFill="1" applyBorder="1" applyAlignment="1">
      <alignment horizontal="right" vertical="center"/>
    </xf>
    <xf numFmtId="181" fontId="9" fillId="34" borderId="10" xfId="53" applyNumberFormat="1" applyFont="1" applyFill="1" applyBorder="1" applyAlignment="1">
      <alignment horizontal="right" vertical="center" wrapText="1"/>
    </xf>
    <xf numFmtId="181" fontId="54" fillId="0" borderId="10" xfId="0" applyNumberFormat="1" applyFont="1" applyBorder="1" applyAlignment="1">
      <alignment horizontal="right" wrapText="1"/>
    </xf>
    <xf numFmtId="181" fontId="54" fillId="0" borderId="10" xfId="0" applyNumberFormat="1" applyFont="1" applyBorder="1" applyAlignment="1">
      <alignment horizontal="right"/>
    </xf>
    <xf numFmtId="181" fontId="53" fillId="0" borderId="10" xfId="0" applyNumberFormat="1" applyFont="1" applyBorder="1" applyAlignment="1">
      <alignment horizontal="right" wrapText="1"/>
    </xf>
    <xf numFmtId="181" fontId="53" fillId="0" borderId="10" xfId="0" applyNumberFormat="1" applyFont="1" applyBorder="1" applyAlignment="1">
      <alignment horizontal="right" vertical="center" wrapText="1"/>
    </xf>
    <xf numFmtId="181" fontId="53" fillId="34" borderId="10" xfId="0" applyNumberFormat="1" applyFont="1" applyFill="1" applyBorder="1" applyAlignment="1">
      <alignment horizontal="right"/>
    </xf>
    <xf numFmtId="181" fontId="53" fillId="34" borderId="10" xfId="0" applyNumberFormat="1" applyFont="1" applyFill="1" applyBorder="1" applyAlignment="1">
      <alignment horizontal="right" vertical="center" wrapText="1"/>
    </xf>
    <xf numFmtId="181" fontId="53" fillId="0" borderId="10" xfId="0" applyNumberFormat="1" applyFont="1" applyFill="1" applyBorder="1" applyAlignment="1">
      <alignment horizontal="right" wrapText="1"/>
    </xf>
    <xf numFmtId="181" fontId="53" fillId="0" borderId="10" xfId="60" applyNumberFormat="1" applyFont="1" applyFill="1" applyBorder="1" applyAlignment="1">
      <alignment horizontal="right" vertical="center" wrapText="1"/>
      <protection/>
    </xf>
    <xf numFmtId="181" fontId="9" fillId="34" borderId="10" xfId="0" applyNumberFormat="1" applyFont="1" applyFill="1" applyBorder="1" applyAlignment="1">
      <alignment horizontal="right" wrapText="1"/>
    </xf>
    <xf numFmtId="181" fontId="9" fillId="34" borderId="10" xfId="0" applyNumberFormat="1" applyFont="1" applyFill="1" applyBorder="1" applyAlignment="1">
      <alignment horizontal="right"/>
    </xf>
    <xf numFmtId="181" fontId="9" fillId="34" borderId="10" xfId="51" applyNumberFormat="1" applyFont="1" applyFill="1" applyBorder="1" applyAlignment="1">
      <alignment horizontal="right" wrapText="1"/>
    </xf>
    <xf numFmtId="181" fontId="9" fillId="34" borderId="10" xfId="51" applyNumberFormat="1" applyFont="1" applyFill="1" applyBorder="1" applyAlignment="1">
      <alignment horizontal="right"/>
    </xf>
    <xf numFmtId="181" fontId="53" fillId="34" borderId="10" xfId="51" applyNumberFormat="1" applyFont="1" applyFill="1" applyBorder="1" applyAlignment="1">
      <alignment horizontal="right" wrapText="1"/>
    </xf>
    <xf numFmtId="181" fontId="10" fillId="33" borderId="10" xfId="0" applyNumberFormat="1" applyFont="1" applyFill="1" applyBorder="1" applyAlignment="1">
      <alignment horizontal="right" vertical="center" wrapText="1"/>
    </xf>
    <xf numFmtId="181" fontId="10" fillId="34" borderId="10" xfId="0" applyNumberFormat="1" applyFont="1" applyFill="1" applyBorder="1" applyAlignment="1">
      <alignment horizontal="right" vertical="center" wrapText="1"/>
    </xf>
    <xf numFmtId="181" fontId="9" fillId="33" borderId="10" xfId="0" applyNumberFormat="1" applyFont="1" applyFill="1" applyBorder="1" applyAlignment="1">
      <alignment horizontal="right" vertical="center" wrapText="1"/>
    </xf>
    <xf numFmtId="181" fontId="53" fillId="0" borderId="10" xfId="52" applyNumberFormat="1" applyFont="1" applyFill="1" applyBorder="1" applyAlignment="1" applyProtection="1">
      <alignment horizontal="right" vertical="center" wrapText="1"/>
      <protection locked="0"/>
    </xf>
    <xf numFmtId="181" fontId="53" fillId="0" borderId="10" xfId="0" applyNumberFormat="1" applyFont="1" applyFill="1" applyBorder="1" applyAlignment="1" applyProtection="1">
      <alignment horizontal="right" vertical="center" wrapText="1"/>
      <protection locked="0"/>
    </xf>
    <xf numFmtId="181" fontId="53" fillId="4" borderId="10" xfId="0" applyNumberFormat="1" applyFont="1" applyFill="1" applyBorder="1" applyAlignment="1" applyProtection="1">
      <alignment horizontal="right" vertical="center" wrapText="1"/>
      <protection locked="0"/>
    </xf>
    <xf numFmtId="181" fontId="9" fillId="0" borderId="10" xfId="0" applyNumberFormat="1" applyFont="1" applyFill="1" applyBorder="1" applyAlignment="1" applyProtection="1">
      <alignment horizontal="right" vertical="center" wrapText="1"/>
      <protection locked="0"/>
    </xf>
    <xf numFmtId="181" fontId="9" fillId="33" borderId="10" xfId="0" applyNumberFormat="1" applyFont="1" applyFill="1" applyBorder="1" applyAlignment="1">
      <alignment horizontal="right" vertical="top" wrapText="1"/>
    </xf>
    <xf numFmtId="0" fontId="9" fillId="38" borderId="10" xfId="0" applyFont="1" applyFill="1" applyBorder="1" applyAlignment="1" applyProtection="1">
      <alignment horizontal="justify" vertical="top" wrapText="1"/>
      <protection locked="0"/>
    </xf>
    <xf numFmtId="0" fontId="7" fillId="33" borderId="0" xfId="0" applyFont="1" applyFill="1" applyBorder="1" applyAlignment="1">
      <alignment horizontal="center" vertical="center"/>
    </xf>
  </cellXfs>
  <cellStyles count="61">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Moneda 2" xfId="54"/>
    <cellStyle name="Moneda 2 2" xfId="55"/>
    <cellStyle name="Moneda 3" xfId="56"/>
    <cellStyle name="Neutral" xfId="57"/>
    <cellStyle name="Normal 2" xfId="58"/>
    <cellStyle name="Normal 2 2" xfId="59"/>
    <cellStyle name="Normal 3" xfId="60"/>
    <cellStyle name="Normal 5" xfId="61"/>
    <cellStyle name="Normal 6" xfId="62"/>
    <cellStyle name="Normal 8"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388"/>
  <sheetViews>
    <sheetView showGridLines="0" tabSelected="1" zoomScalePageLayoutView="0" workbookViewId="0" topLeftCell="A1">
      <pane ySplit="4" topLeftCell="A1381" activePane="bottomLeft" state="frozen"/>
      <selection pane="topLeft" activeCell="A1" sqref="A1"/>
      <selection pane="bottomLeft" activeCell="A2" sqref="A2:K2"/>
    </sheetView>
  </sheetViews>
  <sheetFormatPr defaultColWidth="42.57421875" defaultRowHeight="12.75"/>
  <cols>
    <col min="1" max="1" width="16.8515625" style="6" customWidth="1"/>
    <col min="2" max="2" width="26.8515625" style="6" customWidth="1"/>
    <col min="3" max="3" width="13.140625" style="15" customWidth="1"/>
    <col min="4" max="4" width="11.28125" style="6" customWidth="1"/>
    <col min="5" max="5" width="12.28125" style="10" customWidth="1"/>
    <col min="6" max="6" width="15.00390625" style="10" customWidth="1"/>
    <col min="7" max="7" width="11.7109375" style="11" customWidth="1"/>
    <col min="8" max="8" width="69.7109375" style="6" customWidth="1"/>
    <col min="9" max="9" width="31.7109375" style="15" customWidth="1"/>
    <col min="10" max="10" width="14.140625" style="33" customWidth="1"/>
    <col min="11" max="11" width="22.140625" style="12" customWidth="1"/>
    <col min="12" max="16384" width="42.57421875" style="6" customWidth="1"/>
  </cols>
  <sheetData>
    <row r="1" spans="3:11" s="1" customFormat="1" ht="12">
      <c r="C1" s="14"/>
      <c r="E1" s="2"/>
      <c r="F1" s="2"/>
      <c r="G1" s="3"/>
      <c r="I1" s="14"/>
      <c r="J1" s="31"/>
      <c r="K1" s="4"/>
    </row>
    <row r="2" spans="1:11" s="9" customFormat="1" ht="18">
      <c r="A2" s="305" t="s">
        <v>643</v>
      </c>
      <c r="B2" s="305"/>
      <c r="C2" s="305"/>
      <c r="D2" s="305"/>
      <c r="E2" s="305"/>
      <c r="F2" s="305"/>
      <c r="G2" s="305"/>
      <c r="H2" s="305"/>
      <c r="I2" s="305"/>
      <c r="J2" s="305"/>
      <c r="K2" s="305"/>
    </row>
    <row r="3" spans="3:11" s="1" customFormat="1" ht="12.75" thickBot="1">
      <c r="C3" s="14"/>
      <c r="E3" s="2"/>
      <c r="F3" s="2"/>
      <c r="G3" s="3"/>
      <c r="I3" s="14"/>
      <c r="J3" s="32"/>
      <c r="K3" s="30"/>
    </row>
    <row r="4" spans="1:11" s="5" customFormat="1" ht="45">
      <c r="A4" s="184" t="s">
        <v>0</v>
      </c>
      <c r="B4" s="185" t="s">
        <v>1</v>
      </c>
      <c r="C4" s="186" t="s">
        <v>2</v>
      </c>
      <c r="D4" s="187" t="s">
        <v>3</v>
      </c>
      <c r="E4" s="185" t="s">
        <v>4</v>
      </c>
      <c r="F4" s="185" t="s">
        <v>5</v>
      </c>
      <c r="G4" s="188" t="s">
        <v>6</v>
      </c>
      <c r="H4" s="186" t="s">
        <v>7</v>
      </c>
      <c r="I4" s="186" t="s">
        <v>8</v>
      </c>
      <c r="J4" s="186" t="s">
        <v>170</v>
      </c>
      <c r="K4" s="189" t="s">
        <v>9</v>
      </c>
    </row>
    <row r="5" spans="1:11" s="7" customFormat="1" ht="27">
      <c r="A5" s="141" t="s">
        <v>2815</v>
      </c>
      <c r="B5" s="175" t="s">
        <v>227</v>
      </c>
      <c r="C5" s="53" t="s">
        <v>152</v>
      </c>
      <c r="D5" s="54" t="s">
        <v>152</v>
      </c>
      <c r="E5" s="136" t="s">
        <v>480</v>
      </c>
      <c r="F5" s="136">
        <v>18190019</v>
      </c>
      <c r="G5" s="140">
        <v>43647</v>
      </c>
      <c r="H5" s="136" t="s">
        <v>2856</v>
      </c>
      <c r="I5" s="137" t="s">
        <v>2211</v>
      </c>
      <c r="J5" s="204" t="s">
        <v>2212</v>
      </c>
      <c r="K5" s="285">
        <v>1054340</v>
      </c>
    </row>
    <row r="6" spans="1:11" s="7" customFormat="1" ht="27">
      <c r="A6" s="141" t="s">
        <v>2815</v>
      </c>
      <c r="B6" s="175" t="s">
        <v>226</v>
      </c>
      <c r="C6" s="53" t="s">
        <v>152</v>
      </c>
      <c r="D6" s="54" t="s">
        <v>152</v>
      </c>
      <c r="E6" s="136" t="s">
        <v>480</v>
      </c>
      <c r="F6" s="136">
        <v>18190020</v>
      </c>
      <c r="G6" s="140">
        <v>43676</v>
      </c>
      <c r="H6" s="136" t="s">
        <v>2840</v>
      </c>
      <c r="I6" s="137" t="s">
        <v>2213</v>
      </c>
      <c r="J6" s="204" t="s">
        <v>2214</v>
      </c>
      <c r="K6" s="285">
        <v>872865</v>
      </c>
    </row>
    <row r="7" spans="1:11" s="7" customFormat="1" ht="40.5">
      <c r="A7" s="141" t="s">
        <v>2815</v>
      </c>
      <c r="B7" s="175" t="s">
        <v>226</v>
      </c>
      <c r="C7" s="53" t="s">
        <v>152</v>
      </c>
      <c r="D7" s="54" t="s">
        <v>152</v>
      </c>
      <c r="E7" s="136" t="s">
        <v>480</v>
      </c>
      <c r="F7" s="136">
        <v>18190021</v>
      </c>
      <c r="G7" s="140">
        <v>43677</v>
      </c>
      <c r="H7" s="136" t="s">
        <v>2847</v>
      </c>
      <c r="I7" s="137" t="s">
        <v>1203</v>
      </c>
      <c r="J7" s="204" t="s">
        <v>1204</v>
      </c>
      <c r="K7" s="285">
        <v>1554349</v>
      </c>
    </row>
    <row r="8" spans="1:11" s="7" customFormat="1" ht="54">
      <c r="A8" s="141" t="s">
        <v>2815</v>
      </c>
      <c r="B8" s="175" t="s">
        <v>226</v>
      </c>
      <c r="C8" s="53" t="s">
        <v>152</v>
      </c>
      <c r="D8" s="54" t="s">
        <v>152</v>
      </c>
      <c r="E8" s="136" t="s">
        <v>479</v>
      </c>
      <c r="F8" s="136">
        <v>18190138</v>
      </c>
      <c r="G8" s="140">
        <v>43651</v>
      </c>
      <c r="H8" s="136" t="s">
        <v>2841</v>
      </c>
      <c r="I8" s="35" t="s">
        <v>670</v>
      </c>
      <c r="J8" s="58" t="s">
        <v>671</v>
      </c>
      <c r="K8" s="285">
        <v>227408</v>
      </c>
    </row>
    <row r="9" spans="1:11" s="7" customFormat="1" ht="54">
      <c r="A9" s="141" t="s">
        <v>2815</v>
      </c>
      <c r="B9" s="175" t="s">
        <v>226</v>
      </c>
      <c r="C9" s="53" t="s">
        <v>152</v>
      </c>
      <c r="D9" s="54" t="s">
        <v>152</v>
      </c>
      <c r="E9" s="136" t="s">
        <v>479</v>
      </c>
      <c r="F9" s="136">
        <v>18190139</v>
      </c>
      <c r="G9" s="140">
        <v>43651</v>
      </c>
      <c r="H9" s="136" t="s">
        <v>2842</v>
      </c>
      <c r="I9" s="35" t="s">
        <v>670</v>
      </c>
      <c r="J9" s="58" t="s">
        <v>671</v>
      </c>
      <c r="K9" s="285">
        <v>220030</v>
      </c>
    </row>
    <row r="10" spans="1:11" s="7" customFormat="1" ht="67.5">
      <c r="A10" s="141" t="s">
        <v>2815</v>
      </c>
      <c r="B10" s="175" t="s">
        <v>226</v>
      </c>
      <c r="C10" s="53" t="s">
        <v>152</v>
      </c>
      <c r="D10" s="54" t="s">
        <v>152</v>
      </c>
      <c r="E10" s="136" t="s">
        <v>479</v>
      </c>
      <c r="F10" s="136">
        <v>18190141</v>
      </c>
      <c r="G10" s="140">
        <v>43656</v>
      </c>
      <c r="H10" s="136" t="s">
        <v>2843</v>
      </c>
      <c r="I10" s="35" t="s">
        <v>674</v>
      </c>
      <c r="J10" s="58" t="s">
        <v>675</v>
      </c>
      <c r="K10" s="285">
        <v>80867</v>
      </c>
    </row>
    <row r="11" spans="1:11" s="7" customFormat="1" ht="27">
      <c r="A11" s="141" t="s">
        <v>2815</v>
      </c>
      <c r="B11" s="175" t="s">
        <v>227</v>
      </c>
      <c r="C11" s="53" t="s">
        <v>152</v>
      </c>
      <c r="D11" s="54" t="s">
        <v>152</v>
      </c>
      <c r="E11" s="136" t="s">
        <v>479</v>
      </c>
      <c r="F11" s="136">
        <v>18190142</v>
      </c>
      <c r="G11" s="140">
        <v>43656</v>
      </c>
      <c r="H11" s="136" t="s">
        <v>2844</v>
      </c>
      <c r="I11" s="137" t="s">
        <v>2215</v>
      </c>
      <c r="J11" s="204" t="s">
        <v>2216</v>
      </c>
      <c r="K11" s="285">
        <v>71400</v>
      </c>
    </row>
    <row r="12" spans="1:11" s="7" customFormat="1" ht="54">
      <c r="A12" s="141" t="s">
        <v>2815</v>
      </c>
      <c r="B12" s="175" t="s">
        <v>226</v>
      </c>
      <c r="C12" s="53" t="s">
        <v>152</v>
      </c>
      <c r="D12" s="54" t="s">
        <v>152</v>
      </c>
      <c r="E12" s="136" t="s">
        <v>479</v>
      </c>
      <c r="F12" s="136">
        <v>18190143</v>
      </c>
      <c r="G12" s="140">
        <v>43658</v>
      </c>
      <c r="H12" s="136" t="s">
        <v>2845</v>
      </c>
      <c r="I12" s="137" t="s">
        <v>2217</v>
      </c>
      <c r="J12" s="204" t="s">
        <v>2218</v>
      </c>
      <c r="K12" s="285">
        <v>519435</v>
      </c>
    </row>
    <row r="13" spans="1:11" s="7" customFormat="1" ht="27">
      <c r="A13" s="141" t="s">
        <v>2815</v>
      </c>
      <c r="B13" s="175" t="s">
        <v>226</v>
      </c>
      <c r="C13" s="53" t="s">
        <v>152</v>
      </c>
      <c r="D13" s="54" t="s">
        <v>152</v>
      </c>
      <c r="E13" s="136" t="s">
        <v>479</v>
      </c>
      <c r="F13" s="136">
        <v>18190148</v>
      </c>
      <c r="G13" s="140">
        <v>43670</v>
      </c>
      <c r="H13" s="136" t="s">
        <v>2848</v>
      </c>
      <c r="I13" s="35" t="s">
        <v>670</v>
      </c>
      <c r="J13" s="58" t="s">
        <v>671</v>
      </c>
      <c r="K13" s="285">
        <v>182818</v>
      </c>
    </row>
    <row r="14" spans="1:11" s="7" customFormat="1" ht="27">
      <c r="A14" s="141" t="s">
        <v>2815</v>
      </c>
      <c r="B14" s="175" t="s">
        <v>226</v>
      </c>
      <c r="C14" s="53" t="s">
        <v>152</v>
      </c>
      <c r="D14" s="54" t="s">
        <v>152</v>
      </c>
      <c r="E14" s="136" t="s">
        <v>479</v>
      </c>
      <c r="F14" s="136">
        <v>18190149</v>
      </c>
      <c r="G14" s="140">
        <v>43670</v>
      </c>
      <c r="H14" s="136" t="s">
        <v>2849</v>
      </c>
      <c r="I14" s="35" t="s">
        <v>674</v>
      </c>
      <c r="J14" s="58" t="s">
        <v>675</v>
      </c>
      <c r="K14" s="285">
        <v>155758</v>
      </c>
    </row>
    <row r="15" spans="1:11" s="7" customFormat="1" ht="27">
      <c r="A15" s="141" t="s">
        <v>2815</v>
      </c>
      <c r="B15" s="175" t="s">
        <v>226</v>
      </c>
      <c r="C15" s="53" t="s">
        <v>152</v>
      </c>
      <c r="D15" s="54" t="s">
        <v>152</v>
      </c>
      <c r="E15" s="136" t="s">
        <v>479</v>
      </c>
      <c r="F15" s="136">
        <v>18190151</v>
      </c>
      <c r="G15" s="140">
        <v>43670</v>
      </c>
      <c r="H15" s="136" t="s">
        <v>2850</v>
      </c>
      <c r="I15" s="35" t="s">
        <v>674</v>
      </c>
      <c r="J15" s="58" t="s">
        <v>675</v>
      </c>
      <c r="K15" s="285">
        <v>34143</v>
      </c>
    </row>
    <row r="16" spans="1:11" s="7" customFormat="1" ht="27">
      <c r="A16" s="141" t="s">
        <v>2815</v>
      </c>
      <c r="B16" s="175" t="s">
        <v>226</v>
      </c>
      <c r="C16" s="53" t="s">
        <v>152</v>
      </c>
      <c r="D16" s="54" t="s">
        <v>152</v>
      </c>
      <c r="E16" s="136" t="s">
        <v>479</v>
      </c>
      <c r="F16" s="136">
        <v>18190153</v>
      </c>
      <c r="G16" s="140">
        <v>43672</v>
      </c>
      <c r="H16" s="136" t="s">
        <v>2851</v>
      </c>
      <c r="I16" s="181" t="s">
        <v>2219</v>
      </c>
      <c r="J16" s="176" t="s">
        <v>2253</v>
      </c>
      <c r="K16" s="285">
        <v>370316</v>
      </c>
    </row>
    <row r="17" spans="1:11" s="7" customFormat="1" ht="54">
      <c r="A17" s="141" t="s">
        <v>2815</v>
      </c>
      <c r="B17" s="175" t="s">
        <v>226</v>
      </c>
      <c r="C17" s="53" t="s">
        <v>152</v>
      </c>
      <c r="D17" s="54" t="s">
        <v>152</v>
      </c>
      <c r="E17" s="136" t="s">
        <v>479</v>
      </c>
      <c r="F17" s="136">
        <v>18190154</v>
      </c>
      <c r="G17" s="140">
        <v>43675</v>
      </c>
      <c r="H17" s="136" t="s">
        <v>2852</v>
      </c>
      <c r="I17" s="35" t="s">
        <v>670</v>
      </c>
      <c r="J17" s="58" t="s">
        <v>671</v>
      </c>
      <c r="K17" s="285">
        <v>279736</v>
      </c>
    </row>
    <row r="18" spans="1:11" s="7" customFormat="1" ht="40.5">
      <c r="A18" s="141" t="s">
        <v>2815</v>
      </c>
      <c r="B18" s="175" t="s">
        <v>226</v>
      </c>
      <c r="C18" s="53" t="s">
        <v>152</v>
      </c>
      <c r="D18" s="54" t="s">
        <v>152</v>
      </c>
      <c r="E18" s="136" t="s">
        <v>479</v>
      </c>
      <c r="F18" s="136">
        <v>18190155</v>
      </c>
      <c r="G18" s="140">
        <v>43676</v>
      </c>
      <c r="H18" s="136" t="s">
        <v>2853</v>
      </c>
      <c r="I18" s="35" t="s">
        <v>670</v>
      </c>
      <c r="J18" s="58" t="s">
        <v>671</v>
      </c>
      <c r="K18" s="285">
        <v>175448</v>
      </c>
    </row>
    <row r="19" spans="1:11" s="7" customFormat="1" ht="67.5">
      <c r="A19" s="141" t="s">
        <v>2815</v>
      </c>
      <c r="B19" s="175" t="s">
        <v>226</v>
      </c>
      <c r="C19" s="53" t="s">
        <v>152</v>
      </c>
      <c r="D19" s="54" t="s">
        <v>152</v>
      </c>
      <c r="E19" s="136" t="s">
        <v>479</v>
      </c>
      <c r="F19" s="136">
        <v>18190156</v>
      </c>
      <c r="G19" s="140">
        <v>43677</v>
      </c>
      <c r="H19" s="136" t="s">
        <v>2854</v>
      </c>
      <c r="I19" s="35" t="s">
        <v>674</v>
      </c>
      <c r="J19" s="58" t="s">
        <v>675</v>
      </c>
      <c r="K19" s="285">
        <v>157858</v>
      </c>
    </row>
    <row r="20" spans="1:11" s="7" customFormat="1" ht="67.5">
      <c r="A20" s="141" t="s">
        <v>2815</v>
      </c>
      <c r="B20" s="175" t="s">
        <v>226</v>
      </c>
      <c r="C20" s="53" t="s">
        <v>152</v>
      </c>
      <c r="D20" s="54" t="s">
        <v>152</v>
      </c>
      <c r="E20" s="136" t="s">
        <v>479</v>
      </c>
      <c r="F20" s="136">
        <v>18190157</v>
      </c>
      <c r="G20" s="140">
        <v>43677</v>
      </c>
      <c r="H20" s="136" t="s">
        <v>2855</v>
      </c>
      <c r="I20" s="35" t="s">
        <v>674</v>
      </c>
      <c r="J20" s="58" t="s">
        <v>675</v>
      </c>
      <c r="K20" s="285">
        <v>164898</v>
      </c>
    </row>
    <row r="21" spans="1:11" s="7" customFormat="1" ht="27">
      <c r="A21" s="141" t="s">
        <v>2815</v>
      </c>
      <c r="B21" s="175" t="s">
        <v>559</v>
      </c>
      <c r="C21" s="53" t="s">
        <v>152</v>
      </c>
      <c r="D21" s="54" t="s">
        <v>152</v>
      </c>
      <c r="E21" s="59" t="s">
        <v>1372</v>
      </c>
      <c r="F21" s="114" t="s">
        <v>1372</v>
      </c>
      <c r="G21" s="140">
        <v>43677</v>
      </c>
      <c r="H21" s="174" t="s">
        <v>2220</v>
      </c>
      <c r="I21" s="137" t="s">
        <v>2221</v>
      </c>
      <c r="J21" s="204" t="s">
        <v>2222</v>
      </c>
      <c r="K21" s="115">
        <v>47580</v>
      </c>
    </row>
    <row r="22" spans="1:11" s="7" customFormat="1" ht="13.5">
      <c r="A22" s="141" t="s">
        <v>2815</v>
      </c>
      <c r="B22" s="175" t="s">
        <v>559</v>
      </c>
      <c r="C22" s="53" t="s">
        <v>152</v>
      </c>
      <c r="D22" s="54" t="s">
        <v>152</v>
      </c>
      <c r="E22" s="59" t="s">
        <v>1372</v>
      </c>
      <c r="F22" s="114" t="s">
        <v>1372</v>
      </c>
      <c r="G22" s="140">
        <v>43677</v>
      </c>
      <c r="H22" s="116" t="s">
        <v>2223</v>
      </c>
      <c r="I22" s="137" t="s">
        <v>2224</v>
      </c>
      <c r="J22" s="204" t="s">
        <v>2225</v>
      </c>
      <c r="K22" s="115">
        <v>1091324</v>
      </c>
    </row>
    <row r="23" spans="1:11" s="7" customFormat="1" ht="13.5">
      <c r="A23" s="141" t="s">
        <v>2815</v>
      </c>
      <c r="B23" s="175" t="s">
        <v>559</v>
      </c>
      <c r="C23" s="53" t="s">
        <v>152</v>
      </c>
      <c r="D23" s="54" t="s">
        <v>152</v>
      </c>
      <c r="E23" s="59" t="s">
        <v>1372</v>
      </c>
      <c r="F23" s="114" t="s">
        <v>1372</v>
      </c>
      <c r="G23" s="140">
        <v>43677</v>
      </c>
      <c r="H23" s="174" t="s">
        <v>2226</v>
      </c>
      <c r="I23" s="241" t="s">
        <v>1623</v>
      </c>
      <c r="J23" s="61" t="s">
        <v>932</v>
      </c>
      <c r="K23" s="115">
        <v>1440200</v>
      </c>
    </row>
    <row r="24" spans="1:11" s="7" customFormat="1" ht="13.5">
      <c r="A24" s="141" t="s">
        <v>2815</v>
      </c>
      <c r="B24" s="175" t="s">
        <v>559</v>
      </c>
      <c r="C24" s="53" t="s">
        <v>152</v>
      </c>
      <c r="D24" s="54" t="s">
        <v>152</v>
      </c>
      <c r="E24" s="59" t="s">
        <v>1372</v>
      </c>
      <c r="F24" s="114" t="s">
        <v>1372</v>
      </c>
      <c r="G24" s="140">
        <v>43677</v>
      </c>
      <c r="H24" s="174" t="s">
        <v>2227</v>
      </c>
      <c r="I24" s="137" t="s">
        <v>1251</v>
      </c>
      <c r="J24" s="204" t="s">
        <v>2228</v>
      </c>
      <c r="K24" s="115">
        <v>123194</v>
      </c>
    </row>
    <row r="25" spans="1:11" s="8" customFormat="1" ht="27">
      <c r="A25" s="141" t="s">
        <v>2806</v>
      </c>
      <c r="B25" s="175" t="s">
        <v>226</v>
      </c>
      <c r="C25" s="53" t="s">
        <v>152</v>
      </c>
      <c r="D25" s="54" t="s">
        <v>152</v>
      </c>
      <c r="E25" s="136" t="s">
        <v>479</v>
      </c>
      <c r="F25" s="136">
        <v>1190146</v>
      </c>
      <c r="G25" s="140">
        <v>43654</v>
      </c>
      <c r="H25" s="136" t="s">
        <v>1186</v>
      </c>
      <c r="I25" s="35" t="s">
        <v>670</v>
      </c>
      <c r="J25" s="58" t="s">
        <v>671</v>
      </c>
      <c r="K25" s="285">
        <v>167338</v>
      </c>
    </row>
    <row r="26" spans="1:11" s="7" customFormat="1" ht="13.5">
      <c r="A26" s="141" t="s">
        <v>2806</v>
      </c>
      <c r="B26" s="175" t="s">
        <v>226</v>
      </c>
      <c r="C26" s="53" t="s">
        <v>152</v>
      </c>
      <c r="D26" s="54" t="s">
        <v>152</v>
      </c>
      <c r="E26" s="136" t="s">
        <v>479</v>
      </c>
      <c r="F26" s="136">
        <v>1190147</v>
      </c>
      <c r="G26" s="140">
        <v>43647</v>
      </c>
      <c r="H26" s="136" t="s">
        <v>1187</v>
      </c>
      <c r="I26" s="137" t="s">
        <v>1188</v>
      </c>
      <c r="J26" s="204" t="s">
        <v>1189</v>
      </c>
      <c r="K26" s="285">
        <v>241644</v>
      </c>
    </row>
    <row r="27" spans="1:11" s="7" customFormat="1" ht="13.5">
      <c r="A27" s="141" t="s">
        <v>2806</v>
      </c>
      <c r="B27" s="175" t="s">
        <v>226</v>
      </c>
      <c r="C27" s="53" t="s">
        <v>152</v>
      </c>
      <c r="D27" s="54" t="s">
        <v>152</v>
      </c>
      <c r="E27" s="136" t="s">
        <v>480</v>
      </c>
      <c r="F27" s="136">
        <v>1190043</v>
      </c>
      <c r="G27" s="140">
        <v>43647</v>
      </c>
      <c r="H27" s="136" t="s">
        <v>1190</v>
      </c>
      <c r="I27" s="250" t="s">
        <v>2720</v>
      </c>
      <c r="J27" s="265" t="s">
        <v>1041</v>
      </c>
      <c r="K27" s="285">
        <v>60246</v>
      </c>
    </row>
    <row r="28" spans="1:11" s="7" customFormat="1" ht="27">
      <c r="A28" s="141" t="s">
        <v>2806</v>
      </c>
      <c r="B28" s="175" t="s">
        <v>226</v>
      </c>
      <c r="C28" s="53" t="s">
        <v>152</v>
      </c>
      <c r="D28" s="54" t="s">
        <v>152</v>
      </c>
      <c r="E28" s="136" t="s">
        <v>480</v>
      </c>
      <c r="F28" s="136">
        <v>1190044</v>
      </c>
      <c r="G28" s="140">
        <v>43649</v>
      </c>
      <c r="H28" s="136" t="s">
        <v>1191</v>
      </c>
      <c r="I28" s="137" t="s">
        <v>1192</v>
      </c>
      <c r="J28" s="204" t="s">
        <v>1193</v>
      </c>
      <c r="K28" s="285">
        <v>172550</v>
      </c>
    </row>
    <row r="29" spans="1:11" s="7" customFormat="1" ht="27">
      <c r="A29" s="141" t="s">
        <v>2806</v>
      </c>
      <c r="B29" s="175" t="s">
        <v>226</v>
      </c>
      <c r="C29" s="53" t="s">
        <v>152</v>
      </c>
      <c r="D29" s="54" t="s">
        <v>152</v>
      </c>
      <c r="E29" s="136" t="s">
        <v>479</v>
      </c>
      <c r="F29" s="136">
        <v>1190148</v>
      </c>
      <c r="G29" s="140">
        <v>43656</v>
      </c>
      <c r="H29" s="136" t="s">
        <v>1194</v>
      </c>
      <c r="I29" s="35" t="s">
        <v>670</v>
      </c>
      <c r="J29" s="58" t="s">
        <v>671</v>
      </c>
      <c r="K29" s="285">
        <v>150138</v>
      </c>
    </row>
    <row r="30" spans="1:11" s="8" customFormat="1" ht="27">
      <c r="A30" s="141" t="s">
        <v>2806</v>
      </c>
      <c r="B30" s="175" t="s">
        <v>227</v>
      </c>
      <c r="C30" s="53" t="s">
        <v>152</v>
      </c>
      <c r="D30" s="54" t="s">
        <v>152</v>
      </c>
      <c r="E30" s="136" t="s">
        <v>479</v>
      </c>
      <c r="F30" s="136">
        <v>1190149</v>
      </c>
      <c r="G30" s="140">
        <v>43647</v>
      </c>
      <c r="H30" s="136" t="s">
        <v>1195</v>
      </c>
      <c r="I30" s="137" t="s">
        <v>1196</v>
      </c>
      <c r="J30" s="204" t="s">
        <v>1197</v>
      </c>
      <c r="K30" s="285">
        <v>297500</v>
      </c>
    </row>
    <row r="31" spans="1:11" s="7" customFormat="1" ht="27">
      <c r="A31" s="141" t="s">
        <v>2806</v>
      </c>
      <c r="B31" s="175" t="s">
        <v>227</v>
      </c>
      <c r="C31" s="53" t="s">
        <v>152</v>
      </c>
      <c r="D31" s="54" t="s">
        <v>152</v>
      </c>
      <c r="E31" s="136" t="s">
        <v>479</v>
      </c>
      <c r="F31" s="136">
        <v>1190150</v>
      </c>
      <c r="G31" s="140">
        <v>43647</v>
      </c>
      <c r="H31" s="136" t="s">
        <v>1198</v>
      </c>
      <c r="I31" s="137" t="s">
        <v>1199</v>
      </c>
      <c r="J31" s="204" t="s">
        <v>1200</v>
      </c>
      <c r="K31" s="285">
        <v>60000</v>
      </c>
    </row>
    <row r="32" spans="1:11" s="7" customFormat="1" ht="27">
      <c r="A32" s="141" t="s">
        <v>2806</v>
      </c>
      <c r="B32" s="175" t="s">
        <v>226</v>
      </c>
      <c r="C32" s="53" t="s">
        <v>152</v>
      </c>
      <c r="D32" s="54" t="s">
        <v>152</v>
      </c>
      <c r="E32" s="136" t="s">
        <v>479</v>
      </c>
      <c r="F32" s="136">
        <v>1190151</v>
      </c>
      <c r="G32" s="140">
        <v>43650</v>
      </c>
      <c r="H32" s="136" t="s">
        <v>1201</v>
      </c>
      <c r="I32" s="35" t="s">
        <v>674</v>
      </c>
      <c r="J32" s="58" t="s">
        <v>675</v>
      </c>
      <c r="K32" s="285">
        <v>170440</v>
      </c>
    </row>
    <row r="33" spans="1:11" s="7" customFormat="1" ht="13.5">
      <c r="A33" s="141" t="s">
        <v>2806</v>
      </c>
      <c r="B33" s="175" t="s">
        <v>226</v>
      </c>
      <c r="C33" s="53" t="s">
        <v>152</v>
      </c>
      <c r="D33" s="54" t="s">
        <v>152</v>
      </c>
      <c r="E33" s="136" t="s">
        <v>480</v>
      </c>
      <c r="F33" s="136">
        <v>1190047</v>
      </c>
      <c r="G33" s="140">
        <v>43650</v>
      </c>
      <c r="H33" s="136" t="s">
        <v>1202</v>
      </c>
      <c r="I33" s="137" t="s">
        <v>1203</v>
      </c>
      <c r="J33" s="204" t="s">
        <v>1204</v>
      </c>
      <c r="K33" s="285">
        <v>178172</v>
      </c>
    </row>
    <row r="34" spans="1:11" s="7" customFormat="1" ht="27">
      <c r="A34" s="141" t="s">
        <v>2806</v>
      </c>
      <c r="B34" s="175" t="s">
        <v>227</v>
      </c>
      <c r="C34" s="53" t="s">
        <v>152</v>
      </c>
      <c r="D34" s="54" t="s">
        <v>152</v>
      </c>
      <c r="E34" s="136" t="s">
        <v>479</v>
      </c>
      <c r="F34" s="136">
        <v>1190152</v>
      </c>
      <c r="G34" s="140">
        <v>43647</v>
      </c>
      <c r="H34" s="136" t="s">
        <v>1205</v>
      </c>
      <c r="I34" s="137" t="s">
        <v>1206</v>
      </c>
      <c r="J34" s="204" t="s">
        <v>1207</v>
      </c>
      <c r="K34" s="285">
        <v>371280</v>
      </c>
    </row>
    <row r="35" spans="1:11" s="7" customFormat="1" ht="13.5">
      <c r="A35" s="141" t="s">
        <v>2806</v>
      </c>
      <c r="B35" s="175" t="s">
        <v>226</v>
      </c>
      <c r="C35" s="53" t="s">
        <v>152</v>
      </c>
      <c r="D35" s="54" t="s">
        <v>152</v>
      </c>
      <c r="E35" s="136" t="s">
        <v>479</v>
      </c>
      <c r="F35" s="136">
        <v>1190153</v>
      </c>
      <c r="G35" s="140">
        <v>43650</v>
      </c>
      <c r="H35" s="136" t="s">
        <v>1208</v>
      </c>
      <c r="I35" s="137" t="s">
        <v>1188</v>
      </c>
      <c r="J35" s="204" t="s">
        <v>1189</v>
      </c>
      <c r="K35" s="285">
        <v>118703</v>
      </c>
    </row>
    <row r="36" spans="1:11" s="7" customFormat="1" ht="13.5">
      <c r="A36" s="141" t="s">
        <v>2806</v>
      </c>
      <c r="B36" s="175" t="s">
        <v>226</v>
      </c>
      <c r="C36" s="53" t="s">
        <v>152</v>
      </c>
      <c r="D36" s="54" t="s">
        <v>152</v>
      </c>
      <c r="E36" s="136" t="s">
        <v>480</v>
      </c>
      <c r="F36" s="136">
        <v>1190048</v>
      </c>
      <c r="G36" s="140">
        <v>43655</v>
      </c>
      <c r="H36" s="136" t="s">
        <v>2938</v>
      </c>
      <c r="I36" s="137" t="s">
        <v>1203</v>
      </c>
      <c r="J36" s="204" t="s">
        <v>1204</v>
      </c>
      <c r="K36" s="285">
        <v>647474</v>
      </c>
    </row>
    <row r="37" spans="1:11" s="7" customFormat="1" ht="27">
      <c r="A37" s="141" t="s">
        <v>2806</v>
      </c>
      <c r="B37" s="175" t="s">
        <v>226</v>
      </c>
      <c r="C37" s="53" t="s">
        <v>152</v>
      </c>
      <c r="D37" s="54" t="s">
        <v>152</v>
      </c>
      <c r="E37" s="136" t="s">
        <v>479</v>
      </c>
      <c r="F37" s="136">
        <v>1190154</v>
      </c>
      <c r="G37" s="140">
        <v>43655</v>
      </c>
      <c r="H37" s="136" t="s">
        <v>2939</v>
      </c>
      <c r="I37" s="137" t="s">
        <v>1188</v>
      </c>
      <c r="J37" s="204" t="s">
        <v>1189</v>
      </c>
      <c r="K37" s="285">
        <v>96658</v>
      </c>
    </row>
    <row r="38" spans="1:11" s="8" customFormat="1" ht="27">
      <c r="A38" s="141" t="s">
        <v>2806</v>
      </c>
      <c r="B38" s="175" t="s">
        <v>226</v>
      </c>
      <c r="C38" s="53" t="s">
        <v>152</v>
      </c>
      <c r="D38" s="54" t="s">
        <v>152</v>
      </c>
      <c r="E38" s="136" t="s">
        <v>479</v>
      </c>
      <c r="F38" s="136">
        <v>1190155</v>
      </c>
      <c r="G38" s="140">
        <v>43650</v>
      </c>
      <c r="H38" s="136" t="s">
        <v>1209</v>
      </c>
      <c r="I38" s="35" t="s">
        <v>674</v>
      </c>
      <c r="J38" s="58" t="s">
        <v>675</v>
      </c>
      <c r="K38" s="285">
        <v>202120</v>
      </c>
    </row>
    <row r="39" spans="1:11" s="7" customFormat="1" ht="13.5">
      <c r="A39" s="141" t="s">
        <v>2806</v>
      </c>
      <c r="B39" s="175" t="s">
        <v>226</v>
      </c>
      <c r="C39" s="53" t="s">
        <v>152</v>
      </c>
      <c r="D39" s="54" t="s">
        <v>152</v>
      </c>
      <c r="E39" s="136" t="s">
        <v>480</v>
      </c>
      <c r="F39" s="136">
        <v>1190050</v>
      </c>
      <c r="G39" s="140">
        <v>43655</v>
      </c>
      <c r="H39" s="136" t="s">
        <v>1210</v>
      </c>
      <c r="I39" s="137" t="s">
        <v>1203</v>
      </c>
      <c r="J39" s="204" t="s">
        <v>1204</v>
      </c>
      <c r="K39" s="285">
        <v>148970</v>
      </c>
    </row>
    <row r="40" spans="1:11" s="7" customFormat="1" ht="13.5">
      <c r="A40" s="141" t="s">
        <v>2806</v>
      </c>
      <c r="B40" s="175" t="s">
        <v>226</v>
      </c>
      <c r="C40" s="53" t="s">
        <v>152</v>
      </c>
      <c r="D40" s="54" t="s">
        <v>152</v>
      </c>
      <c r="E40" s="136" t="s">
        <v>479</v>
      </c>
      <c r="F40" s="136">
        <v>1190156</v>
      </c>
      <c r="G40" s="140">
        <v>43655</v>
      </c>
      <c r="H40" s="136" t="s">
        <v>1211</v>
      </c>
      <c r="I40" s="150" t="s">
        <v>2134</v>
      </c>
      <c r="J40" s="103" t="s">
        <v>2135</v>
      </c>
      <c r="K40" s="285">
        <v>84000</v>
      </c>
    </row>
    <row r="41" spans="1:11" s="7" customFormat="1" ht="27">
      <c r="A41" s="141" t="s">
        <v>2806</v>
      </c>
      <c r="B41" s="175" t="s">
        <v>154</v>
      </c>
      <c r="C41" s="53" t="s">
        <v>152</v>
      </c>
      <c r="D41" s="54" t="s">
        <v>152</v>
      </c>
      <c r="E41" s="136" t="s">
        <v>479</v>
      </c>
      <c r="F41" s="136">
        <v>1190159</v>
      </c>
      <c r="G41" s="140">
        <v>43647</v>
      </c>
      <c r="H41" s="136" t="s">
        <v>2877</v>
      </c>
      <c r="I41" s="137" t="s">
        <v>1212</v>
      </c>
      <c r="J41" s="204" t="s">
        <v>1213</v>
      </c>
      <c r="K41" s="285">
        <v>224000</v>
      </c>
    </row>
    <row r="42" spans="1:11" s="7" customFormat="1" ht="27">
      <c r="A42" s="141" t="s">
        <v>2806</v>
      </c>
      <c r="B42" s="175" t="s">
        <v>154</v>
      </c>
      <c r="C42" s="53" t="s">
        <v>152</v>
      </c>
      <c r="D42" s="54" t="s">
        <v>152</v>
      </c>
      <c r="E42" s="136" t="s">
        <v>479</v>
      </c>
      <c r="F42" s="136">
        <v>1190160</v>
      </c>
      <c r="G42" s="140">
        <v>43647</v>
      </c>
      <c r="H42" s="136" t="s">
        <v>2878</v>
      </c>
      <c r="I42" s="137" t="s">
        <v>1214</v>
      </c>
      <c r="J42" s="204" t="s">
        <v>1215</v>
      </c>
      <c r="K42" s="285">
        <v>224000</v>
      </c>
    </row>
    <row r="43" spans="1:11" s="7" customFormat="1" ht="40.5">
      <c r="A43" s="141" t="s">
        <v>2806</v>
      </c>
      <c r="B43" s="175" t="s">
        <v>227</v>
      </c>
      <c r="C43" s="53" t="s">
        <v>152</v>
      </c>
      <c r="D43" s="54" t="s">
        <v>152</v>
      </c>
      <c r="E43" s="136" t="s">
        <v>479</v>
      </c>
      <c r="F43" s="136">
        <v>1190161</v>
      </c>
      <c r="G43" s="140">
        <v>43658</v>
      </c>
      <c r="H43" s="136" t="s">
        <v>1216</v>
      </c>
      <c r="I43" s="137" t="s">
        <v>1196</v>
      </c>
      <c r="J43" s="204" t="s">
        <v>1197</v>
      </c>
      <c r="K43" s="285">
        <v>506226</v>
      </c>
    </row>
    <row r="44" spans="1:11" s="7" customFormat="1" ht="27">
      <c r="A44" s="141" t="s">
        <v>2806</v>
      </c>
      <c r="B44" s="175" t="s">
        <v>227</v>
      </c>
      <c r="C44" s="53" t="s">
        <v>152</v>
      </c>
      <c r="D44" s="54" t="s">
        <v>152</v>
      </c>
      <c r="E44" s="136" t="s">
        <v>479</v>
      </c>
      <c r="F44" s="136">
        <v>1190162</v>
      </c>
      <c r="G44" s="140">
        <v>43658</v>
      </c>
      <c r="H44" s="136" t="s">
        <v>1217</v>
      </c>
      <c r="I44" s="137" t="s">
        <v>1196</v>
      </c>
      <c r="J44" s="204" t="s">
        <v>1197</v>
      </c>
      <c r="K44" s="285">
        <v>89250</v>
      </c>
    </row>
    <row r="45" spans="1:11" s="7" customFormat="1" ht="27">
      <c r="A45" s="141" t="s">
        <v>2806</v>
      </c>
      <c r="B45" s="175" t="s">
        <v>227</v>
      </c>
      <c r="C45" s="53" t="s">
        <v>152</v>
      </c>
      <c r="D45" s="54" t="s">
        <v>152</v>
      </c>
      <c r="E45" s="136" t="s">
        <v>479</v>
      </c>
      <c r="F45" s="136">
        <v>1190163</v>
      </c>
      <c r="G45" s="140">
        <v>43658</v>
      </c>
      <c r="H45" s="136" t="s">
        <v>1218</v>
      </c>
      <c r="I45" s="137" t="s">
        <v>1219</v>
      </c>
      <c r="J45" s="204" t="s">
        <v>1220</v>
      </c>
      <c r="K45" s="285">
        <v>975800</v>
      </c>
    </row>
    <row r="46" spans="1:11" s="7" customFormat="1" ht="13.5">
      <c r="A46" s="141" t="s">
        <v>2806</v>
      </c>
      <c r="B46" s="175" t="s">
        <v>226</v>
      </c>
      <c r="C46" s="53" t="s">
        <v>152</v>
      </c>
      <c r="D46" s="54" t="s">
        <v>152</v>
      </c>
      <c r="E46" s="136" t="s">
        <v>480</v>
      </c>
      <c r="F46" s="136">
        <v>1190051</v>
      </c>
      <c r="G46" s="140">
        <v>43658</v>
      </c>
      <c r="H46" s="136" t="s">
        <v>1221</v>
      </c>
      <c r="I46" s="150" t="s">
        <v>2123</v>
      </c>
      <c r="J46" s="103" t="s">
        <v>2124</v>
      </c>
      <c r="K46" s="285">
        <v>1150731</v>
      </c>
    </row>
    <row r="47" spans="1:11" s="7" customFormat="1" ht="27">
      <c r="A47" s="141" t="s">
        <v>2806</v>
      </c>
      <c r="B47" s="175" t="s">
        <v>226</v>
      </c>
      <c r="C47" s="53" t="s">
        <v>152</v>
      </c>
      <c r="D47" s="54" t="s">
        <v>152</v>
      </c>
      <c r="E47" s="136" t="s">
        <v>479</v>
      </c>
      <c r="F47" s="136">
        <v>1190164</v>
      </c>
      <c r="G47" s="140">
        <v>43663</v>
      </c>
      <c r="H47" s="136" t="s">
        <v>1222</v>
      </c>
      <c r="I47" s="35" t="s">
        <v>670</v>
      </c>
      <c r="J47" s="58" t="s">
        <v>671</v>
      </c>
      <c r="K47" s="285">
        <v>44374</v>
      </c>
    </row>
    <row r="48" spans="1:11" s="7" customFormat="1" ht="27">
      <c r="A48" s="141" t="s">
        <v>2806</v>
      </c>
      <c r="B48" s="175" t="s">
        <v>226</v>
      </c>
      <c r="C48" s="53" t="s">
        <v>152</v>
      </c>
      <c r="D48" s="54" t="s">
        <v>152</v>
      </c>
      <c r="E48" s="136" t="s">
        <v>479</v>
      </c>
      <c r="F48" s="136">
        <v>1190166</v>
      </c>
      <c r="G48" s="140">
        <v>43663</v>
      </c>
      <c r="H48" s="136" t="s">
        <v>1223</v>
      </c>
      <c r="I48" s="35" t="s">
        <v>670</v>
      </c>
      <c r="J48" s="58" t="s">
        <v>671</v>
      </c>
      <c r="K48" s="285">
        <v>40794</v>
      </c>
    </row>
    <row r="49" spans="1:11" s="7" customFormat="1" ht="27">
      <c r="A49" s="141" t="s">
        <v>2806</v>
      </c>
      <c r="B49" s="175" t="s">
        <v>226</v>
      </c>
      <c r="C49" s="53" t="s">
        <v>152</v>
      </c>
      <c r="D49" s="54" t="s">
        <v>152</v>
      </c>
      <c r="E49" s="136" t="s">
        <v>479</v>
      </c>
      <c r="F49" s="136">
        <v>1190167</v>
      </c>
      <c r="G49" s="140">
        <v>43663</v>
      </c>
      <c r="H49" s="136" t="s">
        <v>1224</v>
      </c>
      <c r="I49" s="35" t="s">
        <v>670</v>
      </c>
      <c r="J49" s="58" t="s">
        <v>671</v>
      </c>
      <c r="K49" s="285">
        <v>109298</v>
      </c>
    </row>
    <row r="50" spans="1:11" s="8" customFormat="1" ht="27">
      <c r="A50" s="141" t="s">
        <v>2806</v>
      </c>
      <c r="B50" s="175" t="s">
        <v>226</v>
      </c>
      <c r="C50" s="53" t="s">
        <v>152</v>
      </c>
      <c r="D50" s="54" t="s">
        <v>152</v>
      </c>
      <c r="E50" s="136" t="s">
        <v>479</v>
      </c>
      <c r="F50" s="136">
        <v>1190168</v>
      </c>
      <c r="G50" s="140">
        <v>43663</v>
      </c>
      <c r="H50" s="136" t="s">
        <v>1225</v>
      </c>
      <c r="I50" s="35" t="s">
        <v>670</v>
      </c>
      <c r="J50" s="58" t="s">
        <v>671</v>
      </c>
      <c r="K50" s="285">
        <v>97978</v>
      </c>
    </row>
    <row r="51" spans="1:11" s="8" customFormat="1" ht="27">
      <c r="A51" s="141" t="s">
        <v>2806</v>
      </c>
      <c r="B51" s="175" t="s">
        <v>226</v>
      </c>
      <c r="C51" s="53" t="s">
        <v>152</v>
      </c>
      <c r="D51" s="54" t="s">
        <v>152</v>
      </c>
      <c r="E51" s="136" t="s">
        <v>479</v>
      </c>
      <c r="F51" s="136">
        <v>1190169</v>
      </c>
      <c r="G51" s="140">
        <v>43663</v>
      </c>
      <c r="H51" s="136" t="s">
        <v>1226</v>
      </c>
      <c r="I51" s="35" t="s">
        <v>670</v>
      </c>
      <c r="J51" s="58" t="s">
        <v>671</v>
      </c>
      <c r="K51" s="285">
        <v>67634</v>
      </c>
    </row>
    <row r="52" spans="1:11" s="8" customFormat="1" ht="27">
      <c r="A52" s="141" t="s">
        <v>2806</v>
      </c>
      <c r="B52" s="175" t="s">
        <v>227</v>
      </c>
      <c r="C52" s="53" t="s">
        <v>152</v>
      </c>
      <c r="D52" s="54" t="s">
        <v>152</v>
      </c>
      <c r="E52" s="136" t="s">
        <v>479</v>
      </c>
      <c r="F52" s="136">
        <v>1190170</v>
      </c>
      <c r="G52" s="140">
        <v>43648</v>
      </c>
      <c r="H52" s="136" t="s">
        <v>1227</v>
      </c>
      <c r="I52" s="137" t="s">
        <v>1199</v>
      </c>
      <c r="J52" s="204" t="s">
        <v>1200</v>
      </c>
      <c r="K52" s="285">
        <v>85000</v>
      </c>
    </row>
    <row r="53" spans="1:11" s="8" customFormat="1" ht="27">
      <c r="A53" s="141" t="s">
        <v>2806</v>
      </c>
      <c r="B53" s="175" t="s">
        <v>226</v>
      </c>
      <c r="C53" s="53" t="s">
        <v>152</v>
      </c>
      <c r="D53" s="54" t="s">
        <v>152</v>
      </c>
      <c r="E53" s="136" t="s">
        <v>479</v>
      </c>
      <c r="F53" s="136">
        <v>1190171</v>
      </c>
      <c r="G53" s="140">
        <v>43663</v>
      </c>
      <c r="H53" s="136" t="s">
        <v>1228</v>
      </c>
      <c r="I53" s="35" t="s">
        <v>670</v>
      </c>
      <c r="J53" s="58" t="s">
        <v>671</v>
      </c>
      <c r="K53" s="285">
        <v>80494</v>
      </c>
    </row>
    <row r="54" spans="1:11" s="8" customFormat="1" ht="27">
      <c r="A54" s="141" t="s">
        <v>2806</v>
      </c>
      <c r="B54" s="175" t="s">
        <v>226</v>
      </c>
      <c r="C54" s="53" t="s">
        <v>152</v>
      </c>
      <c r="D54" s="54" t="s">
        <v>152</v>
      </c>
      <c r="E54" s="136" t="s">
        <v>479</v>
      </c>
      <c r="F54" s="136">
        <v>1190172</v>
      </c>
      <c r="G54" s="140">
        <v>43658</v>
      </c>
      <c r="H54" s="136" t="s">
        <v>1229</v>
      </c>
      <c r="I54" s="35" t="s">
        <v>670</v>
      </c>
      <c r="J54" s="58" t="s">
        <v>671</v>
      </c>
      <c r="K54" s="285">
        <v>195236</v>
      </c>
    </row>
    <row r="55" spans="1:11" s="7" customFormat="1" ht="27">
      <c r="A55" s="141" t="s">
        <v>2806</v>
      </c>
      <c r="B55" s="175" t="s">
        <v>226</v>
      </c>
      <c r="C55" s="53" t="s">
        <v>152</v>
      </c>
      <c r="D55" s="54" t="s">
        <v>152</v>
      </c>
      <c r="E55" s="136" t="s">
        <v>479</v>
      </c>
      <c r="F55" s="136">
        <v>1190174</v>
      </c>
      <c r="G55" s="140">
        <v>43663</v>
      </c>
      <c r="H55" s="136" t="s">
        <v>1230</v>
      </c>
      <c r="I55" s="35" t="s">
        <v>670</v>
      </c>
      <c r="J55" s="58" t="s">
        <v>671</v>
      </c>
      <c r="K55" s="285">
        <v>98234</v>
      </c>
    </row>
    <row r="56" spans="1:11" s="7" customFormat="1" ht="13.5">
      <c r="A56" s="141" t="s">
        <v>2806</v>
      </c>
      <c r="B56" s="175" t="s">
        <v>226</v>
      </c>
      <c r="C56" s="53" t="s">
        <v>152</v>
      </c>
      <c r="D56" s="54" t="s">
        <v>152</v>
      </c>
      <c r="E56" s="136" t="s">
        <v>479</v>
      </c>
      <c r="F56" s="136">
        <v>1190176</v>
      </c>
      <c r="G56" s="140">
        <v>43663</v>
      </c>
      <c r="H56" s="136" t="s">
        <v>1231</v>
      </c>
      <c r="I56" s="35" t="s">
        <v>670</v>
      </c>
      <c r="J56" s="58" t="s">
        <v>671</v>
      </c>
      <c r="K56" s="285">
        <v>22436</v>
      </c>
    </row>
    <row r="57" spans="1:11" s="7" customFormat="1" ht="13.5">
      <c r="A57" s="141" t="s">
        <v>2806</v>
      </c>
      <c r="B57" s="175" t="s">
        <v>226</v>
      </c>
      <c r="C57" s="53" t="s">
        <v>152</v>
      </c>
      <c r="D57" s="54" t="s">
        <v>152</v>
      </c>
      <c r="E57" s="136" t="s">
        <v>479</v>
      </c>
      <c r="F57" s="136">
        <v>1190177</v>
      </c>
      <c r="G57" s="140">
        <v>43664</v>
      </c>
      <c r="H57" s="136" t="s">
        <v>1232</v>
      </c>
      <c r="I57" s="35" t="s">
        <v>670</v>
      </c>
      <c r="J57" s="58" t="s">
        <v>671</v>
      </c>
      <c r="K57" s="285">
        <v>150348</v>
      </c>
    </row>
    <row r="58" spans="1:11" s="7" customFormat="1" ht="13.5">
      <c r="A58" s="141" t="s">
        <v>2806</v>
      </c>
      <c r="B58" s="175" t="s">
        <v>226</v>
      </c>
      <c r="C58" s="53" t="s">
        <v>152</v>
      </c>
      <c r="D58" s="54" t="s">
        <v>152</v>
      </c>
      <c r="E58" s="136" t="s">
        <v>479</v>
      </c>
      <c r="F58" s="136">
        <v>1190178</v>
      </c>
      <c r="G58" s="140">
        <v>43664</v>
      </c>
      <c r="H58" s="136" t="s">
        <v>1233</v>
      </c>
      <c r="I58" s="35" t="s">
        <v>674</v>
      </c>
      <c r="J58" s="58" t="s">
        <v>675</v>
      </c>
      <c r="K58" s="285">
        <v>126513</v>
      </c>
    </row>
    <row r="59" spans="1:11" s="7" customFormat="1" ht="40.5">
      <c r="A59" s="141" t="s">
        <v>2806</v>
      </c>
      <c r="B59" s="175" t="s">
        <v>227</v>
      </c>
      <c r="C59" s="53" t="s">
        <v>152</v>
      </c>
      <c r="D59" s="54" t="s">
        <v>152</v>
      </c>
      <c r="E59" s="136" t="s">
        <v>479</v>
      </c>
      <c r="F59" s="136">
        <v>1190179</v>
      </c>
      <c r="G59" s="140">
        <v>43648</v>
      </c>
      <c r="H59" s="136" t="s">
        <v>1234</v>
      </c>
      <c r="I59" s="137" t="s">
        <v>1235</v>
      </c>
      <c r="J59" s="204" t="s">
        <v>1236</v>
      </c>
      <c r="K59" s="285">
        <v>2294915</v>
      </c>
    </row>
    <row r="60" spans="1:11" s="7" customFormat="1" ht="13.5">
      <c r="A60" s="141" t="s">
        <v>2806</v>
      </c>
      <c r="B60" s="175" t="s">
        <v>226</v>
      </c>
      <c r="C60" s="53" t="s">
        <v>152</v>
      </c>
      <c r="D60" s="54" t="s">
        <v>152</v>
      </c>
      <c r="E60" s="136" t="s">
        <v>479</v>
      </c>
      <c r="F60" s="136">
        <v>1190180</v>
      </c>
      <c r="G60" s="140">
        <v>43657</v>
      </c>
      <c r="H60" s="136" t="s">
        <v>1237</v>
      </c>
      <c r="I60" s="150" t="s">
        <v>2134</v>
      </c>
      <c r="J60" s="103" t="s">
        <v>2135</v>
      </c>
      <c r="K60" s="285">
        <v>84000</v>
      </c>
    </row>
    <row r="61" spans="1:11" s="7" customFormat="1" ht="13.5">
      <c r="A61" s="141" t="s">
        <v>2806</v>
      </c>
      <c r="B61" s="175" t="s">
        <v>227</v>
      </c>
      <c r="C61" s="53" t="s">
        <v>152</v>
      </c>
      <c r="D61" s="54" t="s">
        <v>152</v>
      </c>
      <c r="E61" s="136" t="s">
        <v>479</v>
      </c>
      <c r="F61" s="136">
        <v>1190181</v>
      </c>
      <c r="G61" s="140">
        <v>43675</v>
      </c>
      <c r="H61" s="136" t="s">
        <v>1238</v>
      </c>
      <c r="I61" s="137" t="s">
        <v>1239</v>
      </c>
      <c r="J61" s="204" t="s">
        <v>1240</v>
      </c>
      <c r="K61" s="285">
        <v>55556</v>
      </c>
    </row>
    <row r="62" spans="1:11" s="7" customFormat="1" ht="13.5">
      <c r="A62" s="141" t="s">
        <v>2806</v>
      </c>
      <c r="B62" s="175" t="s">
        <v>226</v>
      </c>
      <c r="C62" s="53" t="s">
        <v>152</v>
      </c>
      <c r="D62" s="54" t="s">
        <v>152</v>
      </c>
      <c r="E62" s="136" t="s">
        <v>480</v>
      </c>
      <c r="F62" s="136">
        <v>1190053</v>
      </c>
      <c r="G62" s="140">
        <v>43677</v>
      </c>
      <c r="H62" s="136" t="s">
        <v>1241</v>
      </c>
      <c r="I62" s="137" t="s">
        <v>1242</v>
      </c>
      <c r="J62" s="204" t="s">
        <v>1243</v>
      </c>
      <c r="K62" s="285">
        <v>85000</v>
      </c>
    </row>
    <row r="63" spans="1:11" s="7" customFormat="1" ht="13.5">
      <c r="A63" s="141" t="s">
        <v>2806</v>
      </c>
      <c r="B63" s="175" t="s">
        <v>226</v>
      </c>
      <c r="C63" s="53" t="s">
        <v>152</v>
      </c>
      <c r="D63" s="54" t="s">
        <v>152</v>
      </c>
      <c r="E63" s="136" t="s">
        <v>479</v>
      </c>
      <c r="F63" s="136">
        <v>1190182</v>
      </c>
      <c r="G63" s="140">
        <v>43677</v>
      </c>
      <c r="H63" s="136" t="s">
        <v>1244</v>
      </c>
      <c r="I63" s="35" t="s">
        <v>670</v>
      </c>
      <c r="J63" s="58" t="s">
        <v>671</v>
      </c>
      <c r="K63" s="285">
        <v>116234</v>
      </c>
    </row>
    <row r="64" spans="1:11" s="7" customFormat="1" ht="13.5">
      <c r="A64" s="141" t="s">
        <v>2806</v>
      </c>
      <c r="B64" s="175" t="s">
        <v>226</v>
      </c>
      <c r="C64" s="53" t="s">
        <v>152</v>
      </c>
      <c r="D64" s="54" t="s">
        <v>152</v>
      </c>
      <c r="E64" s="136" t="s">
        <v>479</v>
      </c>
      <c r="F64" s="136">
        <v>1190183</v>
      </c>
      <c r="G64" s="140">
        <v>43677</v>
      </c>
      <c r="H64" s="136" t="s">
        <v>1245</v>
      </c>
      <c r="I64" s="35" t="s">
        <v>674</v>
      </c>
      <c r="J64" s="58" t="s">
        <v>675</v>
      </c>
      <c r="K64" s="285">
        <v>36755</v>
      </c>
    </row>
    <row r="65" spans="1:11" s="7" customFormat="1" ht="13.5">
      <c r="A65" s="141" t="s">
        <v>2806</v>
      </c>
      <c r="B65" s="175" t="s">
        <v>226</v>
      </c>
      <c r="C65" s="53" t="s">
        <v>152</v>
      </c>
      <c r="D65" s="54" t="s">
        <v>152</v>
      </c>
      <c r="E65" s="136" t="s">
        <v>480</v>
      </c>
      <c r="F65" s="136">
        <v>1190054</v>
      </c>
      <c r="G65" s="140">
        <v>43677</v>
      </c>
      <c r="H65" s="136" t="s">
        <v>1246</v>
      </c>
      <c r="I65" s="150" t="s">
        <v>2123</v>
      </c>
      <c r="J65" s="103" t="s">
        <v>2124</v>
      </c>
      <c r="K65" s="285">
        <v>1789269</v>
      </c>
    </row>
    <row r="66" spans="1:11" s="7" customFormat="1" ht="27">
      <c r="A66" s="141" t="s">
        <v>2806</v>
      </c>
      <c r="B66" s="175" t="s">
        <v>226</v>
      </c>
      <c r="C66" s="53" t="s">
        <v>152</v>
      </c>
      <c r="D66" s="54" t="s">
        <v>152</v>
      </c>
      <c r="E66" s="136" t="s">
        <v>479</v>
      </c>
      <c r="F66" s="136">
        <v>1190184</v>
      </c>
      <c r="G66" s="140">
        <v>43677</v>
      </c>
      <c r="H66" s="136" t="s">
        <v>1247</v>
      </c>
      <c r="I66" s="35" t="s">
        <v>674</v>
      </c>
      <c r="J66" s="58" t="s">
        <v>675</v>
      </c>
      <c r="K66" s="285">
        <v>118144</v>
      </c>
    </row>
    <row r="67" spans="1:11" s="7" customFormat="1" ht="27">
      <c r="A67" s="141" t="s">
        <v>2806</v>
      </c>
      <c r="B67" s="175" t="s">
        <v>226</v>
      </c>
      <c r="C67" s="53" t="s">
        <v>152</v>
      </c>
      <c r="D67" s="54" t="s">
        <v>152</v>
      </c>
      <c r="E67" s="136" t="s">
        <v>479</v>
      </c>
      <c r="F67" s="136">
        <v>1190185</v>
      </c>
      <c r="G67" s="140">
        <v>43677</v>
      </c>
      <c r="H67" s="136" t="s">
        <v>1248</v>
      </c>
      <c r="I67" s="35" t="s">
        <v>670</v>
      </c>
      <c r="J67" s="58" t="s">
        <v>671</v>
      </c>
      <c r="K67" s="285">
        <v>95948</v>
      </c>
    </row>
    <row r="68" spans="1:11" s="7" customFormat="1" ht="27">
      <c r="A68" s="141" t="s">
        <v>2806</v>
      </c>
      <c r="B68" s="175" t="s">
        <v>226</v>
      </c>
      <c r="C68" s="53" t="s">
        <v>152</v>
      </c>
      <c r="D68" s="54" t="s">
        <v>152</v>
      </c>
      <c r="E68" s="136" t="s">
        <v>479</v>
      </c>
      <c r="F68" s="136">
        <v>1190186</v>
      </c>
      <c r="G68" s="140">
        <v>43677</v>
      </c>
      <c r="H68" s="136" t="s">
        <v>1249</v>
      </c>
      <c r="I68" s="181" t="s">
        <v>2219</v>
      </c>
      <c r="J68" s="176" t="s">
        <v>2253</v>
      </c>
      <c r="K68" s="285">
        <v>343232</v>
      </c>
    </row>
    <row r="69" spans="1:11" s="7" customFormat="1" ht="13.5">
      <c r="A69" s="141" t="s">
        <v>2806</v>
      </c>
      <c r="B69" s="175" t="s">
        <v>559</v>
      </c>
      <c r="C69" s="53" t="s">
        <v>152</v>
      </c>
      <c r="D69" s="54" t="s">
        <v>152</v>
      </c>
      <c r="E69" s="136" t="s">
        <v>560</v>
      </c>
      <c r="F69" s="136">
        <v>359</v>
      </c>
      <c r="G69" s="140">
        <v>43655</v>
      </c>
      <c r="H69" s="136" t="s">
        <v>1250</v>
      </c>
      <c r="I69" s="137" t="s">
        <v>1251</v>
      </c>
      <c r="J69" s="204" t="s">
        <v>1252</v>
      </c>
      <c r="K69" s="286">
        <v>12283</v>
      </c>
    </row>
    <row r="70" spans="1:11" s="7" customFormat="1" ht="13.5">
      <c r="A70" s="141" t="s">
        <v>2806</v>
      </c>
      <c r="B70" s="175" t="s">
        <v>559</v>
      </c>
      <c r="C70" s="53" t="s">
        <v>152</v>
      </c>
      <c r="D70" s="54" t="s">
        <v>152</v>
      </c>
      <c r="E70" s="136" t="s">
        <v>560</v>
      </c>
      <c r="F70" s="136">
        <v>359</v>
      </c>
      <c r="G70" s="140">
        <v>43655</v>
      </c>
      <c r="H70" s="136" t="s">
        <v>1253</v>
      </c>
      <c r="I70" s="137" t="s">
        <v>1251</v>
      </c>
      <c r="J70" s="204" t="s">
        <v>1252</v>
      </c>
      <c r="K70" s="286">
        <v>111100</v>
      </c>
    </row>
    <row r="71" spans="1:11" s="7" customFormat="1" ht="13.5">
      <c r="A71" s="141" t="s">
        <v>2806</v>
      </c>
      <c r="B71" s="175" t="s">
        <v>559</v>
      </c>
      <c r="C71" s="53" t="s">
        <v>152</v>
      </c>
      <c r="D71" s="54" t="s">
        <v>152</v>
      </c>
      <c r="E71" s="136" t="s">
        <v>560</v>
      </c>
      <c r="F71" s="136">
        <v>359</v>
      </c>
      <c r="G71" s="140">
        <v>43655</v>
      </c>
      <c r="H71" s="136" t="s">
        <v>1254</v>
      </c>
      <c r="I71" s="137" t="s">
        <v>1251</v>
      </c>
      <c r="J71" s="204" t="s">
        <v>1252</v>
      </c>
      <c r="K71" s="286">
        <v>35122</v>
      </c>
    </row>
    <row r="72" spans="1:11" s="8" customFormat="1" ht="13.5">
      <c r="A72" s="141" t="s">
        <v>2806</v>
      </c>
      <c r="B72" s="175" t="s">
        <v>559</v>
      </c>
      <c r="C72" s="53" t="s">
        <v>152</v>
      </c>
      <c r="D72" s="54" t="s">
        <v>152</v>
      </c>
      <c r="E72" s="136" t="s">
        <v>560</v>
      </c>
      <c r="F72" s="136">
        <v>359</v>
      </c>
      <c r="G72" s="140">
        <v>43655</v>
      </c>
      <c r="H72" s="136" t="s">
        <v>1255</v>
      </c>
      <c r="I72" s="137" t="s">
        <v>1251</v>
      </c>
      <c r="J72" s="204" t="s">
        <v>1252</v>
      </c>
      <c r="K72" s="286">
        <v>36753</v>
      </c>
    </row>
    <row r="73" spans="1:11" s="8" customFormat="1" ht="13.5">
      <c r="A73" s="141" t="s">
        <v>2806</v>
      </c>
      <c r="B73" s="175" t="s">
        <v>559</v>
      </c>
      <c r="C73" s="53" t="s">
        <v>152</v>
      </c>
      <c r="D73" s="54" t="s">
        <v>152</v>
      </c>
      <c r="E73" s="136" t="s">
        <v>560</v>
      </c>
      <c r="F73" s="136">
        <v>359</v>
      </c>
      <c r="G73" s="140">
        <v>43655</v>
      </c>
      <c r="H73" s="136" t="s">
        <v>1256</v>
      </c>
      <c r="I73" s="137" t="s">
        <v>1251</v>
      </c>
      <c r="J73" s="204" t="s">
        <v>1252</v>
      </c>
      <c r="K73" s="286">
        <v>54697</v>
      </c>
    </row>
    <row r="74" spans="1:11" s="8" customFormat="1" ht="13.5">
      <c r="A74" s="141" t="s">
        <v>2806</v>
      </c>
      <c r="B74" s="175" t="s">
        <v>559</v>
      </c>
      <c r="C74" s="53" t="s">
        <v>152</v>
      </c>
      <c r="D74" s="54" t="s">
        <v>152</v>
      </c>
      <c r="E74" s="136" t="s">
        <v>560</v>
      </c>
      <c r="F74" s="136">
        <v>359</v>
      </c>
      <c r="G74" s="140">
        <v>43655</v>
      </c>
      <c r="H74" s="136" t="s">
        <v>1257</v>
      </c>
      <c r="I74" s="137" t="s">
        <v>1251</v>
      </c>
      <c r="J74" s="204" t="s">
        <v>1252</v>
      </c>
      <c r="K74" s="286">
        <v>26967</v>
      </c>
    </row>
    <row r="75" spans="1:11" s="8" customFormat="1" ht="13.5">
      <c r="A75" s="141" t="s">
        <v>2806</v>
      </c>
      <c r="B75" s="175" t="s">
        <v>559</v>
      </c>
      <c r="C75" s="53" t="s">
        <v>152</v>
      </c>
      <c r="D75" s="54" t="s">
        <v>152</v>
      </c>
      <c r="E75" s="136" t="s">
        <v>560</v>
      </c>
      <c r="F75" s="136">
        <v>410</v>
      </c>
      <c r="G75" s="140">
        <v>43677</v>
      </c>
      <c r="H75" s="136" t="s">
        <v>1258</v>
      </c>
      <c r="I75" s="137" t="s">
        <v>1259</v>
      </c>
      <c r="J75" s="204" t="s">
        <v>1260</v>
      </c>
      <c r="K75" s="286">
        <v>145300</v>
      </c>
    </row>
    <row r="76" spans="1:11" s="8" customFormat="1" ht="13.5">
      <c r="A76" s="141" t="s">
        <v>2806</v>
      </c>
      <c r="B76" s="175" t="s">
        <v>559</v>
      </c>
      <c r="C76" s="53" t="s">
        <v>152</v>
      </c>
      <c r="D76" s="54" t="s">
        <v>152</v>
      </c>
      <c r="E76" s="136" t="s">
        <v>560</v>
      </c>
      <c r="F76" s="136">
        <v>409</v>
      </c>
      <c r="G76" s="140">
        <v>43677</v>
      </c>
      <c r="H76" s="136" t="s">
        <v>1261</v>
      </c>
      <c r="I76" s="137" t="s">
        <v>1259</v>
      </c>
      <c r="J76" s="204" t="s">
        <v>1260</v>
      </c>
      <c r="K76" s="286">
        <v>147400</v>
      </c>
    </row>
    <row r="77" spans="1:11" s="8" customFormat="1" ht="13.5">
      <c r="A77" s="141" t="s">
        <v>2806</v>
      </c>
      <c r="B77" s="175" t="s">
        <v>559</v>
      </c>
      <c r="C77" s="53" t="s">
        <v>152</v>
      </c>
      <c r="D77" s="54" t="s">
        <v>152</v>
      </c>
      <c r="E77" s="136" t="s">
        <v>560</v>
      </c>
      <c r="F77" s="136">
        <v>412</v>
      </c>
      <c r="G77" s="140">
        <v>43677</v>
      </c>
      <c r="H77" s="136" t="s">
        <v>1262</v>
      </c>
      <c r="I77" s="137" t="s">
        <v>1259</v>
      </c>
      <c r="J77" s="204" t="s">
        <v>1260</v>
      </c>
      <c r="K77" s="286">
        <v>77800</v>
      </c>
    </row>
    <row r="78" spans="1:11" s="8" customFormat="1" ht="13.5">
      <c r="A78" s="141" t="s">
        <v>2806</v>
      </c>
      <c r="B78" s="175" t="s">
        <v>559</v>
      </c>
      <c r="C78" s="53" t="s">
        <v>152</v>
      </c>
      <c r="D78" s="54" t="s">
        <v>152</v>
      </c>
      <c r="E78" s="136" t="s">
        <v>560</v>
      </c>
      <c r="F78" s="136">
        <v>411</v>
      </c>
      <c r="G78" s="140">
        <v>43677</v>
      </c>
      <c r="H78" s="136" t="s">
        <v>1263</v>
      </c>
      <c r="I78" s="137" t="s">
        <v>1259</v>
      </c>
      <c r="J78" s="204" t="s">
        <v>1260</v>
      </c>
      <c r="K78" s="286">
        <v>88300</v>
      </c>
    </row>
    <row r="79" spans="1:11" ht="13.5">
      <c r="A79" s="141" t="s">
        <v>2806</v>
      </c>
      <c r="B79" s="175" t="s">
        <v>559</v>
      </c>
      <c r="C79" s="53" t="s">
        <v>152</v>
      </c>
      <c r="D79" s="54" t="s">
        <v>152</v>
      </c>
      <c r="E79" s="136" t="s">
        <v>560</v>
      </c>
      <c r="F79" s="136">
        <v>414</v>
      </c>
      <c r="G79" s="140">
        <v>43677</v>
      </c>
      <c r="H79" s="136" t="s">
        <v>1264</v>
      </c>
      <c r="I79" s="137" t="s">
        <v>1259</v>
      </c>
      <c r="J79" s="204" t="s">
        <v>1260</v>
      </c>
      <c r="K79" s="286">
        <v>32100</v>
      </c>
    </row>
    <row r="80" spans="1:11" ht="13.5">
      <c r="A80" s="141" t="s">
        <v>2806</v>
      </c>
      <c r="B80" s="175" t="s">
        <v>559</v>
      </c>
      <c r="C80" s="53" t="s">
        <v>152</v>
      </c>
      <c r="D80" s="54" t="s">
        <v>152</v>
      </c>
      <c r="E80" s="136" t="s">
        <v>560</v>
      </c>
      <c r="F80" s="136">
        <v>413</v>
      </c>
      <c r="G80" s="140">
        <v>43677</v>
      </c>
      <c r="H80" s="136" t="s">
        <v>1265</v>
      </c>
      <c r="I80" s="137" t="s">
        <v>1259</v>
      </c>
      <c r="J80" s="204" t="s">
        <v>1260</v>
      </c>
      <c r="K80" s="286">
        <v>49100</v>
      </c>
    </row>
    <row r="81" spans="1:11" ht="13.5">
      <c r="A81" s="141" t="s">
        <v>2806</v>
      </c>
      <c r="B81" s="175" t="s">
        <v>559</v>
      </c>
      <c r="C81" s="53" t="s">
        <v>152</v>
      </c>
      <c r="D81" s="54" t="s">
        <v>152</v>
      </c>
      <c r="E81" s="136" t="s">
        <v>560</v>
      </c>
      <c r="F81" s="136">
        <v>408</v>
      </c>
      <c r="G81" s="140">
        <v>43677</v>
      </c>
      <c r="H81" s="136" t="s">
        <v>1266</v>
      </c>
      <c r="I81" s="137" t="s">
        <v>1259</v>
      </c>
      <c r="J81" s="204" t="s">
        <v>1260</v>
      </c>
      <c r="K81" s="286">
        <v>235200</v>
      </c>
    </row>
    <row r="82" spans="1:11" ht="13.5">
      <c r="A82" s="141" t="s">
        <v>2806</v>
      </c>
      <c r="B82" s="175" t="s">
        <v>559</v>
      </c>
      <c r="C82" s="53" t="s">
        <v>152</v>
      </c>
      <c r="D82" s="54" t="s">
        <v>152</v>
      </c>
      <c r="E82" s="136" t="s">
        <v>560</v>
      </c>
      <c r="F82" s="136">
        <v>407</v>
      </c>
      <c r="G82" s="140">
        <v>43677</v>
      </c>
      <c r="H82" s="136" t="s">
        <v>1267</v>
      </c>
      <c r="I82" s="137" t="s">
        <v>1259</v>
      </c>
      <c r="J82" s="204" t="s">
        <v>1260</v>
      </c>
      <c r="K82" s="286">
        <v>266500</v>
      </c>
    </row>
    <row r="83" spans="1:11" ht="13.5">
      <c r="A83" s="141" t="s">
        <v>2806</v>
      </c>
      <c r="B83" s="175" t="s">
        <v>559</v>
      </c>
      <c r="C83" s="53" t="s">
        <v>152</v>
      </c>
      <c r="D83" s="54" t="s">
        <v>152</v>
      </c>
      <c r="E83" s="136" t="s">
        <v>560</v>
      </c>
      <c r="F83" s="136">
        <v>385</v>
      </c>
      <c r="G83" s="140">
        <v>43670</v>
      </c>
      <c r="H83" s="136" t="s">
        <v>1268</v>
      </c>
      <c r="I83" s="137" t="s">
        <v>1259</v>
      </c>
      <c r="J83" s="204" t="s">
        <v>1260</v>
      </c>
      <c r="K83" s="286">
        <v>24700</v>
      </c>
    </row>
    <row r="84" spans="1:11" ht="13.5">
      <c r="A84" s="141" t="s">
        <v>2806</v>
      </c>
      <c r="B84" s="175" t="s">
        <v>559</v>
      </c>
      <c r="C84" s="53" t="s">
        <v>152</v>
      </c>
      <c r="D84" s="54" t="s">
        <v>152</v>
      </c>
      <c r="E84" s="136" t="s">
        <v>560</v>
      </c>
      <c r="F84" s="136">
        <v>405</v>
      </c>
      <c r="G84" s="140">
        <v>43677</v>
      </c>
      <c r="H84" s="136" t="s">
        <v>1269</v>
      </c>
      <c r="I84" s="137" t="s">
        <v>1259</v>
      </c>
      <c r="J84" s="204" t="s">
        <v>1260</v>
      </c>
      <c r="K84" s="286">
        <v>1367100</v>
      </c>
    </row>
    <row r="85" spans="1:11" ht="13.5">
      <c r="A85" s="141" t="s">
        <v>2806</v>
      </c>
      <c r="B85" s="175" t="s">
        <v>559</v>
      </c>
      <c r="C85" s="53" t="s">
        <v>152</v>
      </c>
      <c r="D85" s="54" t="s">
        <v>152</v>
      </c>
      <c r="E85" s="136" t="s">
        <v>560</v>
      </c>
      <c r="F85" s="136">
        <v>406</v>
      </c>
      <c r="G85" s="140">
        <v>43677</v>
      </c>
      <c r="H85" s="136" t="s">
        <v>1270</v>
      </c>
      <c r="I85" s="137" t="s">
        <v>1259</v>
      </c>
      <c r="J85" s="204" t="s">
        <v>1260</v>
      </c>
      <c r="K85" s="286">
        <v>377000</v>
      </c>
    </row>
    <row r="86" spans="1:11" ht="13.5">
      <c r="A86" s="141" t="s">
        <v>2806</v>
      </c>
      <c r="B86" s="175" t="s">
        <v>559</v>
      </c>
      <c r="C86" s="53" t="s">
        <v>152</v>
      </c>
      <c r="D86" s="54" t="s">
        <v>152</v>
      </c>
      <c r="E86" s="136" t="s">
        <v>560</v>
      </c>
      <c r="F86" s="136">
        <v>363</v>
      </c>
      <c r="G86" s="140">
        <v>43657</v>
      </c>
      <c r="H86" s="136" t="s">
        <v>1271</v>
      </c>
      <c r="I86" s="36" t="s">
        <v>729</v>
      </c>
      <c r="J86" s="40" t="s">
        <v>730</v>
      </c>
      <c r="K86" s="286">
        <v>6950</v>
      </c>
    </row>
    <row r="87" spans="1:11" ht="13.5">
      <c r="A87" s="141" t="s">
        <v>2806</v>
      </c>
      <c r="B87" s="175" t="s">
        <v>559</v>
      </c>
      <c r="C87" s="53" t="s">
        <v>152</v>
      </c>
      <c r="D87" s="54" t="s">
        <v>152</v>
      </c>
      <c r="E87" s="136" t="s">
        <v>560</v>
      </c>
      <c r="F87" s="136">
        <v>363</v>
      </c>
      <c r="G87" s="140">
        <v>43657</v>
      </c>
      <c r="H87" s="136" t="s">
        <v>1271</v>
      </c>
      <c r="I87" s="36" t="s">
        <v>729</v>
      </c>
      <c r="J87" s="40" t="s">
        <v>730</v>
      </c>
      <c r="K87" s="286">
        <v>48661</v>
      </c>
    </row>
    <row r="88" spans="1:11" ht="27">
      <c r="A88" s="141" t="s">
        <v>2816</v>
      </c>
      <c r="B88" s="175" t="s">
        <v>226</v>
      </c>
      <c r="C88" s="53" t="s">
        <v>152</v>
      </c>
      <c r="D88" s="54" t="s">
        <v>152</v>
      </c>
      <c r="E88" s="175" t="s">
        <v>661</v>
      </c>
      <c r="F88" s="176" t="s">
        <v>2229</v>
      </c>
      <c r="G88" s="183">
        <v>43669</v>
      </c>
      <c r="H88" s="214" t="s">
        <v>2230</v>
      </c>
      <c r="I88" s="181" t="s">
        <v>2231</v>
      </c>
      <c r="J88" s="176" t="s">
        <v>2232</v>
      </c>
      <c r="K88" s="291">
        <v>193543</v>
      </c>
    </row>
    <row r="89" spans="1:11" ht="27">
      <c r="A89" s="141" t="s">
        <v>2816</v>
      </c>
      <c r="B89" s="175" t="s">
        <v>226</v>
      </c>
      <c r="C89" s="53" t="s">
        <v>152</v>
      </c>
      <c r="D89" s="54" t="s">
        <v>152</v>
      </c>
      <c r="E89" s="175" t="s">
        <v>661</v>
      </c>
      <c r="F89" s="176" t="s">
        <v>2233</v>
      </c>
      <c r="G89" s="183">
        <v>43672</v>
      </c>
      <c r="H89" s="214" t="s">
        <v>2234</v>
      </c>
      <c r="I89" s="181" t="s">
        <v>2231</v>
      </c>
      <c r="J89" s="176" t="s">
        <v>2232</v>
      </c>
      <c r="K89" s="291">
        <v>72578</v>
      </c>
    </row>
    <row r="90" spans="1:11" ht="27">
      <c r="A90" s="141" t="s">
        <v>2816</v>
      </c>
      <c r="B90" s="175" t="s">
        <v>226</v>
      </c>
      <c r="C90" s="53" t="s">
        <v>152</v>
      </c>
      <c r="D90" s="54" t="s">
        <v>152</v>
      </c>
      <c r="E90" s="175" t="s">
        <v>661</v>
      </c>
      <c r="F90" s="176" t="s">
        <v>2235</v>
      </c>
      <c r="G90" s="183">
        <v>43676</v>
      </c>
      <c r="H90" s="214" t="s">
        <v>2236</v>
      </c>
      <c r="I90" s="181" t="s">
        <v>2231</v>
      </c>
      <c r="J90" s="176" t="s">
        <v>2232</v>
      </c>
      <c r="K90" s="291">
        <v>212897</v>
      </c>
    </row>
    <row r="91" spans="1:11" ht="27">
      <c r="A91" s="141" t="s">
        <v>2816</v>
      </c>
      <c r="B91" s="175" t="s">
        <v>227</v>
      </c>
      <c r="C91" s="53" t="s">
        <v>152</v>
      </c>
      <c r="D91" s="54" t="s">
        <v>152</v>
      </c>
      <c r="E91" s="175" t="s">
        <v>644</v>
      </c>
      <c r="F91" s="176">
        <v>2190059</v>
      </c>
      <c r="G91" s="183">
        <v>43658</v>
      </c>
      <c r="H91" s="214" t="s">
        <v>2237</v>
      </c>
      <c r="I91" s="181" t="s">
        <v>2238</v>
      </c>
      <c r="J91" s="176" t="s">
        <v>2239</v>
      </c>
      <c r="K91" s="291">
        <v>811390</v>
      </c>
    </row>
    <row r="92" spans="1:11" ht="27">
      <c r="A92" s="141" t="s">
        <v>2816</v>
      </c>
      <c r="B92" s="175" t="s">
        <v>227</v>
      </c>
      <c r="C92" s="53" t="s">
        <v>152</v>
      </c>
      <c r="D92" s="54" t="s">
        <v>152</v>
      </c>
      <c r="E92" s="175" t="s">
        <v>644</v>
      </c>
      <c r="F92" s="176">
        <v>2190064</v>
      </c>
      <c r="G92" s="183">
        <v>43675</v>
      </c>
      <c r="H92" s="214" t="s">
        <v>2237</v>
      </c>
      <c r="I92" s="181" t="s">
        <v>2238</v>
      </c>
      <c r="J92" s="176" t="s">
        <v>2239</v>
      </c>
      <c r="K92" s="291">
        <v>139278</v>
      </c>
    </row>
    <row r="93" spans="1:11" ht="27">
      <c r="A93" s="141" t="s">
        <v>2816</v>
      </c>
      <c r="B93" s="175" t="s">
        <v>227</v>
      </c>
      <c r="C93" s="53" t="s">
        <v>152</v>
      </c>
      <c r="D93" s="54" t="s">
        <v>152</v>
      </c>
      <c r="E93" s="175" t="s">
        <v>644</v>
      </c>
      <c r="F93" s="176">
        <v>2190065</v>
      </c>
      <c r="G93" s="183">
        <v>43675</v>
      </c>
      <c r="H93" s="214" t="s">
        <v>2237</v>
      </c>
      <c r="I93" s="181" t="s">
        <v>2240</v>
      </c>
      <c r="J93" s="176" t="s">
        <v>2241</v>
      </c>
      <c r="K93" s="291">
        <v>74330</v>
      </c>
    </row>
    <row r="94" spans="1:11" ht="27">
      <c r="A94" s="141" t="s">
        <v>2816</v>
      </c>
      <c r="B94" s="175" t="s">
        <v>227</v>
      </c>
      <c r="C94" s="53" t="s">
        <v>152</v>
      </c>
      <c r="D94" s="54" t="s">
        <v>152</v>
      </c>
      <c r="E94" s="175" t="s">
        <v>644</v>
      </c>
      <c r="F94" s="176">
        <v>2190063</v>
      </c>
      <c r="G94" s="183">
        <v>43671</v>
      </c>
      <c r="H94" s="214" t="s">
        <v>2242</v>
      </c>
      <c r="I94" s="181" t="s">
        <v>2243</v>
      </c>
      <c r="J94" s="176" t="s">
        <v>2244</v>
      </c>
      <c r="K94" s="291">
        <v>157080</v>
      </c>
    </row>
    <row r="95" spans="1:11" ht="27">
      <c r="A95" s="141" t="s">
        <v>2816</v>
      </c>
      <c r="B95" s="175" t="s">
        <v>227</v>
      </c>
      <c r="C95" s="53" t="s">
        <v>152</v>
      </c>
      <c r="D95" s="54" t="s">
        <v>152</v>
      </c>
      <c r="E95" s="175" t="s">
        <v>644</v>
      </c>
      <c r="F95" s="176">
        <v>2190055</v>
      </c>
      <c r="G95" s="183">
        <v>43654</v>
      </c>
      <c r="H95" s="214" t="s">
        <v>2245</v>
      </c>
      <c r="I95" s="181" t="s">
        <v>2246</v>
      </c>
      <c r="J95" s="176" t="s">
        <v>2247</v>
      </c>
      <c r="K95" s="291">
        <v>225513</v>
      </c>
    </row>
    <row r="96" spans="1:11" ht="27">
      <c r="A96" s="141" t="s">
        <v>2816</v>
      </c>
      <c r="B96" s="175" t="s">
        <v>227</v>
      </c>
      <c r="C96" s="53" t="s">
        <v>152</v>
      </c>
      <c r="D96" s="54" t="s">
        <v>152</v>
      </c>
      <c r="E96" s="175" t="s">
        <v>661</v>
      </c>
      <c r="F96" s="176">
        <v>2190198</v>
      </c>
      <c r="G96" s="183">
        <v>43657</v>
      </c>
      <c r="H96" s="214" t="s">
        <v>2248</v>
      </c>
      <c r="I96" s="181" t="s">
        <v>2249</v>
      </c>
      <c r="J96" s="176" t="s">
        <v>2250</v>
      </c>
      <c r="K96" s="291">
        <v>749700</v>
      </c>
    </row>
    <row r="97" spans="1:11" ht="27">
      <c r="A97" s="141" t="s">
        <v>2816</v>
      </c>
      <c r="B97" s="175" t="s">
        <v>226</v>
      </c>
      <c r="C97" s="53" t="s">
        <v>152</v>
      </c>
      <c r="D97" s="54" t="s">
        <v>152</v>
      </c>
      <c r="E97" s="175" t="s">
        <v>661</v>
      </c>
      <c r="F97" s="176" t="s">
        <v>2251</v>
      </c>
      <c r="G97" s="183">
        <v>43672</v>
      </c>
      <c r="H97" s="214" t="s">
        <v>2252</v>
      </c>
      <c r="I97" s="181" t="s">
        <v>2219</v>
      </c>
      <c r="J97" s="176" t="s">
        <v>2253</v>
      </c>
      <c r="K97" s="291">
        <v>259715</v>
      </c>
    </row>
    <row r="98" spans="1:11" ht="27">
      <c r="A98" s="141" t="s">
        <v>2816</v>
      </c>
      <c r="B98" s="175" t="s">
        <v>227</v>
      </c>
      <c r="C98" s="53" t="s">
        <v>152</v>
      </c>
      <c r="D98" s="54" t="s">
        <v>152</v>
      </c>
      <c r="E98" s="175" t="s">
        <v>661</v>
      </c>
      <c r="F98" s="176">
        <v>2190057</v>
      </c>
      <c r="G98" s="183">
        <v>43658</v>
      </c>
      <c r="H98" s="214" t="s">
        <v>2254</v>
      </c>
      <c r="I98" s="181" t="s">
        <v>2255</v>
      </c>
      <c r="J98" s="176" t="s">
        <v>2256</v>
      </c>
      <c r="K98" s="291">
        <v>452200</v>
      </c>
    </row>
    <row r="99" spans="1:11" ht="27">
      <c r="A99" s="141" t="s">
        <v>2816</v>
      </c>
      <c r="B99" s="175" t="s">
        <v>226</v>
      </c>
      <c r="C99" s="53" t="s">
        <v>152</v>
      </c>
      <c r="D99" s="54" t="s">
        <v>152</v>
      </c>
      <c r="E99" s="175" t="s">
        <v>661</v>
      </c>
      <c r="F99" s="176" t="s">
        <v>2257</v>
      </c>
      <c r="G99" s="183">
        <v>43650</v>
      </c>
      <c r="H99" s="214" t="s">
        <v>2258</v>
      </c>
      <c r="I99" s="35" t="s">
        <v>670</v>
      </c>
      <c r="J99" s="58" t="s">
        <v>671</v>
      </c>
      <c r="K99" s="291">
        <v>161438</v>
      </c>
    </row>
    <row r="100" spans="1:11" ht="27">
      <c r="A100" s="141" t="s">
        <v>2816</v>
      </c>
      <c r="B100" s="175" t="s">
        <v>226</v>
      </c>
      <c r="C100" s="53" t="s">
        <v>152</v>
      </c>
      <c r="D100" s="54" t="s">
        <v>152</v>
      </c>
      <c r="E100" s="175" t="s">
        <v>661</v>
      </c>
      <c r="F100" s="176" t="s">
        <v>2259</v>
      </c>
      <c r="G100" s="183">
        <v>43650</v>
      </c>
      <c r="H100" s="214" t="s">
        <v>2260</v>
      </c>
      <c r="I100" s="35" t="s">
        <v>670</v>
      </c>
      <c r="J100" s="58" t="s">
        <v>671</v>
      </c>
      <c r="K100" s="291">
        <v>125618</v>
      </c>
    </row>
    <row r="101" spans="1:11" ht="27">
      <c r="A101" s="141" t="s">
        <v>2816</v>
      </c>
      <c r="B101" s="175" t="s">
        <v>226</v>
      </c>
      <c r="C101" s="53" t="s">
        <v>152</v>
      </c>
      <c r="D101" s="54" t="s">
        <v>152</v>
      </c>
      <c r="E101" s="175" t="s">
        <v>661</v>
      </c>
      <c r="F101" s="176" t="s">
        <v>2261</v>
      </c>
      <c r="G101" s="183">
        <v>43651</v>
      </c>
      <c r="H101" s="214" t="s">
        <v>2262</v>
      </c>
      <c r="I101" s="35" t="s">
        <v>670</v>
      </c>
      <c r="J101" s="58" t="s">
        <v>671</v>
      </c>
      <c r="K101" s="291">
        <v>107128</v>
      </c>
    </row>
    <row r="102" spans="1:11" ht="27">
      <c r="A102" s="141" t="s">
        <v>2816</v>
      </c>
      <c r="B102" s="175" t="s">
        <v>226</v>
      </c>
      <c r="C102" s="53" t="s">
        <v>152</v>
      </c>
      <c r="D102" s="54" t="s">
        <v>152</v>
      </c>
      <c r="E102" s="175" t="s">
        <v>661</v>
      </c>
      <c r="F102" s="176" t="s">
        <v>2263</v>
      </c>
      <c r="G102" s="183">
        <v>43651</v>
      </c>
      <c r="H102" s="214" t="s">
        <v>2264</v>
      </c>
      <c r="I102" s="35" t="s">
        <v>670</v>
      </c>
      <c r="J102" s="58" t="s">
        <v>671</v>
      </c>
      <c r="K102" s="291">
        <v>55942</v>
      </c>
    </row>
    <row r="103" spans="1:11" ht="27">
      <c r="A103" s="141" t="s">
        <v>2816</v>
      </c>
      <c r="B103" s="175" t="s">
        <v>226</v>
      </c>
      <c r="C103" s="53" t="s">
        <v>152</v>
      </c>
      <c r="D103" s="54" t="s">
        <v>152</v>
      </c>
      <c r="E103" s="175" t="s">
        <v>661</v>
      </c>
      <c r="F103" s="176" t="s">
        <v>2265</v>
      </c>
      <c r="G103" s="183">
        <v>43651</v>
      </c>
      <c r="H103" s="214" t="s">
        <v>2266</v>
      </c>
      <c r="I103" s="35" t="s">
        <v>670</v>
      </c>
      <c r="J103" s="58" t="s">
        <v>671</v>
      </c>
      <c r="K103" s="291">
        <v>161438</v>
      </c>
    </row>
    <row r="104" spans="1:11" ht="27">
      <c r="A104" s="141" t="s">
        <v>2816</v>
      </c>
      <c r="B104" s="175" t="s">
        <v>226</v>
      </c>
      <c r="C104" s="53" t="s">
        <v>152</v>
      </c>
      <c r="D104" s="54" t="s">
        <v>152</v>
      </c>
      <c r="E104" s="175" t="s">
        <v>661</v>
      </c>
      <c r="F104" s="176" t="s">
        <v>2267</v>
      </c>
      <c r="G104" s="183">
        <v>43655</v>
      </c>
      <c r="H104" s="214" t="s">
        <v>2268</v>
      </c>
      <c r="I104" s="35" t="s">
        <v>670</v>
      </c>
      <c r="J104" s="58" t="s">
        <v>671</v>
      </c>
      <c r="K104" s="291">
        <v>47350</v>
      </c>
    </row>
    <row r="105" spans="1:11" ht="27">
      <c r="A105" s="141" t="s">
        <v>2816</v>
      </c>
      <c r="B105" s="175" t="s">
        <v>226</v>
      </c>
      <c r="C105" s="53" t="s">
        <v>152</v>
      </c>
      <c r="D105" s="54" t="s">
        <v>152</v>
      </c>
      <c r="E105" s="175" t="s">
        <v>661</v>
      </c>
      <c r="F105" s="176" t="s">
        <v>2269</v>
      </c>
      <c r="G105" s="183">
        <v>43661</v>
      </c>
      <c r="H105" s="214" t="s">
        <v>2270</v>
      </c>
      <c r="I105" s="35" t="s">
        <v>670</v>
      </c>
      <c r="J105" s="58" t="s">
        <v>671</v>
      </c>
      <c r="K105" s="291">
        <v>88318</v>
      </c>
    </row>
    <row r="106" spans="1:11" ht="27">
      <c r="A106" s="141" t="s">
        <v>2816</v>
      </c>
      <c r="B106" s="175" t="s">
        <v>226</v>
      </c>
      <c r="C106" s="53" t="s">
        <v>152</v>
      </c>
      <c r="D106" s="54" t="s">
        <v>152</v>
      </c>
      <c r="E106" s="175" t="s">
        <v>661</v>
      </c>
      <c r="F106" s="176" t="s">
        <v>2271</v>
      </c>
      <c r="G106" s="183">
        <v>43661</v>
      </c>
      <c r="H106" s="214" t="s">
        <v>2272</v>
      </c>
      <c r="I106" s="35" t="s">
        <v>670</v>
      </c>
      <c r="J106" s="58" t="s">
        <v>671</v>
      </c>
      <c r="K106" s="291">
        <v>210148</v>
      </c>
    </row>
    <row r="107" spans="1:11" ht="27">
      <c r="A107" s="141" t="s">
        <v>2816</v>
      </c>
      <c r="B107" s="175" t="s">
        <v>226</v>
      </c>
      <c r="C107" s="53" t="s">
        <v>152</v>
      </c>
      <c r="D107" s="54" t="s">
        <v>152</v>
      </c>
      <c r="E107" s="175" t="s">
        <v>661</v>
      </c>
      <c r="F107" s="176" t="s">
        <v>2273</v>
      </c>
      <c r="G107" s="183">
        <v>43664</v>
      </c>
      <c r="H107" s="214" t="s">
        <v>2274</v>
      </c>
      <c r="I107" s="35" t="s">
        <v>670</v>
      </c>
      <c r="J107" s="58" t="s">
        <v>671</v>
      </c>
      <c r="K107" s="291">
        <v>202236</v>
      </c>
    </row>
    <row r="108" spans="1:11" ht="27">
      <c r="A108" s="141" t="s">
        <v>2816</v>
      </c>
      <c r="B108" s="175" t="s">
        <v>226</v>
      </c>
      <c r="C108" s="53" t="s">
        <v>152</v>
      </c>
      <c r="D108" s="54" t="s">
        <v>152</v>
      </c>
      <c r="E108" s="175" t="s">
        <v>661</v>
      </c>
      <c r="F108" s="176" t="s">
        <v>2275</v>
      </c>
      <c r="G108" s="183">
        <v>43664</v>
      </c>
      <c r="H108" s="214" t="s">
        <v>2258</v>
      </c>
      <c r="I108" s="35" t="s">
        <v>670</v>
      </c>
      <c r="J108" s="58" t="s">
        <v>671</v>
      </c>
      <c r="K108" s="291">
        <v>77568</v>
      </c>
    </row>
    <row r="109" spans="1:11" ht="27">
      <c r="A109" s="141" t="s">
        <v>2816</v>
      </c>
      <c r="B109" s="175" t="s">
        <v>226</v>
      </c>
      <c r="C109" s="53" t="s">
        <v>152</v>
      </c>
      <c r="D109" s="54" t="s">
        <v>152</v>
      </c>
      <c r="E109" s="175" t="s">
        <v>661</v>
      </c>
      <c r="F109" s="176" t="s">
        <v>2276</v>
      </c>
      <c r="G109" s="183">
        <v>43665</v>
      </c>
      <c r="H109" s="214" t="s">
        <v>2277</v>
      </c>
      <c r="I109" s="35" t="s">
        <v>670</v>
      </c>
      <c r="J109" s="58" t="s">
        <v>671</v>
      </c>
      <c r="K109" s="291">
        <v>294716</v>
      </c>
    </row>
    <row r="110" spans="1:11" ht="27">
      <c r="A110" s="141" t="s">
        <v>2816</v>
      </c>
      <c r="B110" s="175" t="s">
        <v>226</v>
      </c>
      <c r="C110" s="53" t="s">
        <v>152</v>
      </c>
      <c r="D110" s="54" t="s">
        <v>152</v>
      </c>
      <c r="E110" s="175" t="s">
        <v>661</v>
      </c>
      <c r="F110" s="176" t="s">
        <v>2278</v>
      </c>
      <c r="G110" s="183">
        <v>43664</v>
      </c>
      <c r="H110" s="214" t="s">
        <v>2279</v>
      </c>
      <c r="I110" s="35" t="s">
        <v>670</v>
      </c>
      <c r="J110" s="58" t="s">
        <v>671</v>
      </c>
      <c r="K110" s="291">
        <v>188548</v>
      </c>
    </row>
    <row r="111" spans="1:11" ht="27">
      <c r="A111" s="141" t="s">
        <v>2816</v>
      </c>
      <c r="B111" s="175" t="s">
        <v>226</v>
      </c>
      <c r="C111" s="53" t="s">
        <v>152</v>
      </c>
      <c r="D111" s="54" t="s">
        <v>152</v>
      </c>
      <c r="E111" s="175" t="s">
        <v>661</v>
      </c>
      <c r="F111" s="176" t="s">
        <v>2280</v>
      </c>
      <c r="G111" s="183">
        <v>43672</v>
      </c>
      <c r="H111" s="214" t="s">
        <v>2272</v>
      </c>
      <c r="I111" s="35" t="s">
        <v>670</v>
      </c>
      <c r="J111" s="58" t="s">
        <v>671</v>
      </c>
      <c r="K111" s="291">
        <v>116848</v>
      </c>
    </row>
    <row r="112" spans="1:11" ht="27">
      <c r="A112" s="141" t="s">
        <v>2816</v>
      </c>
      <c r="B112" s="175" t="s">
        <v>226</v>
      </c>
      <c r="C112" s="53" t="s">
        <v>152</v>
      </c>
      <c r="D112" s="54" t="s">
        <v>152</v>
      </c>
      <c r="E112" s="175" t="s">
        <v>661</v>
      </c>
      <c r="F112" s="176" t="s">
        <v>2281</v>
      </c>
      <c r="G112" s="183">
        <v>43675</v>
      </c>
      <c r="H112" s="214" t="s">
        <v>2272</v>
      </c>
      <c r="I112" s="35" t="s">
        <v>670</v>
      </c>
      <c r="J112" s="58" t="s">
        <v>671</v>
      </c>
      <c r="K112" s="291">
        <v>272968</v>
      </c>
    </row>
    <row r="113" spans="1:11" ht="27">
      <c r="A113" s="141" t="s">
        <v>2816</v>
      </c>
      <c r="B113" s="175" t="s">
        <v>226</v>
      </c>
      <c r="C113" s="53" t="s">
        <v>152</v>
      </c>
      <c r="D113" s="54" t="s">
        <v>152</v>
      </c>
      <c r="E113" s="175" t="s">
        <v>661</v>
      </c>
      <c r="F113" s="176" t="s">
        <v>2282</v>
      </c>
      <c r="G113" s="183">
        <v>43675</v>
      </c>
      <c r="H113" s="214" t="s">
        <v>2283</v>
      </c>
      <c r="I113" s="35" t="s">
        <v>670</v>
      </c>
      <c r="J113" s="58" t="s">
        <v>671</v>
      </c>
      <c r="K113" s="291">
        <v>288648</v>
      </c>
    </row>
    <row r="114" spans="1:11" ht="27">
      <c r="A114" s="141" t="s">
        <v>2816</v>
      </c>
      <c r="B114" s="175" t="s">
        <v>226</v>
      </c>
      <c r="C114" s="53" t="s">
        <v>152</v>
      </c>
      <c r="D114" s="54" t="s">
        <v>152</v>
      </c>
      <c r="E114" s="175" t="s">
        <v>661</v>
      </c>
      <c r="F114" s="176" t="s">
        <v>2284</v>
      </c>
      <c r="G114" s="183">
        <v>43676</v>
      </c>
      <c r="H114" s="214" t="s">
        <v>2260</v>
      </c>
      <c r="I114" s="35" t="s">
        <v>670</v>
      </c>
      <c r="J114" s="58" t="s">
        <v>671</v>
      </c>
      <c r="K114" s="291">
        <v>108528</v>
      </c>
    </row>
    <row r="115" spans="1:11" ht="27">
      <c r="A115" s="141" t="s">
        <v>2816</v>
      </c>
      <c r="B115" s="175" t="s">
        <v>226</v>
      </c>
      <c r="C115" s="53" t="s">
        <v>152</v>
      </c>
      <c r="D115" s="54" t="s">
        <v>152</v>
      </c>
      <c r="E115" s="175" t="s">
        <v>661</v>
      </c>
      <c r="F115" s="176" t="s">
        <v>2285</v>
      </c>
      <c r="G115" s="183">
        <v>43676</v>
      </c>
      <c r="H115" s="214" t="s">
        <v>2286</v>
      </c>
      <c r="I115" s="35" t="s">
        <v>670</v>
      </c>
      <c r="J115" s="58" t="s">
        <v>671</v>
      </c>
      <c r="K115" s="291">
        <v>232798</v>
      </c>
    </row>
    <row r="116" spans="1:11" ht="27">
      <c r="A116" s="141" t="s">
        <v>2816</v>
      </c>
      <c r="B116" s="175" t="s">
        <v>227</v>
      </c>
      <c r="C116" s="53" t="s">
        <v>152</v>
      </c>
      <c r="D116" s="54" t="s">
        <v>152</v>
      </c>
      <c r="E116" s="175" t="s">
        <v>644</v>
      </c>
      <c r="F116" s="176">
        <v>2190056</v>
      </c>
      <c r="G116" s="183">
        <v>43655</v>
      </c>
      <c r="H116" s="214" t="s">
        <v>2287</v>
      </c>
      <c r="I116" s="181" t="s">
        <v>2288</v>
      </c>
      <c r="J116" s="176" t="s">
        <v>2289</v>
      </c>
      <c r="K116" s="291">
        <f>18990+299980</f>
        <v>318970</v>
      </c>
    </row>
    <row r="117" spans="1:11" ht="27">
      <c r="A117" s="141" t="s">
        <v>2816</v>
      </c>
      <c r="B117" s="175" t="s">
        <v>226</v>
      </c>
      <c r="C117" s="53" t="s">
        <v>152</v>
      </c>
      <c r="D117" s="54" t="s">
        <v>152</v>
      </c>
      <c r="E117" s="175" t="s">
        <v>661</v>
      </c>
      <c r="F117" s="176" t="s">
        <v>2290</v>
      </c>
      <c r="G117" s="183">
        <v>43669</v>
      </c>
      <c r="H117" s="214" t="s">
        <v>2291</v>
      </c>
      <c r="I117" s="181" t="s">
        <v>2292</v>
      </c>
      <c r="J117" s="176" t="s">
        <v>2293</v>
      </c>
      <c r="K117" s="291">
        <v>149226</v>
      </c>
    </row>
    <row r="118" spans="1:11" ht="27">
      <c r="A118" s="141" t="s">
        <v>2816</v>
      </c>
      <c r="B118" s="175" t="s">
        <v>601</v>
      </c>
      <c r="C118" s="175" t="s">
        <v>2294</v>
      </c>
      <c r="D118" s="53">
        <v>43462</v>
      </c>
      <c r="E118" s="175" t="s">
        <v>661</v>
      </c>
      <c r="F118" s="176">
        <v>2190199</v>
      </c>
      <c r="G118" s="183">
        <v>43663</v>
      </c>
      <c r="H118" s="214" t="s">
        <v>2295</v>
      </c>
      <c r="I118" s="181" t="s">
        <v>2296</v>
      </c>
      <c r="J118" s="176" t="s">
        <v>2297</v>
      </c>
      <c r="K118" s="291">
        <v>192879</v>
      </c>
    </row>
    <row r="119" spans="1:11" ht="13.5">
      <c r="A119" s="141" t="s">
        <v>2816</v>
      </c>
      <c r="B119" s="175" t="s">
        <v>601</v>
      </c>
      <c r="C119" s="175" t="s">
        <v>2298</v>
      </c>
      <c r="D119" s="53">
        <v>43642</v>
      </c>
      <c r="E119" s="175" t="s">
        <v>155</v>
      </c>
      <c r="F119" s="175" t="s">
        <v>155</v>
      </c>
      <c r="G119" s="175" t="s">
        <v>155</v>
      </c>
      <c r="H119" s="107" t="s">
        <v>2299</v>
      </c>
      <c r="I119" s="175" t="s">
        <v>155</v>
      </c>
      <c r="J119" s="266" t="s">
        <v>155</v>
      </c>
      <c r="K119" s="292">
        <v>0</v>
      </c>
    </row>
    <row r="120" spans="1:11" ht="13.5">
      <c r="A120" s="141" t="s">
        <v>2816</v>
      </c>
      <c r="B120" s="175" t="s">
        <v>601</v>
      </c>
      <c r="C120" s="175" t="s">
        <v>2300</v>
      </c>
      <c r="D120" s="53">
        <v>43663</v>
      </c>
      <c r="E120" s="175" t="s">
        <v>155</v>
      </c>
      <c r="F120" s="175" t="s">
        <v>155</v>
      </c>
      <c r="G120" s="175" t="s">
        <v>155</v>
      </c>
      <c r="H120" s="107" t="s">
        <v>2301</v>
      </c>
      <c r="I120" s="175" t="s">
        <v>155</v>
      </c>
      <c r="J120" s="266" t="s">
        <v>155</v>
      </c>
      <c r="K120" s="292">
        <v>0</v>
      </c>
    </row>
    <row r="121" spans="1:11" ht="13.5">
      <c r="A121" s="141" t="s">
        <v>2816</v>
      </c>
      <c r="B121" s="175" t="s">
        <v>601</v>
      </c>
      <c r="C121" s="175" t="s">
        <v>2302</v>
      </c>
      <c r="D121" s="53">
        <v>43644</v>
      </c>
      <c r="E121" s="175" t="s">
        <v>560</v>
      </c>
      <c r="F121" s="179">
        <v>24323</v>
      </c>
      <c r="G121" s="180">
        <v>43677</v>
      </c>
      <c r="H121" s="107" t="s">
        <v>2303</v>
      </c>
      <c r="I121" s="149" t="s">
        <v>2304</v>
      </c>
      <c r="J121" s="178" t="s">
        <v>2305</v>
      </c>
      <c r="K121" s="292" t="s">
        <v>2306</v>
      </c>
    </row>
    <row r="122" spans="1:11" ht="13.5">
      <c r="A122" s="141" t="s">
        <v>2816</v>
      </c>
      <c r="B122" s="175" t="s">
        <v>559</v>
      </c>
      <c r="C122" s="53" t="s">
        <v>152</v>
      </c>
      <c r="D122" s="54" t="s">
        <v>152</v>
      </c>
      <c r="E122" s="181" t="s">
        <v>720</v>
      </c>
      <c r="F122" s="176">
        <v>227920001</v>
      </c>
      <c r="G122" s="183">
        <v>43663</v>
      </c>
      <c r="H122" s="149" t="s">
        <v>2307</v>
      </c>
      <c r="I122" s="241" t="s">
        <v>1623</v>
      </c>
      <c r="J122" s="61" t="s">
        <v>932</v>
      </c>
      <c r="K122" s="293">
        <v>847400</v>
      </c>
    </row>
    <row r="123" spans="1:11" ht="13.5">
      <c r="A123" s="141" t="s">
        <v>2816</v>
      </c>
      <c r="B123" s="175" t="s">
        <v>559</v>
      </c>
      <c r="C123" s="53" t="s">
        <v>152</v>
      </c>
      <c r="D123" s="54" t="s">
        <v>152</v>
      </c>
      <c r="E123" s="181" t="s">
        <v>727</v>
      </c>
      <c r="F123" s="176">
        <v>12343271</v>
      </c>
      <c r="G123" s="183">
        <v>43661</v>
      </c>
      <c r="H123" s="149" t="s">
        <v>2308</v>
      </c>
      <c r="I123" s="241" t="s">
        <v>1623</v>
      </c>
      <c r="J123" s="61" t="s">
        <v>932</v>
      </c>
      <c r="K123" s="291">
        <v>886900</v>
      </c>
    </row>
    <row r="124" spans="1:11" ht="13.5">
      <c r="A124" s="141" t="s">
        <v>2816</v>
      </c>
      <c r="B124" s="175" t="s">
        <v>559</v>
      </c>
      <c r="C124" s="53" t="s">
        <v>152</v>
      </c>
      <c r="D124" s="54" t="s">
        <v>152</v>
      </c>
      <c r="E124" s="181" t="s">
        <v>727</v>
      </c>
      <c r="F124" s="176">
        <v>12355230</v>
      </c>
      <c r="G124" s="183">
        <v>43661</v>
      </c>
      <c r="H124" s="149" t="s">
        <v>2309</v>
      </c>
      <c r="I124" s="241" t="s">
        <v>1623</v>
      </c>
      <c r="J124" s="61" t="s">
        <v>932</v>
      </c>
      <c r="K124" s="291">
        <v>590600</v>
      </c>
    </row>
    <row r="125" spans="1:11" ht="13.5">
      <c r="A125" s="141" t="s">
        <v>2816</v>
      </c>
      <c r="B125" s="175" t="s">
        <v>559</v>
      </c>
      <c r="C125" s="53" t="s">
        <v>152</v>
      </c>
      <c r="D125" s="54" t="s">
        <v>152</v>
      </c>
      <c r="E125" s="181" t="s">
        <v>720</v>
      </c>
      <c r="F125" s="176">
        <v>230354218</v>
      </c>
      <c r="G125" s="183">
        <v>43677</v>
      </c>
      <c r="H125" s="149" t="s">
        <v>2310</v>
      </c>
      <c r="I125" s="241" t="s">
        <v>1623</v>
      </c>
      <c r="J125" s="61" t="s">
        <v>932</v>
      </c>
      <c r="K125" s="291">
        <v>438800</v>
      </c>
    </row>
    <row r="126" spans="1:11" ht="13.5">
      <c r="A126" s="141" t="s">
        <v>2816</v>
      </c>
      <c r="B126" s="175" t="s">
        <v>559</v>
      </c>
      <c r="C126" s="53" t="s">
        <v>152</v>
      </c>
      <c r="D126" s="54" t="s">
        <v>152</v>
      </c>
      <c r="E126" s="181" t="s">
        <v>727</v>
      </c>
      <c r="F126" s="176">
        <v>12429946</v>
      </c>
      <c r="G126" s="183">
        <v>43671</v>
      </c>
      <c r="H126" s="149" t="s">
        <v>2311</v>
      </c>
      <c r="I126" s="241" t="s">
        <v>1623</v>
      </c>
      <c r="J126" s="61" t="s">
        <v>932</v>
      </c>
      <c r="K126" s="291">
        <v>85900</v>
      </c>
    </row>
    <row r="127" spans="1:11" ht="13.5">
      <c r="A127" s="141" t="s">
        <v>2816</v>
      </c>
      <c r="B127" s="175" t="s">
        <v>559</v>
      </c>
      <c r="C127" s="53" t="s">
        <v>152</v>
      </c>
      <c r="D127" s="54" t="s">
        <v>152</v>
      </c>
      <c r="E127" s="181" t="s">
        <v>727</v>
      </c>
      <c r="F127" s="176">
        <v>12379580</v>
      </c>
      <c r="G127" s="183">
        <v>43663</v>
      </c>
      <c r="H127" s="149" t="s">
        <v>2312</v>
      </c>
      <c r="I127" s="241" t="s">
        <v>1623</v>
      </c>
      <c r="J127" s="61" t="s">
        <v>932</v>
      </c>
      <c r="K127" s="291">
        <v>252300</v>
      </c>
    </row>
    <row r="128" spans="1:11" ht="13.5">
      <c r="A128" s="141" t="s">
        <v>2816</v>
      </c>
      <c r="B128" s="175" t="s">
        <v>559</v>
      </c>
      <c r="C128" s="53" t="s">
        <v>152</v>
      </c>
      <c r="D128" s="54" t="s">
        <v>152</v>
      </c>
      <c r="E128" s="181" t="s">
        <v>720</v>
      </c>
      <c r="F128" s="176">
        <v>27074628</v>
      </c>
      <c r="G128" s="183">
        <v>43664</v>
      </c>
      <c r="H128" s="149" t="s">
        <v>2313</v>
      </c>
      <c r="I128" s="175" t="s">
        <v>2314</v>
      </c>
      <c r="J128" s="182" t="s">
        <v>2315</v>
      </c>
      <c r="K128" s="293">
        <v>141930</v>
      </c>
    </row>
    <row r="129" spans="1:11" ht="13.5">
      <c r="A129" s="141" t="s">
        <v>2816</v>
      </c>
      <c r="B129" s="175" t="s">
        <v>559</v>
      </c>
      <c r="C129" s="53" t="s">
        <v>152</v>
      </c>
      <c r="D129" s="54" t="s">
        <v>152</v>
      </c>
      <c r="E129" s="181" t="s">
        <v>727</v>
      </c>
      <c r="F129" s="176">
        <v>908370</v>
      </c>
      <c r="G129" s="183">
        <v>43677</v>
      </c>
      <c r="H129" s="149" t="s">
        <v>2316</v>
      </c>
      <c r="I129" s="175" t="s">
        <v>2314</v>
      </c>
      <c r="J129" s="182" t="s">
        <v>2315</v>
      </c>
      <c r="K129" s="294">
        <v>54900</v>
      </c>
    </row>
    <row r="130" spans="1:11" ht="13.5">
      <c r="A130" s="141" t="s">
        <v>2816</v>
      </c>
      <c r="B130" s="175" t="s">
        <v>559</v>
      </c>
      <c r="C130" s="53" t="s">
        <v>152</v>
      </c>
      <c r="D130" s="54" t="s">
        <v>152</v>
      </c>
      <c r="E130" s="181" t="s">
        <v>720</v>
      </c>
      <c r="F130" s="176">
        <v>27159539</v>
      </c>
      <c r="G130" s="183">
        <v>43664</v>
      </c>
      <c r="H130" s="149" t="s">
        <v>2317</v>
      </c>
      <c r="I130" s="175" t="s">
        <v>2314</v>
      </c>
      <c r="J130" s="182" t="s">
        <v>2315</v>
      </c>
      <c r="K130" s="294">
        <v>166570</v>
      </c>
    </row>
    <row r="131" spans="1:11" ht="13.5">
      <c r="A131" s="141" t="s">
        <v>2816</v>
      </c>
      <c r="B131" s="175" t="s">
        <v>559</v>
      </c>
      <c r="C131" s="53" t="s">
        <v>152</v>
      </c>
      <c r="D131" s="54" t="s">
        <v>152</v>
      </c>
      <c r="E131" s="181" t="s">
        <v>720</v>
      </c>
      <c r="F131" s="176">
        <v>27080667</v>
      </c>
      <c r="G131" s="183">
        <v>43661</v>
      </c>
      <c r="H131" s="149" t="s">
        <v>2318</v>
      </c>
      <c r="I131" s="175" t="s">
        <v>2314</v>
      </c>
      <c r="J131" s="182" t="s">
        <v>2315</v>
      </c>
      <c r="K131" s="293">
        <v>16610</v>
      </c>
    </row>
    <row r="132" spans="1:11" ht="13.5">
      <c r="A132" s="141" t="s">
        <v>2816</v>
      </c>
      <c r="B132" s="175" t="s">
        <v>559</v>
      </c>
      <c r="C132" s="53" t="s">
        <v>152</v>
      </c>
      <c r="D132" s="54" t="s">
        <v>152</v>
      </c>
      <c r="E132" s="181" t="s">
        <v>720</v>
      </c>
      <c r="F132" s="176">
        <v>27097827</v>
      </c>
      <c r="G132" s="183">
        <v>43664</v>
      </c>
      <c r="H132" s="149" t="s">
        <v>2319</v>
      </c>
      <c r="I132" s="175" t="s">
        <v>2314</v>
      </c>
      <c r="J132" s="182" t="s">
        <v>2315</v>
      </c>
      <c r="K132" s="293">
        <v>8160</v>
      </c>
    </row>
    <row r="133" spans="1:11" ht="13.5">
      <c r="A133" s="141" t="s">
        <v>2816</v>
      </c>
      <c r="B133" s="175" t="s">
        <v>559</v>
      </c>
      <c r="C133" s="53" t="s">
        <v>152</v>
      </c>
      <c r="D133" s="54" t="s">
        <v>152</v>
      </c>
      <c r="E133" s="215" t="s">
        <v>720</v>
      </c>
      <c r="F133" s="146">
        <v>27074619</v>
      </c>
      <c r="G133" s="216">
        <v>43664</v>
      </c>
      <c r="H133" s="160" t="s">
        <v>2320</v>
      </c>
      <c r="I133" s="161" t="s">
        <v>2314</v>
      </c>
      <c r="J133" s="217" t="s">
        <v>2315</v>
      </c>
      <c r="K133" s="295">
        <v>19560</v>
      </c>
    </row>
    <row r="134" spans="1:11" ht="27">
      <c r="A134" s="141" t="s">
        <v>2810</v>
      </c>
      <c r="B134" s="175" t="s">
        <v>559</v>
      </c>
      <c r="C134" s="53" t="s">
        <v>152</v>
      </c>
      <c r="D134" s="54" t="s">
        <v>152</v>
      </c>
      <c r="E134" s="211" t="s">
        <v>155</v>
      </c>
      <c r="F134" s="211" t="s">
        <v>155</v>
      </c>
      <c r="G134" s="211">
        <v>43658</v>
      </c>
      <c r="H134" s="60" t="s">
        <v>1622</v>
      </c>
      <c r="I134" s="241" t="s">
        <v>1623</v>
      </c>
      <c r="J134" s="61" t="s">
        <v>932</v>
      </c>
      <c r="K134" s="62">
        <v>284400</v>
      </c>
    </row>
    <row r="135" spans="1:11" ht="27">
      <c r="A135" s="141" t="s">
        <v>2810</v>
      </c>
      <c r="B135" s="175" t="s">
        <v>559</v>
      </c>
      <c r="C135" s="53" t="s">
        <v>152</v>
      </c>
      <c r="D135" s="54" t="s">
        <v>152</v>
      </c>
      <c r="E135" s="211" t="s">
        <v>155</v>
      </c>
      <c r="F135" s="211" t="s">
        <v>155</v>
      </c>
      <c r="G135" s="211">
        <v>43658</v>
      </c>
      <c r="H135" s="60" t="s">
        <v>1624</v>
      </c>
      <c r="I135" s="241" t="s">
        <v>1623</v>
      </c>
      <c r="J135" s="61" t="s">
        <v>932</v>
      </c>
      <c r="K135" s="62">
        <v>160200</v>
      </c>
    </row>
    <row r="136" spans="1:11" ht="27">
      <c r="A136" s="141" t="s">
        <v>2810</v>
      </c>
      <c r="B136" s="175" t="s">
        <v>559</v>
      </c>
      <c r="C136" s="53" t="s">
        <v>152</v>
      </c>
      <c r="D136" s="54" t="s">
        <v>152</v>
      </c>
      <c r="E136" s="211" t="s">
        <v>155</v>
      </c>
      <c r="F136" s="211" t="s">
        <v>155</v>
      </c>
      <c r="G136" s="211">
        <v>43661</v>
      </c>
      <c r="H136" s="60" t="s">
        <v>1625</v>
      </c>
      <c r="I136" s="241" t="s">
        <v>1623</v>
      </c>
      <c r="J136" s="61" t="s">
        <v>932</v>
      </c>
      <c r="K136" s="62">
        <v>155400</v>
      </c>
    </row>
    <row r="137" spans="1:11" ht="27">
      <c r="A137" s="141" t="s">
        <v>2810</v>
      </c>
      <c r="B137" s="175" t="s">
        <v>559</v>
      </c>
      <c r="C137" s="53" t="s">
        <v>152</v>
      </c>
      <c r="D137" s="54" t="s">
        <v>152</v>
      </c>
      <c r="E137" s="211" t="s">
        <v>155</v>
      </c>
      <c r="F137" s="211" t="s">
        <v>155</v>
      </c>
      <c r="G137" s="211">
        <v>43658</v>
      </c>
      <c r="H137" s="60" t="s">
        <v>1626</v>
      </c>
      <c r="I137" s="241" t="s">
        <v>1623</v>
      </c>
      <c r="J137" s="61" t="s">
        <v>932</v>
      </c>
      <c r="K137" s="62">
        <v>1123000</v>
      </c>
    </row>
    <row r="138" spans="1:11" ht="27">
      <c r="A138" s="141" t="s">
        <v>2810</v>
      </c>
      <c r="B138" s="175" t="s">
        <v>559</v>
      </c>
      <c r="C138" s="53" t="s">
        <v>152</v>
      </c>
      <c r="D138" s="54" t="s">
        <v>152</v>
      </c>
      <c r="E138" s="211" t="s">
        <v>155</v>
      </c>
      <c r="F138" s="211" t="s">
        <v>155</v>
      </c>
      <c r="G138" s="211">
        <v>43658</v>
      </c>
      <c r="H138" s="60" t="s">
        <v>1627</v>
      </c>
      <c r="I138" s="241" t="s">
        <v>1623</v>
      </c>
      <c r="J138" s="61" t="s">
        <v>932</v>
      </c>
      <c r="K138" s="62">
        <v>402900</v>
      </c>
    </row>
    <row r="139" spans="1:11" ht="27">
      <c r="A139" s="141" t="s">
        <v>2810</v>
      </c>
      <c r="B139" s="175" t="s">
        <v>559</v>
      </c>
      <c r="C139" s="53" t="s">
        <v>152</v>
      </c>
      <c r="D139" s="54" t="s">
        <v>152</v>
      </c>
      <c r="E139" s="211" t="s">
        <v>155</v>
      </c>
      <c r="F139" s="211" t="s">
        <v>155</v>
      </c>
      <c r="G139" s="211">
        <v>43658</v>
      </c>
      <c r="H139" s="60" t="s">
        <v>1628</v>
      </c>
      <c r="I139" s="241" t="s">
        <v>1623</v>
      </c>
      <c r="J139" s="61" t="s">
        <v>932</v>
      </c>
      <c r="K139" s="62">
        <v>709200</v>
      </c>
    </row>
    <row r="140" spans="1:11" ht="27">
      <c r="A140" s="141" t="s">
        <v>2810</v>
      </c>
      <c r="B140" s="175" t="s">
        <v>559</v>
      </c>
      <c r="C140" s="53" t="s">
        <v>152</v>
      </c>
      <c r="D140" s="54" t="s">
        <v>152</v>
      </c>
      <c r="E140" s="211" t="s">
        <v>155</v>
      </c>
      <c r="F140" s="211" t="s">
        <v>155</v>
      </c>
      <c r="G140" s="211">
        <v>43657</v>
      </c>
      <c r="H140" s="60" t="s">
        <v>1629</v>
      </c>
      <c r="I140" s="241" t="s">
        <v>1630</v>
      </c>
      <c r="J140" s="61" t="s">
        <v>1631</v>
      </c>
      <c r="K140" s="62">
        <v>33300</v>
      </c>
    </row>
    <row r="141" spans="1:11" ht="27">
      <c r="A141" s="141" t="s">
        <v>2810</v>
      </c>
      <c r="B141" s="175" t="s">
        <v>559</v>
      </c>
      <c r="C141" s="53" t="s">
        <v>152</v>
      </c>
      <c r="D141" s="54" t="s">
        <v>152</v>
      </c>
      <c r="E141" s="211" t="s">
        <v>155</v>
      </c>
      <c r="F141" s="211" t="s">
        <v>155</v>
      </c>
      <c r="G141" s="211">
        <v>43657</v>
      </c>
      <c r="H141" s="60" t="s">
        <v>1632</v>
      </c>
      <c r="I141" s="241" t="s">
        <v>1630</v>
      </c>
      <c r="J141" s="61" t="s">
        <v>1631</v>
      </c>
      <c r="K141" s="62">
        <v>79200</v>
      </c>
    </row>
    <row r="142" spans="1:11" ht="27">
      <c r="A142" s="141" t="s">
        <v>2810</v>
      </c>
      <c r="B142" s="175" t="s">
        <v>559</v>
      </c>
      <c r="C142" s="53" t="s">
        <v>152</v>
      </c>
      <c r="D142" s="54" t="s">
        <v>152</v>
      </c>
      <c r="E142" s="211" t="s">
        <v>155</v>
      </c>
      <c r="F142" s="211" t="s">
        <v>155</v>
      </c>
      <c r="G142" s="211">
        <v>43657</v>
      </c>
      <c r="H142" s="60" t="s">
        <v>1633</v>
      </c>
      <c r="I142" s="241" t="s">
        <v>1630</v>
      </c>
      <c r="J142" s="61" t="s">
        <v>1631</v>
      </c>
      <c r="K142" s="62">
        <v>34150</v>
      </c>
    </row>
    <row r="143" spans="1:11" ht="27">
      <c r="A143" s="141" t="s">
        <v>2810</v>
      </c>
      <c r="B143" s="175" t="s">
        <v>559</v>
      </c>
      <c r="C143" s="53" t="s">
        <v>152</v>
      </c>
      <c r="D143" s="54" t="s">
        <v>152</v>
      </c>
      <c r="E143" s="211" t="s">
        <v>155</v>
      </c>
      <c r="F143" s="211" t="s">
        <v>155</v>
      </c>
      <c r="G143" s="211">
        <v>43670</v>
      </c>
      <c r="H143" s="60" t="s">
        <v>1634</v>
      </c>
      <c r="I143" s="241" t="s">
        <v>1630</v>
      </c>
      <c r="J143" s="61" t="s">
        <v>1631</v>
      </c>
      <c r="K143" s="62">
        <v>2950</v>
      </c>
    </row>
    <row r="144" spans="1:11" ht="27">
      <c r="A144" s="141" t="s">
        <v>2810</v>
      </c>
      <c r="B144" s="175" t="s">
        <v>559</v>
      </c>
      <c r="C144" s="53" t="s">
        <v>152</v>
      </c>
      <c r="D144" s="54" t="s">
        <v>152</v>
      </c>
      <c r="E144" s="211" t="s">
        <v>155</v>
      </c>
      <c r="F144" s="211" t="s">
        <v>155</v>
      </c>
      <c r="G144" s="211">
        <v>43657</v>
      </c>
      <c r="H144" s="60" t="s">
        <v>1635</v>
      </c>
      <c r="I144" s="241" t="s">
        <v>1630</v>
      </c>
      <c r="J144" s="61" t="s">
        <v>1631</v>
      </c>
      <c r="K144" s="62">
        <v>20350</v>
      </c>
    </row>
    <row r="145" spans="1:11" ht="27">
      <c r="A145" s="141" t="s">
        <v>2810</v>
      </c>
      <c r="B145" s="175" t="s">
        <v>559</v>
      </c>
      <c r="C145" s="53" t="s">
        <v>152</v>
      </c>
      <c r="D145" s="54" t="s">
        <v>152</v>
      </c>
      <c r="E145" s="211" t="s">
        <v>155</v>
      </c>
      <c r="F145" s="211" t="s">
        <v>155</v>
      </c>
      <c r="G145" s="211">
        <v>43657</v>
      </c>
      <c r="H145" s="60" t="s">
        <v>1636</v>
      </c>
      <c r="I145" s="241" t="s">
        <v>1630</v>
      </c>
      <c r="J145" s="61" t="s">
        <v>1631</v>
      </c>
      <c r="K145" s="62">
        <v>37800</v>
      </c>
    </row>
    <row r="146" spans="1:11" ht="27">
      <c r="A146" s="141" t="s">
        <v>2810</v>
      </c>
      <c r="B146" s="175" t="s">
        <v>138</v>
      </c>
      <c r="C146" s="59" t="s">
        <v>155</v>
      </c>
      <c r="D146" s="59" t="s">
        <v>155</v>
      </c>
      <c r="E146" s="59" t="s">
        <v>661</v>
      </c>
      <c r="F146" s="59">
        <v>31900097</v>
      </c>
      <c r="G146" s="211">
        <v>43647</v>
      </c>
      <c r="H146" s="60" t="s">
        <v>1637</v>
      </c>
      <c r="I146" s="250" t="s">
        <v>2857</v>
      </c>
      <c r="J146" s="146" t="s">
        <v>993</v>
      </c>
      <c r="K146" s="62">
        <v>59188</v>
      </c>
    </row>
    <row r="147" spans="1:11" ht="27">
      <c r="A147" s="141" t="s">
        <v>2810</v>
      </c>
      <c r="B147" s="175" t="s">
        <v>227</v>
      </c>
      <c r="C147" s="53" t="s">
        <v>152</v>
      </c>
      <c r="D147" s="54" t="s">
        <v>152</v>
      </c>
      <c r="E147" s="59" t="s">
        <v>661</v>
      </c>
      <c r="F147" s="59">
        <v>31900098</v>
      </c>
      <c r="G147" s="211">
        <v>43647</v>
      </c>
      <c r="H147" s="60" t="s">
        <v>2940</v>
      </c>
      <c r="I147" s="241" t="s">
        <v>1638</v>
      </c>
      <c r="J147" s="61" t="s">
        <v>1639</v>
      </c>
      <c r="K147" s="62">
        <v>699520</v>
      </c>
    </row>
    <row r="148" spans="1:11" ht="27">
      <c r="A148" s="141" t="s">
        <v>2810</v>
      </c>
      <c r="B148" s="175" t="s">
        <v>138</v>
      </c>
      <c r="C148" s="59" t="s">
        <v>155</v>
      </c>
      <c r="D148" s="59" t="s">
        <v>155</v>
      </c>
      <c r="E148" s="59" t="s">
        <v>661</v>
      </c>
      <c r="F148" s="59">
        <v>31900099</v>
      </c>
      <c r="G148" s="211">
        <v>43647</v>
      </c>
      <c r="H148" s="60" t="s">
        <v>1640</v>
      </c>
      <c r="I148" s="250" t="s">
        <v>2857</v>
      </c>
      <c r="J148" s="146" t="s">
        <v>993</v>
      </c>
      <c r="K148" s="62">
        <v>35279</v>
      </c>
    </row>
    <row r="149" spans="1:11" ht="27">
      <c r="A149" s="141" t="s">
        <v>2810</v>
      </c>
      <c r="B149" s="175" t="s">
        <v>138</v>
      </c>
      <c r="C149" s="59" t="s">
        <v>155</v>
      </c>
      <c r="D149" s="59" t="s">
        <v>155</v>
      </c>
      <c r="E149" s="59" t="s">
        <v>661</v>
      </c>
      <c r="F149" s="59">
        <v>31900100</v>
      </c>
      <c r="G149" s="211">
        <v>43651</v>
      </c>
      <c r="H149" s="60" t="s">
        <v>1641</v>
      </c>
      <c r="I149" s="250" t="s">
        <v>2857</v>
      </c>
      <c r="J149" s="146" t="s">
        <v>993</v>
      </c>
      <c r="K149" s="62">
        <v>85208</v>
      </c>
    </row>
    <row r="150" spans="1:11" ht="40.5">
      <c r="A150" s="141" t="s">
        <v>2810</v>
      </c>
      <c r="B150" s="175" t="s">
        <v>138</v>
      </c>
      <c r="C150" s="59" t="s">
        <v>155</v>
      </c>
      <c r="D150" s="59" t="s">
        <v>155</v>
      </c>
      <c r="E150" s="59" t="s">
        <v>661</v>
      </c>
      <c r="F150" s="59">
        <v>31900101</v>
      </c>
      <c r="G150" s="211">
        <v>43651</v>
      </c>
      <c r="H150" s="60" t="s">
        <v>1642</v>
      </c>
      <c r="I150" s="250" t="s">
        <v>2857</v>
      </c>
      <c r="J150" s="146" t="s">
        <v>993</v>
      </c>
      <c r="K150" s="62">
        <v>177208</v>
      </c>
    </row>
    <row r="151" spans="1:11" ht="40.5">
      <c r="A151" s="141" t="s">
        <v>2810</v>
      </c>
      <c r="B151" s="175" t="s">
        <v>154</v>
      </c>
      <c r="C151" s="53" t="s">
        <v>152</v>
      </c>
      <c r="D151" s="54" t="s">
        <v>152</v>
      </c>
      <c r="E151" s="59" t="s">
        <v>661</v>
      </c>
      <c r="F151" s="59">
        <v>31900102</v>
      </c>
      <c r="G151" s="211">
        <v>43648</v>
      </c>
      <c r="H151" s="60" t="s">
        <v>1643</v>
      </c>
      <c r="I151" s="241" t="s">
        <v>1644</v>
      </c>
      <c r="J151" s="61" t="s">
        <v>1645</v>
      </c>
      <c r="K151" s="62">
        <v>416214</v>
      </c>
    </row>
    <row r="152" spans="1:11" ht="40.5">
      <c r="A152" s="141" t="s">
        <v>2810</v>
      </c>
      <c r="B152" s="175" t="s">
        <v>154</v>
      </c>
      <c r="C152" s="53" t="s">
        <v>152</v>
      </c>
      <c r="D152" s="54" t="s">
        <v>152</v>
      </c>
      <c r="E152" s="59" t="s">
        <v>661</v>
      </c>
      <c r="F152" s="59">
        <v>31900106</v>
      </c>
      <c r="G152" s="211">
        <v>43656</v>
      </c>
      <c r="H152" s="60" t="s">
        <v>1646</v>
      </c>
      <c r="I152" s="241" t="s">
        <v>1647</v>
      </c>
      <c r="J152" s="61" t="s">
        <v>1648</v>
      </c>
      <c r="K152" s="62">
        <v>167721</v>
      </c>
    </row>
    <row r="153" spans="1:11" ht="40.5">
      <c r="A153" s="141" t="s">
        <v>2810</v>
      </c>
      <c r="B153" s="175" t="s">
        <v>138</v>
      </c>
      <c r="C153" s="59" t="s">
        <v>155</v>
      </c>
      <c r="D153" s="59" t="s">
        <v>155</v>
      </c>
      <c r="E153" s="59" t="s">
        <v>661</v>
      </c>
      <c r="F153" s="59">
        <v>31900107</v>
      </c>
      <c r="G153" s="211">
        <v>43657</v>
      </c>
      <c r="H153" s="60" t="s">
        <v>1649</v>
      </c>
      <c r="I153" s="250" t="s">
        <v>2857</v>
      </c>
      <c r="J153" s="146" t="s">
        <v>993</v>
      </c>
      <c r="K153" s="62">
        <v>234208</v>
      </c>
    </row>
    <row r="154" spans="1:11" ht="27">
      <c r="A154" s="141" t="s">
        <v>2810</v>
      </c>
      <c r="B154" s="175" t="s">
        <v>138</v>
      </c>
      <c r="C154" s="59" t="s">
        <v>155</v>
      </c>
      <c r="D154" s="59" t="s">
        <v>155</v>
      </c>
      <c r="E154" s="59" t="s">
        <v>661</v>
      </c>
      <c r="F154" s="59">
        <v>31900108</v>
      </c>
      <c r="G154" s="211">
        <v>43657</v>
      </c>
      <c r="H154" s="60" t="s">
        <v>1650</v>
      </c>
      <c r="I154" s="250" t="s">
        <v>2857</v>
      </c>
      <c r="J154" s="146" t="s">
        <v>993</v>
      </c>
      <c r="K154" s="62">
        <v>73198</v>
      </c>
    </row>
    <row r="155" spans="1:11" ht="27">
      <c r="A155" s="141" t="s">
        <v>2810</v>
      </c>
      <c r="B155" s="175" t="s">
        <v>138</v>
      </c>
      <c r="C155" s="59" t="s">
        <v>155</v>
      </c>
      <c r="D155" s="59" t="s">
        <v>155</v>
      </c>
      <c r="E155" s="59" t="s">
        <v>661</v>
      </c>
      <c r="F155" s="59">
        <v>31900109</v>
      </c>
      <c r="G155" s="211">
        <v>43657</v>
      </c>
      <c r="H155" s="60" t="s">
        <v>1651</v>
      </c>
      <c r="I155" s="250" t="s">
        <v>2857</v>
      </c>
      <c r="J155" s="146" t="s">
        <v>993</v>
      </c>
      <c r="K155" s="62">
        <v>73198</v>
      </c>
    </row>
    <row r="156" spans="1:11" ht="27">
      <c r="A156" s="141" t="s">
        <v>2810</v>
      </c>
      <c r="B156" s="175" t="s">
        <v>138</v>
      </c>
      <c r="C156" s="59" t="s">
        <v>155</v>
      </c>
      <c r="D156" s="59" t="s">
        <v>155</v>
      </c>
      <c r="E156" s="59" t="s">
        <v>661</v>
      </c>
      <c r="F156" s="59">
        <v>31900110</v>
      </c>
      <c r="G156" s="211">
        <v>43657</v>
      </c>
      <c r="H156" s="60" t="s">
        <v>1652</v>
      </c>
      <c r="I156" s="250" t="s">
        <v>2857</v>
      </c>
      <c r="J156" s="146" t="s">
        <v>993</v>
      </c>
      <c r="K156" s="62">
        <v>94510</v>
      </c>
    </row>
    <row r="157" spans="1:11" ht="27">
      <c r="A157" s="141" t="s">
        <v>2810</v>
      </c>
      <c r="B157" s="175" t="s">
        <v>138</v>
      </c>
      <c r="C157" s="59" t="s">
        <v>155</v>
      </c>
      <c r="D157" s="59" t="s">
        <v>155</v>
      </c>
      <c r="E157" s="59" t="s">
        <v>661</v>
      </c>
      <c r="F157" s="59">
        <v>31900111</v>
      </c>
      <c r="G157" s="211">
        <v>43657</v>
      </c>
      <c r="H157" s="60" t="s">
        <v>1653</v>
      </c>
      <c r="I157" s="250" t="s">
        <v>2857</v>
      </c>
      <c r="J157" s="146" t="s">
        <v>993</v>
      </c>
      <c r="K157" s="62">
        <v>177208</v>
      </c>
    </row>
    <row r="158" spans="1:11" ht="40.5">
      <c r="A158" s="141" t="s">
        <v>2810</v>
      </c>
      <c r="B158" s="175" t="s">
        <v>138</v>
      </c>
      <c r="C158" s="59" t="s">
        <v>155</v>
      </c>
      <c r="D158" s="59" t="s">
        <v>155</v>
      </c>
      <c r="E158" s="59" t="s">
        <v>661</v>
      </c>
      <c r="F158" s="59">
        <v>31900112</v>
      </c>
      <c r="G158" s="211">
        <v>43657</v>
      </c>
      <c r="H158" s="60" t="s">
        <v>1654</v>
      </c>
      <c r="I158" s="250" t="s">
        <v>2857</v>
      </c>
      <c r="J158" s="146" t="s">
        <v>993</v>
      </c>
      <c r="K158" s="62">
        <v>323904</v>
      </c>
    </row>
    <row r="159" spans="1:11" ht="40.5">
      <c r="A159" s="141" t="s">
        <v>2810</v>
      </c>
      <c r="B159" s="175" t="s">
        <v>138</v>
      </c>
      <c r="C159" s="59" t="s">
        <v>155</v>
      </c>
      <c r="D159" s="59" t="s">
        <v>155</v>
      </c>
      <c r="E159" s="59" t="s">
        <v>661</v>
      </c>
      <c r="F159" s="59">
        <v>31900113</v>
      </c>
      <c r="G159" s="211">
        <v>43657</v>
      </c>
      <c r="H159" s="60" t="s">
        <v>1655</v>
      </c>
      <c r="I159" s="250" t="s">
        <v>2857</v>
      </c>
      <c r="J159" s="146" t="s">
        <v>993</v>
      </c>
      <c r="K159" s="62">
        <v>306624</v>
      </c>
    </row>
    <row r="160" spans="1:11" ht="27">
      <c r="A160" s="141" t="s">
        <v>2810</v>
      </c>
      <c r="B160" s="175" t="s">
        <v>138</v>
      </c>
      <c r="C160" s="59" t="s">
        <v>155</v>
      </c>
      <c r="D160" s="59" t="s">
        <v>155</v>
      </c>
      <c r="E160" s="59" t="s">
        <v>661</v>
      </c>
      <c r="F160" s="59">
        <v>31900114</v>
      </c>
      <c r="G160" s="211">
        <v>43657</v>
      </c>
      <c r="H160" s="60" t="s">
        <v>1656</v>
      </c>
      <c r="I160" s="250" t="s">
        <v>2857</v>
      </c>
      <c r="J160" s="146" t="s">
        <v>993</v>
      </c>
      <c r="K160" s="62">
        <v>102208</v>
      </c>
    </row>
    <row r="161" spans="1:11" ht="27">
      <c r="A161" s="141" t="s">
        <v>2810</v>
      </c>
      <c r="B161" s="175" t="s">
        <v>138</v>
      </c>
      <c r="C161" s="59" t="s">
        <v>155</v>
      </c>
      <c r="D161" s="59" t="s">
        <v>155</v>
      </c>
      <c r="E161" s="59" t="s">
        <v>661</v>
      </c>
      <c r="F161" s="59">
        <v>31900115</v>
      </c>
      <c r="G161" s="211">
        <v>43657</v>
      </c>
      <c r="H161" s="60" t="s">
        <v>1657</v>
      </c>
      <c r="I161" s="250" t="s">
        <v>2857</v>
      </c>
      <c r="J161" s="146" t="s">
        <v>993</v>
      </c>
      <c r="K161" s="62">
        <v>105568</v>
      </c>
    </row>
    <row r="162" spans="1:11" ht="27">
      <c r="A162" s="141" t="s">
        <v>2810</v>
      </c>
      <c r="B162" s="175" t="s">
        <v>138</v>
      </c>
      <c r="C162" s="59" t="s">
        <v>155</v>
      </c>
      <c r="D162" s="59" t="s">
        <v>155</v>
      </c>
      <c r="E162" s="59" t="s">
        <v>661</v>
      </c>
      <c r="F162" s="59">
        <v>31900116</v>
      </c>
      <c r="G162" s="211">
        <v>43657</v>
      </c>
      <c r="H162" s="60" t="s">
        <v>1658</v>
      </c>
      <c r="I162" s="250" t="s">
        <v>2857</v>
      </c>
      <c r="J162" s="146" t="s">
        <v>993</v>
      </c>
      <c r="K162" s="62">
        <v>119208</v>
      </c>
    </row>
    <row r="163" spans="1:11" ht="40.5">
      <c r="A163" s="141" t="s">
        <v>2810</v>
      </c>
      <c r="B163" s="175" t="s">
        <v>138</v>
      </c>
      <c r="C163" s="59" t="s">
        <v>155</v>
      </c>
      <c r="D163" s="59" t="s">
        <v>155</v>
      </c>
      <c r="E163" s="59" t="s">
        <v>661</v>
      </c>
      <c r="F163" s="59">
        <v>31900117</v>
      </c>
      <c r="G163" s="211">
        <v>43657</v>
      </c>
      <c r="H163" s="60" t="s">
        <v>1659</v>
      </c>
      <c r="I163" s="250" t="s">
        <v>2857</v>
      </c>
      <c r="J163" s="146" t="s">
        <v>993</v>
      </c>
      <c r="K163" s="62">
        <v>274832</v>
      </c>
    </row>
    <row r="164" spans="1:11" ht="27">
      <c r="A164" s="141" t="s">
        <v>2810</v>
      </c>
      <c r="B164" s="175" t="s">
        <v>138</v>
      </c>
      <c r="C164" s="59" t="s">
        <v>155</v>
      </c>
      <c r="D164" s="59" t="s">
        <v>155</v>
      </c>
      <c r="E164" s="59" t="s">
        <v>661</v>
      </c>
      <c r="F164" s="59">
        <v>31900118</v>
      </c>
      <c r="G164" s="211">
        <v>43657</v>
      </c>
      <c r="H164" s="60" t="s">
        <v>1660</v>
      </c>
      <c r="I164" s="250" t="s">
        <v>2857</v>
      </c>
      <c r="J164" s="146" t="s">
        <v>993</v>
      </c>
      <c r="K164" s="62">
        <v>131708</v>
      </c>
    </row>
    <row r="165" spans="1:11" ht="27">
      <c r="A165" s="141" t="s">
        <v>2810</v>
      </c>
      <c r="B165" s="175" t="s">
        <v>138</v>
      </c>
      <c r="C165" s="59" t="s">
        <v>155</v>
      </c>
      <c r="D165" s="59" t="s">
        <v>155</v>
      </c>
      <c r="E165" s="59" t="s">
        <v>661</v>
      </c>
      <c r="F165" s="59">
        <v>31900119</v>
      </c>
      <c r="G165" s="211">
        <v>43657</v>
      </c>
      <c r="H165" s="60" t="s">
        <v>1661</v>
      </c>
      <c r="I165" s="250" t="s">
        <v>2857</v>
      </c>
      <c r="J165" s="146" t="s">
        <v>993</v>
      </c>
      <c r="K165" s="62">
        <v>145205</v>
      </c>
    </row>
    <row r="166" spans="1:11" ht="27">
      <c r="A166" s="141" t="s">
        <v>2810</v>
      </c>
      <c r="B166" s="175" t="s">
        <v>154</v>
      </c>
      <c r="C166" s="53" t="s">
        <v>152</v>
      </c>
      <c r="D166" s="54" t="s">
        <v>152</v>
      </c>
      <c r="E166" s="59" t="s">
        <v>661</v>
      </c>
      <c r="F166" s="59">
        <v>31900120</v>
      </c>
      <c r="G166" s="211">
        <v>43657</v>
      </c>
      <c r="H166" s="60" t="s">
        <v>2942</v>
      </c>
      <c r="I166" s="241" t="s">
        <v>100</v>
      </c>
      <c r="J166" s="61" t="s">
        <v>972</v>
      </c>
      <c r="K166" s="62">
        <v>7000000</v>
      </c>
    </row>
    <row r="167" spans="1:11" ht="27">
      <c r="A167" s="141" t="s">
        <v>2810</v>
      </c>
      <c r="B167" s="175" t="s">
        <v>138</v>
      </c>
      <c r="C167" s="59" t="s">
        <v>155</v>
      </c>
      <c r="D167" s="59" t="s">
        <v>155</v>
      </c>
      <c r="E167" s="59" t="s">
        <v>661</v>
      </c>
      <c r="F167" s="59">
        <v>31900121</v>
      </c>
      <c r="G167" s="211">
        <v>43658</v>
      </c>
      <c r="H167" s="60" t="s">
        <v>1662</v>
      </c>
      <c r="I167" s="250" t="s">
        <v>2857</v>
      </c>
      <c r="J167" s="146" t="s">
        <v>993</v>
      </c>
      <c r="K167" s="62">
        <v>97318</v>
      </c>
    </row>
    <row r="168" spans="1:11" ht="40.5">
      <c r="A168" s="141" t="s">
        <v>2810</v>
      </c>
      <c r="B168" s="175" t="s">
        <v>138</v>
      </c>
      <c r="C168" s="59" t="s">
        <v>155</v>
      </c>
      <c r="D168" s="59" t="s">
        <v>155</v>
      </c>
      <c r="E168" s="59" t="s">
        <v>661</v>
      </c>
      <c r="F168" s="59">
        <v>31900122</v>
      </c>
      <c r="G168" s="211">
        <v>43661</v>
      </c>
      <c r="H168" s="60" t="s">
        <v>2941</v>
      </c>
      <c r="I168" s="250" t="s">
        <v>2857</v>
      </c>
      <c r="J168" s="146" t="s">
        <v>993</v>
      </c>
      <c r="K168" s="62">
        <v>370363</v>
      </c>
    </row>
    <row r="169" spans="1:11" ht="27">
      <c r="A169" s="141" t="s">
        <v>2810</v>
      </c>
      <c r="B169" s="175" t="s">
        <v>227</v>
      </c>
      <c r="C169" s="53" t="s">
        <v>152</v>
      </c>
      <c r="D169" s="54" t="s">
        <v>152</v>
      </c>
      <c r="E169" s="59" t="s">
        <v>661</v>
      </c>
      <c r="F169" s="59">
        <v>31900123</v>
      </c>
      <c r="G169" s="211">
        <v>43663</v>
      </c>
      <c r="H169" s="60" t="s">
        <v>1663</v>
      </c>
      <c r="I169" s="241" t="s">
        <v>1664</v>
      </c>
      <c r="J169" s="61" t="s">
        <v>1665</v>
      </c>
      <c r="K169" s="62">
        <v>357000</v>
      </c>
    </row>
    <row r="170" spans="1:11" ht="27">
      <c r="A170" s="141" t="s">
        <v>2810</v>
      </c>
      <c r="B170" s="239" t="s">
        <v>601</v>
      </c>
      <c r="C170" s="59" t="s">
        <v>1666</v>
      </c>
      <c r="D170" s="211">
        <v>43661</v>
      </c>
      <c r="E170" s="59" t="s">
        <v>661</v>
      </c>
      <c r="F170" s="59">
        <v>31900124</v>
      </c>
      <c r="G170" s="211">
        <v>43663</v>
      </c>
      <c r="H170" s="60" t="s">
        <v>1667</v>
      </c>
      <c r="I170" s="241" t="s">
        <v>1668</v>
      </c>
      <c r="J170" s="61" t="s">
        <v>1669</v>
      </c>
      <c r="K170" s="62">
        <v>3199910</v>
      </c>
    </row>
    <row r="171" spans="1:11" ht="40.5">
      <c r="A171" s="141" t="s">
        <v>2810</v>
      </c>
      <c r="B171" s="175" t="s">
        <v>227</v>
      </c>
      <c r="C171" s="53" t="s">
        <v>152</v>
      </c>
      <c r="D171" s="54" t="s">
        <v>152</v>
      </c>
      <c r="E171" s="59" t="s">
        <v>661</v>
      </c>
      <c r="F171" s="59">
        <v>31900125</v>
      </c>
      <c r="G171" s="211">
        <v>43654</v>
      </c>
      <c r="H171" s="60" t="s">
        <v>1670</v>
      </c>
      <c r="I171" s="241" t="s">
        <v>1671</v>
      </c>
      <c r="J171" s="61" t="s">
        <v>1672</v>
      </c>
      <c r="K171" s="62">
        <v>110000</v>
      </c>
    </row>
    <row r="172" spans="1:11" ht="27">
      <c r="A172" s="141" t="s">
        <v>2810</v>
      </c>
      <c r="B172" s="175" t="s">
        <v>138</v>
      </c>
      <c r="C172" s="59" t="s">
        <v>155</v>
      </c>
      <c r="D172" s="59" t="s">
        <v>155</v>
      </c>
      <c r="E172" s="59" t="s">
        <v>661</v>
      </c>
      <c r="F172" s="59">
        <v>31900126</v>
      </c>
      <c r="G172" s="211">
        <v>43668</v>
      </c>
      <c r="H172" s="60" t="s">
        <v>1673</v>
      </c>
      <c r="I172" s="250" t="s">
        <v>2857</v>
      </c>
      <c r="J172" s="146" t="s">
        <v>993</v>
      </c>
      <c r="K172" s="62">
        <v>213586</v>
      </c>
    </row>
    <row r="173" spans="1:11" ht="27">
      <c r="A173" s="141" t="s">
        <v>2810</v>
      </c>
      <c r="B173" s="175" t="s">
        <v>138</v>
      </c>
      <c r="C173" s="59" t="s">
        <v>155</v>
      </c>
      <c r="D173" s="59" t="s">
        <v>155</v>
      </c>
      <c r="E173" s="59" t="s">
        <v>661</v>
      </c>
      <c r="F173" s="59">
        <v>31900127</v>
      </c>
      <c r="G173" s="211">
        <v>43668</v>
      </c>
      <c r="H173" s="60" t="s">
        <v>1674</v>
      </c>
      <c r="I173" s="250" t="s">
        <v>2857</v>
      </c>
      <c r="J173" s="146" t="s">
        <v>993</v>
      </c>
      <c r="K173" s="62">
        <v>211176</v>
      </c>
    </row>
    <row r="174" spans="1:11" ht="27">
      <c r="A174" s="141" t="s">
        <v>2810</v>
      </c>
      <c r="B174" s="175" t="s">
        <v>138</v>
      </c>
      <c r="C174" s="59" t="s">
        <v>155</v>
      </c>
      <c r="D174" s="59" t="s">
        <v>155</v>
      </c>
      <c r="E174" s="59" t="s">
        <v>661</v>
      </c>
      <c r="F174" s="59">
        <v>31900128</v>
      </c>
      <c r="G174" s="211">
        <v>43668</v>
      </c>
      <c r="H174" s="60" t="s">
        <v>1675</v>
      </c>
      <c r="I174" s="250" t="s">
        <v>2857</v>
      </c>
      <c r="J174" s="146" t="s">
        <v>993</v>
      </c>
      <c r="K174" s="62">
        <v>175316</v>
      </c>
    </row>
    <row r="175" spans="1:11" ht="40.5">
      <c r="A175" s="141" t="s">
        <v>2810</v>
      </c>
      <c r="B175" s="175" t="s">
        <v>138</v>
      </c>
      <c r="C175" s="59" t="s">
        <v>155</v>
      </c>
      <c r="D175" s="59" t="s">
        <v>155</v>
      </c>
      <c r="E175" s="59" t="s">
        <v>661</v>
      </c>
      <c r="F175" s="59">
        <v>31900129</v>
      </c>
      <c r="G175" s="211">
        <v>43668</v>
      </c>
      <c r="H175" s="60" t="s">
        <v>1676</v>
      </c>
      <c r="I175" s="250" t="s">
        <v>2857</v>
      </c>
      <c r="J175" s="146" t="s">
        <v>993</v>
      </c>
      <c r="K175" s="62">
        <v>83308</v>
      </c>
    </row>
    <row r="176" spans="1:11" ht="27">
      <c r="A176" s="141" t="s">
        <v>2810</v>
      </c>
      <c r="B176" s="175" t="s">
        <v>138</v>
      </c>
      <c r="C176" s="59" t="s">
        <v>155</v>
      </c>
      <c r="D176" s="59" t="s">
        <v>155</v>
      </c>
      <c r="E176" s="59" t="s">
        <v>661</v>
      </c>
      <c r="F176" s="59">
        <v>31900130</v>
      </c>
      <c r="G176" s="211">
        <v>43668</v>
      </c>
      <c r="H176" s="60" t="s">
        <v>1677</v>
      </c>
      <c r="I176" s="250" t="s">
        <v>2857</v>
      </c>
      <c r="J176" s="146" t="s">
        <v>993</v>
      </c>
      <c r="K176" s="62">
        <v>83308</v>
      </c>
    </row>
    <row r="177" spans="1:11" ht="27">
      <c r="A177" s="141" t="s">
        <v>2810</v>
      </c>
      <c r="B177" s="175" t="s">
        <v>138</v>
      </c>
      <c r="C177" s="59" t="s">
        <v>155</v>
      </c>
      <c r="D177" s="59" t="s">
        <v>155</v>
      </c>
      <c r="E177" s="59" t="s">
        <v>661</v>
      </c>
      <c r="F177" s="59">
        <v>31900131</v>
      </c>
      <c r="G177" s="211">
        <v>43668</v>
      </c>
      <c r="H177" s="60" t="s">
        <v>1678</v>
      </c>
      <c r="I177" s="250" t="s">
        <v>2857</v>
      </c>
      <c r="J177" s="146" t="s">
        <v>993</v>
      </c>
      <c r="K177" s="62">
        <v>83308</v>
      </c>
    </row>
    <row r="178" spans="1:11" ht="40.5">
      <c r="A178" s="141" t="s">
        <v>2810</v>
      </c>
      <c r="B178" s="175" t="s">
        <v>138</v>
      </c>
      <c r="C178" s="59" t="s">
        <v>155</v>
      </c>
      <c r="D178" s="59" t="s">
        <v>155</v>
      </c>
      <c r="E178" s="59" t="s">
        <v>661</v>
      </c>
      <c r="F178" s="59">
        <v>31900132</v>
      </c>
      <c r="G178" s="211">
        <v>43668</v>
      </c>
      <c r="H178" s="60" t="s">
        <v>1679</v>
      </c>
      <c r="I178" s="250" t="s">
        <v>2857</v>
      </c>
      <c r="J178" s="146" t="s">
        <v>993</v>
      </c>
      <c r="K178" s="62">
        <v>149616</v>
      </c>
    </row>
    <row r="179" spans="1:11" ht="40.5">
      <c r="A179" s="141" t="s">
        <v>2810</v>
      </c>
      <c r="B179" s="175" t="s">
        <v>138</v>
      </c>
      <c r="C179" s="59" t="s">
        <v>155</v>
      </c>
      <c r="D179" s="59" t="s">
        <v>155</v>
      </c>
      <c r="E179" s="59" t="s">
        <v>661</v>
      </c>
      <c r="F179" s="59">
        <v>31900133</v>
      </c>
      <c r="G179" s="211">
        <v>43668</v>
      </c>
      <c r="H179" s="60" t="s">
        <v>1680</v>
      </c>
      <c r="I179" s="250" t="s">
        <v>2857</v>
      </c>
      <c r="J179" s="146" t="s">
        <v>993</v>
      </c>
      <c r="K179" s="62">
        <v>216636</v>
      </c>
    </row>
    <row r="180" spans="1:11" ht="40.5">
      <c r="A180" s="141" t="s">
        <v>2810</v>
      </c>
      <c r="B180" s="175" t="s">
        <v>138</v>
      </c>
      <c r="C180" s="59" t="s">
        <v>155</v>
      </c>
      <c r="D180" s="59" t="s">
        <v>155</v>
      </c>
      <c r="E180" s="59" t="s">
        <v>661</v>
      </c>
      <c r="F180" s="59">
        <v>31900134</v>
      </c>
      <c r="G180" s="211">
        <v>43668</v>
      </c>
      <c r="H180" s="60" t="s">
        <v>1681</v>
      </c>
      <c r="I180" s="250" t="s">
        <v>2857</v>
      </c>
      <c r="J180" s="146" t="s">
        <v>993</v>
      </c>
      <c r="K180" s="62">
        <v>168626</v>
      </c>
    </row>
    <row r="181" spans="1:11" ht="40.5">
      <c r="A181" s="141" t="s">
        <v>2810</v>
      </c>
      <c r="B181" s="175" t="s">
        <v>138</v>
      </c>
      <c r="C181" s="59" t="s">
        <v>155</v>
      </c>
      <c r="D181" s="59" t="s">
        <v>155</v>
      </c>
      <c r="E181" s="59" t="s">
        <v>661</v>
      </c>
      <c r="F181" s="59">
        <v>31900135</v>
      </c>
      <c r="G181" s="211">
        <v>43668</v>
      </c>
      <c r="H181" s="60" t="s">
        <v>1682</v>
      </c>
      <c r="I181" s="250" t="s">
        <v>2857</v>
      </c>
      <c r="J181" s="146" t="s">
        <v>993</v>
      </c>
      <c r="K181" s="62">
        <v>333232</v>
      </c>
    </row>
    <row r="182" spans="1:11" ht="27">
      <c r="A182" s="141" t="s">
        <v>2810</v>
      </c>
      <c r="B182" s="175" t="s">
        <v>138</v>
      </c>
      <c r="C182" s="59" t="s">
        <v>155</v>
      </c>
      <c r="D182" s="59" t="s">
        <v>155</v>
      </c>
      <c r="E182" s="59" t="s">
        <v>661</v>
      </c>
      <c r="F182" s="59">
        <v>31900136</v>
      </c>
      <c r="G182" s="211">
        <v>43668</v>
      </c>
      <c r="H182" s="60" t="s">
        <v>1683</v>
      </c>
      <c r="I182" s="250" t="s">
        <v>2857</v>
      </c>
      <c r="J182" s="146" t="s">
        <v>993</v>
      </c>
      <c r="K182" s="62">
        <v>83308</v>
      </c>
    </row>
    <row r="183" spans="1:11" ht="27">
      <c r="A183" s="141" t="s">
        <v>2810</v>
      </c>
      <c r="B183" s="175" t="s">
        <v>138</v>
      </c>
      <c r="C183" s="59" t="s">
        <v>155</v>
      </c>
      <c r="D183" s="59" t="s">
        <v>155</v>
      </c>
      <c r="E183" s="59" t="s">
        <v>661</v>
      </c>
      <c r="F183" s="59">
        <v>31900137</v>
      </c>
      <c r="G183" s="211">
        <v>43668</v>
      </c>
      <c r="H183" s="60" t="s">
        <v>1684</v>
      </c>
      <c r="I183" s="250" t="s">
        <v>2857</v>
      </c>
      <c r="J183" s="146" t="s">
        <v>993</v>
      </c>
      <c r="K183" s="62">
        <v>86818</v>
      </c>
    </row>
    <row r="184" spans="1:11" ht="27">
      <c r="A184" s="141" t="s">
        <v>2810</v>
      </c>
      <c r="B184" s="175" t="s">
        <v>138</v>
      </c>
      <c r="C184" s="59" t="s">
        <v>155</v>
      </c>
      <c r="D184" s="59" t="s">
        <v>155</v>
      </c>
      <c r="E184" s="59" t="s">
        <v>661</v>
      </c>
      <c r="F184" s="59">
        <v>31900138</v>
      </c>
      <c r="G184" s="211">
        <v>43668</v>
      </c>
      <c r="H184" s="60" t="s">
        <v>1685</v>
      </c>
      <c r="I184" s="250" t="s">
        <v>2857</v>
      </c>
      <c r="J184" s="146" t="s">
        <v>993</v>
      </c>
      <c r="K184" s="62">
        <v>94818</v>
      </c>
    </row>
    <row r="185" spans="1:11" ht="27">
      <c r="A185" s="141" t="s">
        <v>2810</v>
      </c>
      <c r="B185" s="175" t="s">
        <v>138</v>
      </c>
      <c r="C185" s="59" t="s">
        <v>155</v>
      </c>
      <c r="D185" s="59" t="s">
        <v>155</v>
      </c>
      <c r="E185" s="59" t="s">
        <v>661</v>
      </c>
      <c r="F185" s="59">
        <v>31900141</v>
      </c>
      <c r="G185" s="211">
        <v>43676</v>
      </c>
      <c r="H185" s="60" t="s">
        <v>1686</v>
      </c>
      <c r="I185" s="250" t="s">
        <v>2857</v>
      </c>
      <c r="J185" s="146" t="s">
        <v>993</v>
      </c>
      <c r="K185" s="62">
        <v>117818</v>
      </c>
    </row>
    <row r="186" spans="1:11" ht="27">
      <c r="A186" s="141" t="s">
        <v>2810</v>
      </c>
      <c r="B186" s="175" t="s">
        <v>138</v>
      </c>
      <c r="C186" s="59" t="s">
        <v>155</v>
      </c>
      <c r="D186" s="59" t="s">
        <v>155</v>
      </c>
      <c r="E186" s="59" t="s">
        <v>661</v>
      </c>
      <c r="F186" s="59">
        <v>31900142</v>
      </c>
      <c r="G186" s="211">
        <v>43676</v>
      </c>
      <c r="H186" s="60" t="s">
        <v>1687</v>
      </c>
      <c r="I186" s="250" t="s">
        <v>2857</v>
      </c>
      <c r="J186" s="146" t="s">
        <v>993</v>
      </c>
      <c r="K186" s="62">
        <v>48764</v>
      </c>
    </row>
    <row r="187" spans="1:11" ht="27">
      <c r="A187" s="141" t="s">
        <v>2810</v>
      </c>
      <c r="B187" s="175" t="s">
        <v>138</v>
      </c>
      <c r="C187" s="59" t="s">
        <v>155</v>
      </c>
      <c r="D187" s="59" t="s">
        <v>155</v>
      </c>
      <c r="E187" s="59" t="s">
        <v>661</v>
      </c>
      <c r="F187" s="59">
        <v>31900143</v>
      </c>
      <c r="G187" s="211">
        <v>43676</v>
      </c>
      <c r="H187" s="60" t="s">
        <v>1688</v>
      </c>
      <c r="I187" s="250" t="s">
        <v>2857</v>
      </c>
      <c r="J187" s="146" t="s">
        <v>993</v>
      </c>
      <c r="K187" s="62">
        <v>123318</v>
      </c>
    </row>
    <row r="188" spans="1:11" ht="40.5">
      <c r="A188" s="141" t="s">
        <v>2810</v>
      </c>
      <c r="B188" s="175" t="s">
        <v>227</v>
      </c>
      <c r="C188" s="53" t="s">
        <v>152</v>
      </c>
      <c r="D188" s="54" t="s">
        <v>152</v>
      </c>
      <c r="E188" s="59" t="s">
        <v>661</v>
      </c>
      <c r="F188" s="59">
        <v>31900147</v>
      </c>
      <c r="G188" s="211">
        <v>43677</v>
      </c>
      <c r="H188" s="60" t="s">
        <v>1689</v>
      </c>
      <c r="I188" s="241" t="s">
        <v>1690</v>
      </c>
      <c r="J188" s="61" t="s">
        <v>1691</v>
      </c>
      <c r="K188" s="62">
        <v>600000</v>
      </c>
    </row>
    <row r="189" spans="1:11" ht="27">
      <c r="A189" s="141" t="s">
        <v>2810</v>
      </c>
      <c r="B189" s="175" t="s">
        <v>138</v>
      </c>
      <c r="C189" s="59" t="s">
        <v>155</v>
      </c>
      <c r="D189" s="59" t="s">
        <v>155</v>
      </c>
      <c r="E189" s="59" t="s">
        <v>661</v>
      </c>
      <c r="F189" s="59">
        <v>31900148</v>
      </c>
      <c r="G189" s="211">
        <v>43677</v>
      </c>
      <c r="H189" s="60" t="s">
        <v>1692</v>
      </c>
      <c r="I189" s="250" t="s">
        <v>2857</v>
      </c>
      <c r="J189" s="146" t="s">
        <v>993</v>
      </c>
      <c r="K189" s="62">
        <v>229676</v>
      </c>
    </row>
    <row r="190" spans="1:11" ht="27">
      <c r="A190" s="141" t="s">
        <v>2810</v>
      </c>
      <c r="B190" s="175" t="s">
        <v>138</v>
      </c>
      <c r="C190" s="59" t="s">
        <v>155</v>
      </c>
      <c r="D190" s="59" t="s">
        <v>155</v>
      </c>
      <c r="E190" s="59" t="s">
        <v>661</v>
      </c>
      <c r="F190" s="59">
        <v>31900149</v>
      </c>
      <c r="G190" s="211">
        <v>43677</v>
      </c>
      <c r="H190" s="60" t="s">
        <v>1693</v>
      </c>
      <c r="I190" s="250" t="s">
        <v>2857</v>
      </c>
      <c r="J190" s="146" t="s">
        <v>993</v>
      </c>
      <c r="K190" s="62">
        <v>247586</v>
      </c>
    </row>
    <row r="191" spans="1:11" ht="13.5">
      <c r="A191" s="141" t="s">
        <v>2810</v>
      </c>
      <c r="B191" s="175" t="s">
        <v>226</v>
      </c>
      <c r="C191" s="53" t="s">
        <v>152</v>
      </c>
      <c r="D191" s="54" t="s">
        <v>152</v>
      </c>
      <c r="E191" s="59" t="s">
        <v>644</v>
      </c>
      <c r="F191" s="59">
        <v>31900047</v>
      </c>
      <c r="G191" s="211">
        <v>43661</v>
      </c>
      <c r="H191" s="60" t="s">
        <v>1694</v>
      </c>
      <c r="I191" s="241" t="s">
        <v>235</v>
      </c>
      <c r="J191" s="61" t="s">
        <v>1695</v>
      </c>
      <c r="K191" s="62">
        <v>617468</v>
      </c>
    </row>
    <row r="192" spans="1:11" ht="27">
      <c r="A192" s="141" t="s">
        <v>2810</v>
      </c>
      <c r="B192" s="175" t="s">
        <v>227</v>
      </c>
      <c r="C192" s="53" t="s">
        <v>152</v>
      </c>
      <c r="D192" s="54" t="s">
        <v>152</v>
      </c>
      <c r="E192" s="59" t="s">
        <v>644</v>
      </c>
      <c r="F192" s="59">
        <v>31900048</v>
      </c>
      <c r="G192" s="211">
        <v>43663</v>
      </c>
      <c r="H192" s="60" t="s">
        <v>1696</v>
      </c>
      <c r="I192" s="241" t="s">
        <v>1697</v>
      </c>
      <c r="J192" s="61" t="s">
        <v>1698</v>
      </c>
      <c r="K192" s="62">
        <v>550000</v>
      </c>
    </row>
    <row r="193" spans="1:11" ht="27">
      <c r="A193" s="141" t="s">
        <v>2810</v>
      </c>
      <c r="B193" s="175" t="s">
        <v>226</v>
      </c>
      <c r="C193" s="53" t="s">
        <v>152</v>
      </c>
      <c r="D193" s="54" t="s">
        <v>152</v>
      </c>
      <c r="E193" s="59" t="s">
        <v>644</v>
      </c>
      <c r="F193" s="59">
        <v>31900049</v>
      </c>
      <c r="G193" s="211">
        <v>43676</v>
      </c>
      <c r="H193" s="60" t="s">
        <v>1699</v>
      </c>
      <c r="I193" s="241" t="s">
        <v>843</v>
      </c>
      <c r="J193" s="61" t="s">
        <v>1700</v>
      </c>
      <c r="K193" s="62">
        <v>3024326</v>
      </c>
    </row>
    <row r="194" spans="1:11" ht="13.5">
      <c r="A194" s="141" t="s">
        <v>2810</v>
      </c>
      <c r="B194" s="175" t="s">
        <v>226</v>
      </c>
      <c r="C194" s="53" t="s">
        <v>152</v>
      </c>
      <c r="D194" s="54" t="s">
        <v>152</v>
      </c>
      <c r="E194" s="59" t="s">
        <v>644</v>
      </c>
      <c r="F194" s="59">
        <v>31900050</v>
      </c>
      <c r="G194" s="211">
        <v>43677</v>
      </c>
      <c r="H194" s="60" t="s">
        <v>1701</v>
      </c>
      <c r="I194" s="241" t="s">
        <v>235</v>
      </c>
      <c r="J194" s="61" t="s">
        <v>1695</v>
      </c>
      <c r="K194" s="62">
        <v>474194</v>
      </c>
    </row>
    <row r="195" spans="1:11" ht="13.5">
      <c r="A195" s="141" t="s">
        <v>2818</v>
      </c>
      <c r="B195" s="175" t="s">
        <v>559</v>
      </c>
      <c r="C195" s="53" t="s">
        <v>152</v>
      </c>
      <c r="D195" s="54" t="s">
        <v>152</v>
      </c>
      <c r="E195" s="53" t="s">
        <v>479</v>
      </c>
      <c r="F195" s="127">
        <v>41900005</v>
      </c>
      <c r="G195" s="128">
        <v>43672</v>
      </c>
      <c r="H195" s="129" t="s">
        <v>2403</v>
      </c>
      <c r="I195" s="241" t="s">
        <v>1623</v>
      </c>
      <c r="J195" s="61" t="s">
        <v>932</v>
      </c>
      <c r="K195" s="296">
        <v>1041600</v>
      </c>
    </row>
    <row r="196" spans="1:11" ht="13.5">
      <c r="A196" s="141" t="s">
        <v>2818</v>
      </c>
      <c r="B196" s="175" t="s">
        <v>559</v>
      </c>
      <c r="C196" s="53" t="s">
        <v>152</v>
      </c>
      <c r="D196" s="54" t="s">
        <v>152</v>
      </c>
      <c r="E196" s="53" t="s">
        <v>479</v>
      </c>
      <c r="F196" s="127">
        <v>41900006</v>
      </c>
      <c r="G196" s="128">
        <v>43672</v>
      </c>
      <c r="H196" s="129" t="s">
        <v>2404</v>
      </c>
      <c r="I196" s="241" t="s">
        <v>1623</v>
      </c>
      <c r="J196" s="61" t="s">
        <v>932</v>
      </c>
      <c r="K196" s="296">
        <v>675100</v>
      </c>
    </row>
    <row r="197" spans="1:11" ht="13.5">
      <c r="A197" s="141" t="s">
        <v>2818</v>
      </c>
      <c r="B197" s="175" t="s">
        <v>559</v>
      </c>
      <c r="C197" s="53" t="s">
        <v>152</v>
      </c>
      <c r="D197" s="54" t="s">
        <v>152</v>
      </c>
      <c r="E197" s="53" t="s">
        <v>479</v>
      </c>
      <c r="F197" s="127">
        <v>419000009</v>
      </c>
      <c r="G197" s="126">
        <v>43669</v>
      </c>
      <c r="H197" s="130" t="s">
        <v>2405</v>
      </c>
      <c r="I197" s="244" t="s">
        <v>2406</v>
      </c>
      <c r="J197" s="268" t="s">
        <v>1986</v>
      </c>
      <c r="K197" s="296">
        <v>17158</v>
      </c>
    </row>
    <row r="198" spans="1:11" ht="13.5">
      <c r="A198" s="141" t="s">
        <v>2818</v>
      </c>
      <c r="B198" s="175" t="s">
        <v>559</v>
      </c>
      <c r="C198" s="53" t="s">
        <v>152</v>
      </c>
      <c r="D198" s="54" t="s">
        <v>152</v>
      </c>
      <c r="E198" s="53" t="s">
        <v>479</v>
      </c>
      <c r="F198" s="127">
        <v>41900010</v>
      </c>
      <c r="G198" s="126">
        <v>43669</v>
      </c>
      <c r="H198" s="129" t="s">
        <v>2407</v>
      </c>
      <c r="I198" s="244" t="s">
        <v>2406</v>
      </c>
      <c r="J198" s="268" t="s">
        <v>1986</v>
      </c>
      <c r="K198" s="296">
        <v>16607</v>
      </c>
    </row>
    <row r="199" spans="1:11" ht="13.5">
      <c r="A199" s="141" t="s">
        <v>2818</v>
      </c>
      <c r="B199" s="175" t="s">
        <v>559</v>
      </c>
      <c r="C199" s="53" t="s">
        <v>152</v>
      </c>
      <c r="D199" s="54" t="s">
        <v>152</v>
      </c>
      <c r="E199" s="53" t="s">
        <v>479</v>
      </c>
      <c r="F199" s="127">
        <v>41900011</v>
      </c>
      <c r="G199" s="126">
        <v>43669</v>
      </c>
      <c r="H199" s="129" t="s">
        <v>2408</v>
      </c>
      <c r="I199" s="244" t="s">
        <v>2406</v>
      </c>
      <c r="J199" s="268" t="s">
        <v>1986</v>
      </c>
      <c r="K199" s="296">
        <v>17245</v>
      </c>
    </row>
    <row r="200" spans="1:11" ht="13.5">
      <c r="A200" s="141" t="s">
        <v>2818</v>
      </c>
      <c r="B200" s="175" t="s">
        <v>559</v>
      </c>
      <c r="C200" s="53" t="s">
        <v>152</v>
      </c>
      <c r="D200" s="54" t="s">
        <v>152</v>
      </c>
      <c r="E200" s="53" t="s">
        <v>479</v>
      </c>
      <c r="F200" s="127">
        <v>41900012</v>
      </c>
      <c r="G200" s="126">
        <v>43669</v>
      </c>
      <c r="H200" s="129" t="s">
        <v>2409</v>
      </c>
      <c r="I200" s="244" t="s">
        <v>2406</v>
      </c>
      <c r="J200" s="268" t="s">
        <v>1986</v>
      </c>
      <c r="K200" s="296">
        <v>17060</v>
      </c>
    </row>
    <row r="201" spans="1:11" ht="13.5">
      <c r="A201" s="141" t="s">
        <v>2818</v>
      </c>
      <c r="B201" s="175" t="s">
        <v>559</v>
      </c>
      <c r="C201" s="53" t="s">
        <v>152</v>
      </c>
      <c r="D201" s="54" t="s">
        <v>152</v>
      </c>
      <c r="E201" s="53" t="s">
        <v>479</v>
      </c>
      <c r="F201" s="131">
        <v>41900013</v>
      </c>
      <c r="G201" s="126">
        <v>43669</v>
      </c>
      <c r="H201" s="130" t="s">
        <v>2410</v>
      </c>
      <c r="I201" s="244" t="s">
        <v>2406</v>
      </c>
      <c r="J201" s="268" t="s">
        <v>1986</v>
      </c>
      <c r="K201" s="297">
        <v>16677</v>
      </c>
    </row>
    <row r="202" spans="1:11" ht="13.5">
      <c r="A202" s="141" t="s">
        <v>2818</v>
      </c>
      <c r="B202" s="175" t="s">
        <v>559</v>
      </c>
      <c r="C202" s="53" t="s">
        <v>152</v>
      </c>
      <c r="D202" s="54" t="s">
        <v>152</v>
      </c>
      <c r="E202" s="53" t="s">
        <v>479</v>
      </c>
      <c r="F202" s="127">
        <v>41900014</v>
      </c>
      <c r="G202" s="126">
        <v>40017</v>
      </c>
      <c r="H202" s="129" t="s">
        <v>2411</v>
      </c>
      <c r="I202" s="244" t="s">
        <v>2406</v>
      </c>
      <c r="J202" s="268" t="s">
        <v>1986</v>
      </c>
      <c r="K202" s="296">
        <v>16835</v>
      </c>
    </row>
    <row r="203" spans="1:11" ht="13.5">
      <c r="A203" s="141" t="s">
        <v>2818</v>
      </c>
      <c r="B203" s="175" t="s">
        <v>559</v>
      </c>
      <c r="C203" s="53" t="s">
        <v>152</v>
      </c>
      <c r="D203" s="54" t="s">
        <v>152</v>
      </c>
      <c r="E203" s="53" t="s">
        <v>479</v>
      </c>
      <c r="F203" s="127">
        <v>41900015</v>
      </c>
      <c r="G203" s="126">
        <v>43669</v>
      </c>
      <c r="H203" s="129" t="s">
        <v>2412</v>
      </c>
      <c r="I203" s="244" t="s">
        <v>2406</v>
      </c>
      <c r="J203" s="268" t="s">
        <v>1986</v>
      </c>
      <c r="K203" s="296">
        <v>17095</v>
      </c>
    </row>
    <row r="204" spans="1:11" ht="13.5">
      <c r="A204" s="141" t="s">
        <v>2818</v>
      </c>
      <c r="B204" s="175" t="s">
        <v>559</v>
      </c>
      <c r="C204" s="53" t="s">
        <v>152</v>
      </c>
      <c r="D204" s="54" t="s">
        <v>152</v>
      </c>
      <c r="E204" s="53" t="s">
        <v>479</v>
      </c>
      <c r="F204" s="127">
        <v>41900016</v>
      </c>
      <c r="G204" s="126">
        <v>43669</v>
      </c>
      <c r="H204" s="129" t="s">
        <v>2413</v>
      </c>
      <c r="I204" s="244" t="s">
        <v>2406</v>
      </c>
      <c r="J204" s="268" t="s">
        <v>1986</v>
      </c>
      <c r="K204" s="296">
        <v>16659</v>
      </c>
    </row>
    <row r="205" spans="1:11" ht="13.5">
      <c r="A205" s="141" t="s">
        <v>2818</v>
      </c>
      <c r="B205" s="175" t="s">
        <v>559</v>
      </c>
      <c r="C205" s="53" t="s">
        <v>152</v>
      </c>
      <c r="D205" s="54" t="s">
        <v>152</v>
      </c>
      <c r="E205" s="53" t="s">
        <v>479</v>
      </c>
      <c r="F205" s="127">
        <v>41900020</v>
      </c>
      <c r="G205" s="128">
        <v>43655</v>
      </c>
      <c r="H205" s="129" t="s">
        <v>2414</v>
      </c>
      <c r="I205" s="243" t="s">
        <v>2415</v>
      </c>
      <c r="J205" s="267" t="s">
        <v>2416</v>
      </c>
      <c r="K205" s="296">
        <v>24040</v>
      </c>
    </row>
    <row r="206" spans="1:11" ht="13.5">
      <c r="A206" s="141" t="s">
        <v>2818</v>
      </c>
      <c r="B206" s="175" t="s">
        <v>559</v>
      </c>
      <c r="C206" s="53" t="s">
        <v>152</v>
      </c>
      <c r="D206" s="54" t="s">
        <v>152</v>
      </c>
      <c r="E206" s="53" t="s">
        <v>479</v>
      </c>
      <c r="F206" s="127">
        <v>41900021</v>
      </c>
      <c r="G206" s="128">
        <v>43655</v>
      </c>
      <c r="H206" s="129" t="s">
        <v>2417</v>
      </c>
      <c r="I206" s="243" t="s">
        <v>2415</v>
      </c>
      <c r="J206" s="267" t="s">
        <v>2418</v>
      </c>
      <c r="K206" s="296">
        <v>14690</v>
      </c>
    </row>
    <row r="207" spans="1:11" ht="13.5">
      <c r="A207" s="141" t="s">
        <v>2818</v>
      </c>
      <c r="B207" s="175" t="s">
        <v>559</v>
      </c>
      <c r="C207" s="53" t="s">
        <v>152</v>
      </c>
      <c r="D207" s="54" t="s">
        <v>152</v>
      </c>
      <c r="E207" s="53" t="s">
        <v>479</v>
      </c>
      <c r="F207" s="127">
        <v>41900022</v>
      </c>
      <c r="G207" s="128">
        <v>43655</v>
      </c>
      <c r="H207" s="129" t="s">
        <v>2419</v>
      </c>
      <c r="I207" s="241" t="s">
        <v>1623</v>
      </c>
      <c r="J207" s="61" t="s">
        <v>932</v>
      </c>
      <c r="K207" s="296">
        <v>210800</v>
      </c>
    </row>
    <row r="208" spans="1:11" ht="13.5">
      <c r="A208" s="141" t="s">
        <v>2818</v>
      </c>
      <c r="B208" s="175" t="s">
        <v>559</v>
      </c>
      <c r="C208" s="53" t="s">
        <v>152</v>
      </c>
      <c r="D208" s="54" t="s">
        <v>152</v>
      </c>
      <c r="E208" s="53" t="s">
        <v>479</v>
      </c>
      <c r="F208" s="127">
        <v>41900023</v>
      </c>
      <c r="G208" s="128">
        <v>43663</v>
      </c>
      <c r="H208" s="129" t="s">
        <v>2420</v>
      </c>
      <c r="I208" s="241" t="s">
        <v>1623</v>
      </c>
      <c r="J208" s="61" t="s">
        <v>932</v>
      </c>
      <c r="K208" s="296">
        <v>351900</v>
      </c>
    </row>
    <row r="209" spans="1:11" ht="13.5">
      <c r="A209" s="141" t="s">
        <v>2818</v>
      </c>
      <c r="B209" s="175" t="s">
        <v>559</v>
      </c>
      <c r="C209" s="53" t="s">
        <v>152</v>
      </c>
      <c r="D209" s="54" t="s">
        <v>152</v>
      </c>
      <c r="E209" s="53" t="s">
        <v>479</v>
      </c>
      <c r="F209" s="127">
        <v>41900024</v>
      </c>
      <c r="G209" s="128">
        <v>43664</v>
      </c>
      <c r="H209" s="129" t="s">
        <v>2421</v>
      </c>
      <c r="I209" s="241" t="s">
        <v>1623</v>
      </c>
      <c r="J209" s="61" t="s">
        <v>932</v>
      </c>
      <c r="K209" s="296">
        <f>85026+32700+102400</f>
        <v>220126</v>
      </c>
    </row>
    <row r="210" spans="1:11" ht="13.5">
      <c r="A210" s="141" t="s">
        <v>2818</v>
      </c>
      <c r="B210" s="175" t="s">
        <v>559</v>
      </c>
      <c r="C210" s="53" t="s">
        <v>152</v>
      </c>
      <c r="D210" s="54" t="s">
        <v>152</v>
      </c>
      <c r="E210" s="53" t="s">
        <v>479</v>
      </c>
      <c r="F210" s="127">
        <v>41900026</v>
      </c>
      <c r="G210" s="128">
        <v>43655</v>
      </c>
      <c r="H210" s="129" t="s">
        <v>2422</v>
      </c>
      <c r="I210" s="243" t="s">
        <v>2415</v>
      </c>
      <c r="J210" s="267" t="s">
        <v>2416</v>
      </c>
      <c r="K210" s="296">
        <v>13730</v>
      </c>
    </row>
    <row r="211" spans="1:11" ht="27">
      <c r="A211" s="141" t="s">
        <v>2818</v>
      </c>
      <c r="B211" s="175" t="s">
        <v>559</v>
      </c>
      <c r="C211" s="53" t="s">
        <v>152</v>
      </c>
      <c r="D211" s="54" t="s">
        <v>152</v>
      </c>
      <c r="E211" s="53" t="s">
        <v>479</v>
      </c>
      <c r="F211" s="127">
        <v>41900027</v>
      </c>
      <c r="G211" s="128">
        <v>43655</v>
      </c>
      <c r="H211" s="129" t="s">
        <v>2423</v>
      </c>
      <c r="I211" s="243" t="s">
        <v>2415</v>
      </c>
      <c r="J211" s="267" t="s">
        <v>2416</v>
      </c>
      <c r="K211" s="296">
        <v>131020</v>
      </c>
    </row>
    <row r="212" spans="1:11" ht="13.5">
      <c r="A212" s="141" t="s">
        <v>2818</v>
      </c>
      <c r="B212" s="175" t="s">
        <v>559</v>
      </c>
      <c r="C212" s="53" t="s">
        <v>152</v>
      </c>
      <c r="D212" s="54" t="s">
        <v>152</v>
      </c>
      <c r="E212" s="53" t="s">
        <v>479</v>
      </c>
      <c r="F212" s="127">
        <v>41900031</v>
      </c>
      <c r="G212" s="128">
        <v>43655</v>
      </c>
      <c r="H212" s="129" t="s">
        <v>2424</v>
      </c>
      <c r="I212" s="241" t="s">
        <v>1623</v>
      </c>
      <c r="J212" s="61" t="s">
        <v>932</v>
      </c>
      <c r="K212" s="296">
        <v>133100</v>
      </c>
    </row>
    <row r="213" spans="1:11" ht="13.5">
      <c r="A213" s="141" t="s">
        <v>2818</v>
      </c>
      <c r="B213" s="175" t="s">
        <v>559</v>
      </c>
      <c r="C213" s="53" t="s">
        <v>152</v>
      </c>
      <c r="D213" s="54" t="s">
        <v>152</v>
      </c>
      <c r="E213" s="53" t="s">
        <v>479</v>
      </c>
      <c r="F213" s="127">
        <v>41900032</v>
      </c>
      <c r="G213" s="128">
        <v>43655</v>
      </c>
      <c r="H213" s="129" t="s">
        <v>2425</v>
      </c>
      <c r="I213" s="241" t="s">
        <v>1623</v>
      </c>
      <c r="J213" s="61" t="s">
        <v>932</v>
      </c>
      <c r="K213" s="296">
        <v>111400</v>
      </c>
    </row>
    <row r="214" spans="1:11" ht="13.5">
      <c r="A214" s="141" t="s">
        <v>2818</v>
      </c>
      <c r="B214" s="175" t="s">
        <v>559</v>
      </c>
      <c r="C214" s="53" t="s">
        <v>152</v>
      </c>
      <c r="D214" s="54" t="s">
        <v>152</v>
      </c>
      <c r="E214" s="53" t="s">
        <v>479</v>
      </c>
      <c r="F214" s="127">
        <v>41900035</v>
      </c>
      <c r="G214" s="128">
        <v>43655</v>
      </c>
      <c r="H214" s="129" t="s">
        <v>2426</v>
      </c>
      <c r="I214" s="243" t="s">
        <v>2415</v>
      </c>
      <c r="J214" s="267" t="s">
        <v>2418</v>
      </c>
      <c r="K214" s="296">
        <v>18370</v>
      </c>
    </row>
    <row r="215" spans="1:11" ht="13.5">
      <c r="A215" s="141" t="s">
        <v>2818</v>
      </c>
      <c r="B215" s="175" t="s">
        <v>559</v>
      </c>
      <c r="C215" s="53" t="s">
        <v>152</v>
      </c>
      <c r="D215" s="54" t="s">
        <v>152</v>
      </c>
      <c r="E215" s="53" t="s">
        <v>479</v>
      </c>
      <c r="F215" s="127">
        <v>41900052</v>
      </c>
      <c r="G215" s="128">
        <v>43655</v>
      </c>
      <c r="H215" s="129" t="s">
        <v>2427</v>
      </c>
      <c r="I215" s="243" t="s">
        <v>2415</v>
      </c>
      <c r="J215" s="267" t="s">
        <v>2416</v>
      </c>
      <c r="K215" s="296">
        <v>12480</v>
      </c>
    </row>
    <row r="216" spans="1:11" ht="27">
      <c r="A216" s="141" t="s">
        <v>2818</v>
      </c>
      <c r="B216" s="175" t="s">
        <v>559</v>
      </c>
      <c r="C216" s="53" t="s">
        <v>152</v>
      </c>
      <c r="D216" s="54" t="s">
        <v>152</v>
      </c>
      <c r="E216" s="53" t="s">
        <v>479</v>
      </c>
      <c r="F216" s="127">
        <v>41900053</v>
      </c>
      <c r="G216" s="128">
        <v>43663</v>
      </c>
      <c r="H216" s="129" t="s">
        <v>2428</v>
      </c>
      <c r="I216" s="243" t="s">
        <v>2415</v>
      </c>
      <c r="J216" s="267" t="s">
        <v>2416</v>
      </c>
      <c r="K216" s="296">
        <v>7680</v>
      </c>
    </row>
    <row r="217" spans="1:11" ht="27">
      <c r="A217" s="141" t="s">
        <v>2818</v>
      </c>
      <c r="B217" s="175" t="s">
        <v>559</v>
      </c>
      <c r="C217" s="53" t="s">
        <v>152</v>
      </c>
      <c r="D217" s="54" t="s">
        <v>152</v>
      </c>
      <c r="E217" s="53" t="s">
        <v>479</v>
      </c>
      <c r="F217" s="127">
        <v>41900053</v>
      </c>
      <c r="G217" s="128">
        <v>43663</v>
      </c>
      <c r="H217" s="129" t="s">
        <v>2429</v>
      </c>
      <c r="I217" s="243" t="s">
        <v>2415</v>
      </c>
      <c r="J217" s="267" t="s">
        <v>2416</v>
      </c>
      <c r="K217" s="296">
        <v>850</v>
      </c>
    </row>
    <row r="218" spans="1:11" ht="13.5">
      <c r="A218" s="141" t="s">
        <v>2818</v>
      </c>
      <c r="B218" s="175" t="s">
        <v>559</v>
      </c>
      <c r="C218" s="53" t="s">
        <v>152</v>
      </c>
      <c r="D218" s="54" t="s">
        <v>152</v>
      </c>
      <c r="E218" s="53" t="s">
        <v>479</v>
      </c>
      <c r="F218" s="127">
        <v>41900054</v>
      </c>
      <c r="G218" s="128">
        <v>43663</v>
      </c>
      <c r="H218" s="129" t="s">
        <v>2430</v>
      </c>
      <c r="I218" s="241" t="s">
        <v>1623</v>
      </c>
      <c r="J218" s="61" t="s">
        <v>932</v>
      </c>
      <c r="K218" s="296">
        <v>221700</v>
      </c>
    </row>
    <row r="219" spans="1:11" ht="13.5">
      <c r="A219" s="141" t="s">
        <v>2818</v>
      </c>
      <c r="B219" s="175" t="s">
        <v>559</v>
      </c>
      <c r="C219" s="53" t="s">
        <v>152</v>
      </c>
      <c r="D219" s="54" t="s">
        <v>152</v>
      </c>
      <c r="E219" s="53" t="s">
        <v>479</v>
      </c>
      <c r="F219" s="127">
        <v>41900055</v>
      </c>
      <c r="G219" s="128">
        <v>43655</v>
      </c>
      <c r="H219" s="129" t="s">
        <v>2431</v>
      </c>
      <c r="I219" s="241" t="s">
        <v>1623</v>
      </c>
      <c r="J219" s="61" t="s">
        <v>932</v>
      </c>
      <c r="K219" s="296">
        <v>779100</v>
      </c>
    </row>
    <row r="220" spans="1:11" ht="13.5">
      <c r="A220" s="141" t="s">
        <v>2818</v>
      </c>
      <c r="B220" s="175" t="s">
        <v>559</v>
      </c>
      <c r="C220" s="53" t="s">
        <v>152</v>
      </c>
      <c r="D220" s="54" t="s">
        <v>152</v>
      </c>
      <c r="E220" s="53" t="s">
        <v>479</v>
      </c>
      <c r="F220" s="127">
        <v>41900056</v>
      </c>
      <c r="G220" s="128">
        <v>43665</v>
      </c>
      <c r="H220" s="129" t="s">
        <v>2432</v>
      </c>
      <c r="I220" s="243" t="s">
        <v>2415</v>
      </c>
      <c r="J220" s="267" t="s">
        <v>2418</v>
      </c>
      <c r="K220" s="296">
        <v>27780</v>
      </c>
    </row>
    <row r="221" spans="1:11" ht="13.5">
      <c r="A221" s="141" t="s">
        <v>2818</v>
      </c>
      <c r="B221" s="175" t="s">
        <v>559</v>
      </c>
      <c r="C221" s="53" t="s">
        <v>152</v>
      </c>
      <c r="D221" s="54" t="s">
        <v>152</v>
      </c>
      <c r="E221" s="53" t="s">
        <v>479</v>
      </c>
      <c r="F221" s="127">
        <v>41900094</v>
      </c>
      <c r="G221" s="128">
        <v>43655</v>
      </c>
      <c r="H221" s="129" t="s">
        <v>2433</v>
      </c>
      <c r="I221" s="241" t="s">
        <v>1623</v>
      </c>
      <c r="J221" s="61" t="s">
        <v>932</v>
      </c>
      <c r="K221" s="296">
        <v>1209200</v>
      </c>
    </row>
    <row r="222" spans="1:11" ht="13.5">
      <c r="A222" s="141" t="s">
        <v>2818</v>
      </c>
      <c r="B222" s="175" t="s">
        <v>559</v>
      </c>
      <c r="C222" s="53" t="s">
        <v>152</v>
      </c>
      <c r="D222" s="54" t="s">
        <v>152</v>
      </c>
      <c r="E222" s="53" t="s">
        <v>479</v>
      </c>
      <c r="F222" s="127">
        <v>41900025</v>
      </c>
      <c r="G222" s="128">
        <v>43655</v>
      </c>
      <c r="H222" s="129" t="s">
        <v>2434</v>
      </c>
      <c r="I222" s="243" t="s">
        <v>2415</v>
      </c>
      <c r="J222" s="267" t="s">
        <v>2416</v>
      </c>
      <c r="K222" s="296">
        <v>89550</v>
      </c>
    </row>
    <row r="223" spans="1:11" ht="13.5">
      <c r="A223" s="141" t="s">
        <v>2818</v>
      </c>
      <c r="B223" s="175" t="s">
        <v>153</v>
      </c>
      <c r="C223" s="53" t="s">
        <v>2937</v>
      </c>
      <c r="D223" s="54">
        <v>43385</v>
      </c>
      <c r="E223" s="134" t="s">
        <v>479</v>
      </c>
      <c r="F223" s="127">
        <v>41900297</v>
      </c>
      <c r="G223" s="126">
        <v>43647</v>
      </c>
      <c r="H223" s="135" t="s">
        <v>2435</v>
      </c>
      <c r="I223" s="245" t="s">
        <v>2436</v>
      </c>
      <c r="J223" s="269" t="s">
        <v>2437</v>
      </c>
      <c r="K223" s="298">
        <v>27908</v>
      </c>
    </row>
    <row r="224" spans="1:11" ht="13.5">
      <c r="A224" s="141" t="s">
        <v>2818</v>
      </c>
      <c r="B224" s="175" t="s">
        <v>227</v>
      </c>
      <c r="C224" s="53" t="s">
        <v>152</v>
      </c>
      <c r="D224" s="54" t="s">
        <v>152</v>
      </c>
      <c r="E224" s="53" t="s">
        <v>479</v>
      </c>
      <c r="F224" s="131">
        <v>41900298</v>
      </c>
      <c r="G224" s="128">
        <v>43647</v>
      </c>
      <c r="H224" s="129" t="s">
        <v>2438</v>
      </c>
      <c r="I224" s="243" t="s">
        <v>2439</v>
      </c>
      <c r="J224" s="267" t="s">
        <v>2440</v>
      </c>
      <c r="K224" s="296">
        <v>166600</v>
      </c>
    </row>
    <row r="225" spans="1:11" ht="13.5">
      <c r="A225" s="141" t="s">
        <v>2818</v>
      </c>
      <c r="B225" s="175" t="s">
        <v>227</v>
      </c>
      <c r="C225" s="53" t="s">
        <v>152</v>
      </c>
      <c r="D225" s="54" t="s">
        <v>152</v>
      </c>
      <c r="E225" s="53" t="s">
        <v>479</v>
      </c>
      <c r="F225" s="131">
        <v>41900299</v>
      </c>
      <c r="G225" s="128">
        <v>43647</v>
      </c>
      <c r="H225" s="129" t="s">
        <v>2441</v>
      </c>
      <c r="I225" s="243" t="s">
        <v>2439</v>
      </c>
      <c r="J225" s="267" t="s">
        <v>2440</v>
      </c>
      <c r="K225" s="296">
        <v>71400</v>
      </c>
    </row>
    <row r="226" spans="1:11" ht="27">
      <c r="A226" s="141" t="s">
        <v>2818</v>
      </c>
      <c r="B226" s="175" t="s">
        <v>227</v>
      </c>
      <c r="C226" s="53" t="s">
        <v>152</v>
      </c>
      <c r="D226" s="54" t="s">
        <v>152</v>
      </c>
      <c r="E226" s="53" t="s">
        <v>479</v>
      </c>
      <c r="F226" s="131">
        <v>41900300</v>
      </c>
      <c r="G226" s="128">
        <v>43647</v>
      </c>
      <c r="H226" s="129" t="s">
        <v>2442</v>
      </c>
      <c r="I226" s="243" t="s">
        <v>2443</v>
      </c>
      <c r="J226" s="267" t="s">
        <v>2444</v>
      </c>
      <c r="K226" s="296">
        <v>345100</v>
      </c>
    </row>
    <row r="227" spans="1:11" ht="13.5">
      <c r="A227" s="141" t="s">
        <v>2818</v>
      </c>
      <c r="B227" s="175" t="s">
        <v>227</v>
      </c>
      <c r="C227" s="53" t="s">
        <v>152</v>
      </c>
      <c r="D227" s="54" t="s">
        <v>152</v>
      </c>
      <c r="E227" s="53" t="s">
        <v>479</v>
      </c>
      <c r="F227" s="127">
        <v>41900301</v>
      </c>
      <c r="G227" s="128">
        <v>43647</v>
      </c>
      <c r="H227" s="135" t="s">
        <v>2445</v>
      </c>
      <c r="I227" s="245" t="s">
        <v>2446</v>
      </c>
      <c r="J227" s="269" t="s">
        <v>2447</v>
      </c>
      <c r="K227" s="298">
        <v>107100</v>
      </c>
    </row>
    <row r="228" spans="1:11" ht="13.5">
      <c r="A228" s="141" t="s">
        <v>2818</v>
      </c>
      <c r="B228" s="175" t="s">
        <v>227</v>
      </c>
      <c r="C228" s="53" t="s">
        <v>152</v>
      </c>
      <c r="D228" s="54" t="s">
        <v>152</v>
      </c>
      <c r="E228" s="125" t="s">
        <v>479</v>
      </c>
      <c r="F228" s="131">
        <v>41900302</v>
      </c>
      <c r="G228" s="128">
        <v>43649</v>
      </c>
      <c r="H228" s="130" t="s">
        <v>2448</v>
      </c>
      <c r="I228" s="243" t="s">
        <v>2449</v>
      </c>
      <c r="J228" s="267" t="s">
        <v>2450</v>
      </c>
      <c r="K228" s="297">
        <v>116620</v>
      </c>
    </row>
    <row r="229" spans="1:11" ht="27">
      <c r="A229" s="141" t="s">
        <v>2818</v>
      </c>
      <c r="B229" s="175" t="s">
        <v>154</v>
      </c>
      <c r="C229" s="53" t="s">
        <v>152</v>
      </c>
      <c r="D229" s="54" t="s">
        <v>152</v>
      </c>
      <c r="E229" s="125" t="s">
        <v>479</v>
      </c>
      <c r="F229" s="131">
        <v>41900303</v>
      </c>
      <c r="G229" s="128">
        <v>43649</v>
      </c>
      <c r="H229" s="130" t="s">
        <v>2451</v>
      </c>
      <c r="I229" s="243" t="s">
        <v>2452</v>
      </c>
      <c r="J229" s="267" t="s">
        <v>2453</v>
      </c>
      <c r="K229" s="297">
        <v>166600</v>
      </c>
    </row>
    <row r="230" spans="1:11" ht="27">
      <c r="A230" s="141" t="s">
        <v>2818</v>
      </c>
      <c r="B230" s="175" t="s">
        <v>154</v>
      </c>
      <c r="C230" s="53" t="s">
        <v>152</v>
      </c>
      <c r="D230" s="54" t="s">
        <v>152</v>
      </c>
      <c r="E230" s="125" t="s">
        <v>479</v>
      </c>
      <c r="F230" s="131">
        <v>41900304</v>
      </c>
      <c r="G230" s="128">
        <v>43649</v>
      </c>
      <c r="H230" s="130" t="s">
        <v>2454</v>
      </c>
      <c r="I230" s="243" t="s">
        <v>2449</v>
      </c>
      <c r="J230" s="267" t="s">
        <v>2450</v>
      </c>
      <c r="K230" s="297">
        <v>95200</v>
      </c>
    </row>
    <row r="231" spans="1:11" ht="27">
      <c r="A231" s="141" t="s">
        <v>2818</v>
      </c>
      <c r="B231" s="175" t="s">
        <v>154</v>
      </c>
      <c r="C231" s="53" t="s">
        <v>152</v>
      </c>
      <c r="D231" s="54" t="s">
        <v>152</v>
      </c>
      <c r="E231" s="125" t="s">
        <v>479</v>
      </c>
      <c r="F231" s="131">
        <v>41900305</v>
      </c>
      <c r="G231" s="128">
        <v>43649</v>
      </c>
      <c r="H231" s="130" t="s">
        <v>2455</v>
      </c>
      <c r="I231" s="243" t="s">
        <v>2449</v>
      </c>
      <c r="J231" s="267" t="s">
        <v>2450</v>
      </c>
      <c r="K231" s="297">
        <v>130900</v>
      </c>
    </row>
    <row r="232" spans="1:11" ht="27">
      <c r="A232" s="141" t="s">
        <v>2818</v>
      </c>
      <c r="B232" s="175" t="s">
        <v>153</v>
      </c>
      <c r="C232" s="53" t="s">
        <v>2937</v>
      </c>
      <c r="D232" s="54">
        <v>43385</v>
      </c>
      <c r="E232" s="134" t="s">
        <v>479</v>
      </c>
      <c r="F232" s="127">
        <v>41900306</v>
      </c>
      <c r="G232" s="126">
        <v>43651</v>
      </c>
      <c r="H232" s="135" t="s">
        <v>2456</v>
      </c>
      <c r="I232" s="245" t="s">
        <v>2457</v>
      </c>
      <c r="J232" s="269" t="s">
        <v>2458</v>
      </c>
      <c r="K232" s="298">
        <v>12400</v>
      </c>
    </row>
    <row r="233" spans="1:11" ht="13.5">
      <c r="A233" s="141" t="s">
        <v>2818</v>
      </c>
      <c r="B233" s="175" t="s">
        <v>153</v>
      </c>
      <c r="C233" s="53" t="s">
        <v>2937</v>
      </c>
      <c r="D233" s="54">
        <v>43385</v>
      </c>
      <c r="E233" s="134" t="s">
        <v>479</v>
      </c>
      <c r="F233" s="127">
        <v>41900307</v>
      </c>
      <c r="G233" s="126">
        <v>43651</v>
      </c>
      <c r="H233" s="135" t="s">
        <v>2459</v>
      </c>
      <c r="I233" s="245" t="s">
        <v>2460</v>
      </c>
      <c r="J233" s="269" t="s">
        <v>2461</v>
      </c>
      <c r="K233" s="298">
        <v>171000</v>
      </c>
    </row>
    <row r="234" spans="1:11" ht="13.5">
      <c r="A234" s="141" t="s">
        <v>2818</v>
      </c>
      <c r="B234" s="175" t="s">
        <v>153</v>
      </c>
      <c r="C234" s="53" t="s">
        <v>2937</v>
      </c>
      <c r="D234" s="54">
        <v>43385</v>
      </c>
      <c r="E234" s="134" t="s">
        <v>479</v>
      </c>
      <c r="F234" s="127">
        <v>41900308</v>
      </c>
      <c r="G234" s="126">
        <v>43651</v>
      </c>
      <c r="H234" s="135" t="s">
        <v>2462</v>
      </c>
      <c r="I234" s="245" t="s">
        <v>2436</v>
      </c>
      <c r="J234" s="269" t="s">
        <v>2437</v>
      </c>
      <c r="K234" s="298">
        <v>171000</v>
      </c>
    </row>
    <row r="235" spans="1:11" ht="13.5">
      <c r="A235" s="141" t="s">
        <v>2818</v>
      </c>
      <c r="B235" s="175" t="s">
        <v>153</v>
      </c>
      <c r="C235" s="53" t="s">
        <v>2937</v>
      </c>
      <c r="D235" s="54">
        <v>43385</v>
      </c>
      <c r="E235" s="134" t="s">
        <v>479</v>
      </c>
      <c r="F235" s="127">
        <v>41900309</v>
      </c>
      <c r="G235" s="126">
        <v>43651</v>
      </c>
      <c r="H235" s="135" t="s">
        <v>2463</v>
      </c>
      <c r="I235" s="245" t="s">
        <v>2464</v>
      </c>
      <c r="J235" s="269" t="s">
        <v>2465</v>
      </c>
      <c r="K235" s="298">
        <v>171000</v>
      </c>
    </row>
    <row r="236" spans="1:11" ht="13.5">
      <c r="A236" s="141" t="s">
        <v>2818</v>
      </c>
      <c r="B236" s="175" t="s">
        <v>153</v>
      </c>
      <c r="C236" s="53" t="s">
        <v>2937</v>
      </c>
      <c r="D236" s="54">
        <v>43385</v>
      </c>
      <c r="E236" s="134" t="s">
        <v>479</v>
      </c>
      <c r="F236" s="127">
        <v>41900310</v>
      </c>
      <c r="G236" s="126">
        <v>43651</v>
      </c>
      <c r="H236" s="135" t="s">
        <v>2462</v>
      </c>
      <c r="I236" s="245" t="s">
        <v>2436</v>
      </c>
      <c r="J236" s="269" t="s">
        <v>2437</v>
      </c>
      <c r="K236" s="298">
        <v>171000</v>
      </c>
    </row>
    <row r="237" spans="1:11" ht="27">
      <c r="A237" s="141" t="s">
        <v>2818</v>
      </c>
      <c r="B237" s="175" t="s">
        <v>154</v>
      </c>
      <c r="C237" s="53" t="s">
        <v>152</v>
      </c>
      <c r="D237" s="54" t="s">
        <v>152</v>
      </c>
      <c r="E237" s="125" t="s">
        <v>479</v>
      </c>
      <c r="F237" s="127">
        <v>41900311</v>
      </c>
      <c r="G237" s="126">
        <v>43651</v>
      </c>
      <c r="H237" s="129" t="s">
        <v>2466</v>
      </c>
      <c r="I237" s="35" t="s">
        <v>670</v>
      </c>
      <c r="J237" s="58" t="s">
        <v>671</v>
      </c>
      <c r="K237" s="298">
        <v>50429</v>
      </c>
    </row>
    <row r="238" spans="1:11" ht="27">
      <c r="A238" s="141" t="s">
        <v>2818</v>
      </c>
      <c r="B238" s="175" t="s">
        <v>154</v>
      </c>
      <c r="C238" s="53" t="s">
        <v>152</v>
      </c>
      <c r="D238" s="54" t="s">
        <v>152</v>
      </c>
      <c r="E238" s="125" t="s">
        <v>479</v>
      </c>
      <c r="F238" s="127">
        <v>41900312</v>
      </c>
      <c r="G238" s="126">
        <v>43651</v>
      </c>
      <c r="H238" s="129" t="s">
        <v>2467</v>
      </c>
      <c r="I238" s="35" t="s">
        <v>670</v>
      </c>
      <c r="J238" s="58" t="s">
        <v>671</v>
      </c>
      <c r="K238" s="298">
        <v>79500</v>
      </c>
    </row>
    <row r="239" spans="1:11" ht="27">
      <c r="A239" s="141" t="s">
        <v>2818</v>
      </c>
      <c r="B239" s="175" t="s">
        <v>227</v>
      </c>
      <c r="C239" s="53" t="s">
        <v>152</v>
      </c>
      <c r="D239" s="54" t="s">
        <v>152</v>
      </c>
      <c r="E239" s="53" t="s">
        <v>479</v>
      </c>
      <c r="F239" s="127">
        <v>41900313</v>
      </c>
      <c r="G239" s="128">
        <v>43655</v>
      </c>
      <c r="H239" s="135" t="s">
        <v>2468</v>
      </c>
      <c r="I239" s="245" t="s">
        <v>2469</v>
      </c>
      <c r="J239" s="269" t="s">
        <v>2470</v>
      </c>
      <c r="K239" s="298">
        <v>445055</v>
      </c>
    </row>
    <row r="240" spans="1:11" ht="27">
      <c r="A240" s="141" t="s">
        <v>2818</v>
      </c>
      <c r="B240" s="175" t="s">
        <v>154</v>
      </c>
      <c r="C240" s="53" t="s">
        <v>152</v>
      </c>
      <c r="D240" s="54" t="s">
        <v>152</v>
      </c>
      <c r="E240" s="125" t="s">
        <v>479</v>
      </c>
      <c r="F240" s="127">
        <v>41900314</v>
      </c>
      <c r="G240" s="128">
        <v>43655</v>
      </c>
      <c r="H240" s="135" t="s">
        <v>2471</v>
      </c>
      <c r="I240" s="245" t="s">
        <v>2472</v>
      </c>
      <c r="J240" s="269" t="s">
        <v>1665</v>
      </c>
      <c r="K240" s="298">
        <v>45220</v>
      </c>
    </row>
    <row r="241" spans="1:11" ht="27">
      <c r="A241" s="141" t="s">
        <v>2818</v>
      </c>
      <c r="B241" s="175" t="s">
        <v>154</v>
      </c>
      <c r="C241" s="53" t="s">
        <v>152</v>
      </c>
      <c r="D241" s="54" t="s">
        <v>152</v>
      </c>
      <c r="E241" s="125" t="s">
        <v>479</v>
      </c>
      <c r="F241" s="127">
        <v>41900315</v>
      </c>
      <c r="G241" s="126">
        <v>43655</v>
      </c>
      <c r="H241" s="129" t="s">
        <v>2473</v>
      </c>
      <c r="I241" s="35" t="s">
        <v>670</v>
      </c>
      <c r="J241" s="58" t="s">
        <v>671</v>
      </c>
      <c r="K241" s="298">
        <v>112278</v>
      </c>
    </row>
    <row r="242" spans="1:11" ht="27">
      <c r="A242" s="141" t="s">
        <v>2818</v>
      </c>
      <c r="B242" s="175" t="s">
        <v>154</v>
      </c>
      <c r="C242" s="53" t="s">
        <v>152</v>
      </c>
      <c r="D242" s="54" t="s">
        <v>152</v>
      </c>
      <c r="E242" s="125" t="s">
        <v>479</v>
      </c>
      <c r="F242" s="127">
        <v>41900316</v>
      </c>
      <c r="G242" s="126">
        <v>43655</v>
      </c>
      <c r="H242" s="129" t="s">
        <v>2474</v>
      </c>
      <c r="I242" s="35" t="s">
        <v>670</v>
      </c>
      <c r="J242" s="58" t="s">
        <v>671</v>
      </c>
      <c r="K242" s="298">
        <v>136658</v>
      </c>
    </row>
    <row r="243" spans="1:11" ht="27">
      <c r="A243" s="141" t="s">
        <v>2818</v>
      </c>
      <c r="B243" s="175" t="s">
        <v>154</v>
      </c>
      <c r="C243" s="53" t="s">
        <v>152</v>
      </c>
      <c r="D243" s="54" t="s">
        <v>152</v>
      </c>
      <c r="E243" s="125" t="s">
        <v>479</v>
      </c>
      <c r="F243" s="127">
        <v>41900317</v>
      </c>
      <c r="G243" s="126">
        <v>43656</v>
      </c>
      <c r="H243" s="129" t="s">
        <v>2475</v>
      </c>
      <c r="I243" s="35" t="s">
        <v>670</v>
      </c>
      <c r="J243" s="58" t="s">
        <v>671</v>
      </c>
      <c r="K243" s="298">
        <v>70698</v>
      </c>
    </row>
    <row r="244" spans="1:11" ht="13.5">
      <c r="A244" s="141" t="s">
        <v>2818</v>
      </c>
      <c r="B244" s="175" t="s">
        <v>227</v>
      </c>
      <c r="C244" s="53" t="s">
        <v>152</v>
      </c>
      <c r="D244" s="54" t="s">
        <v>152</v>
      </c>
      <c r="E244" s="53" t="s">
        <v>479</v>
      </c>
      <c r="F244" s="127">
        <v>41900318</v>
      </c>
      <c r="G244" s="128">
        <v>43658</v>
      </c>
      <c r="H244" s="135" t="s">
        <v>2476</v>
      </c>
      <c r="I244" s="245" t="s">
        <v>2477</v>
      </c>
      <c r="J244" s="269" t="s">
        <v>2478</v>
      </c>
      <c r="K244" s="298">
        <v>609375</v>
      </c>
    </row>
    <row r="245" spans="1:11" ht="13.5">
      <c r="A245" s="141" t="s">
        <v>2818</v>
      </c>
      <c r="B245" s="175" t="s">
        <v>227</v>
      </c>
      <c r="C245" s="53" t="s">
        <v>152</v>
      </c>
      <c r="D245" s="54" t="s">
        <v>152</v>
      </c>
      <c r="E245" s="125" t="s">
        <v>479</v>
      </c>
      <c r="F245" s="131">
        <v>41900319</v>
      </c>
      <c r="G245" s="128">
        <v>43658</v>
      </c>
      <c r="H245" s="130" t="s">
        <v>2479</v>
      </c>
      <c r="I245" s="243" t="s">
        <v>2452</v>
      </c>
      <c r="J245" s="267" t="s">
        <v>2453</v>
      </c>
      <c r="K245" s="298">
        <v>499800</v>
      </c>
    </row>
    <row r="246" spans="1:11" ht="27">
      <c r="A246" s="141" t="s">
        <v>2818</v>
      </c>
      <c r="B246" s="175" t="s">
        <v>153</v>
      </c>
      <c r="C246" s="53" t="s">
        <v>2937</v>
      </c>
      <c r="D246" s="54">
        <v>43385</v>
      </c>
      <c r="E246" s="134" t="s">
        <v>479</v>
      </c>
      <c r="F246" s="127">
        <v>41900320</v>
      </c>
      <c r="G246" s="126">
        <v>43658</v>
      </c>
      <c r="H246" s="135" t="s">
        <v>2480</v>
      </c>
      <c r="I246" s="245" t="s">
        <v>2436</v>
      </c>
      <c r="J246" s="269" t="s">
        <v>2437</v>
      </c>
      <c r="K246" s="298">
        <v>110228</v>
      </c>
    </row>
    <row r="247" spans="1:11" ht="13.5">
      <c r="A247" s="141" t="s">
        <v>2818</v>
      </c>
      <c r="B247" s="175" t="s">
        <v>227</v>
      </c>
      <c r="C247" s="53" t="s">
        <v>152</v>
      </c>
      <c r="D247" s="54" t="s">
        <v>152</v>
      </c>
      <c r="E247" s="125" t="s">
        <v>479</v>
      </c>
      <c r="F247" s="131">
        <v>41900321</v>
      </c>
      <c r="G247" s="128">
        <v>43658</v>
      </c>
      <c r="H247" s="130" t="s">
        <v>2481</v>
      </c>
      <c r="I247" s="243" t="s">
        <v>2482</v>
      </c>
      <c r="J247" s="267" t="s">
        <v>2483</v>
      </c>
      <c r="K247" s="298">
        <v>439753</v>
      </c>
    </row>
    <row r="248" spans="1:11" ht="27">
      <c r="A248" s="141" t="s">
        <v>2818</v>
      </c>
      <c r="B248" s="175" t="s">
        <v>154</v>
      </c>
      <c r="C248" s="53" t="s">
        <v>152</v>
      </c>
      <c r="D248" s="54" t="s">
        <v>152</v>
      </c>
      <c r="E248" s="125" t="s">
        <v>479</v>
      </c>
      <c r="F248" s="127">
        <v>41900322</v>
      </c>
      <c r="G248" s="126">
        <v>43668</v>
      </c>
      <c r="H248" s="129" t="s">
        <v>2484</v>
      </c>
      <c r="I248" s="35" t="s">
        <v>670</v>
      </c>
      <c r="J248" s="58" t="s">
        <v>671</v>
      </c>
      <c r="K248" s="298">
        <v>70698</v>
      </c>
    </row>
    <row r="249" spans="1:11" ht="13.5">
      <c r="A249" s="141" t="s">
        <v>2818</v>
      </c>
      <c r="B249" s="175" t="s">
        <v>227</v>
      </c>
      <c r="C249" s="53" t="s">
        <v>152</v>
      </c>
      <c r="D249" s="54" t="s">
        <v>152</v>
      </c>
      <c r="E249" s="125" t="s">
        <v>479</v>
      </c>
      <c r="F249" s="131">
        <v>41900323</v>
      </c>
      <c r="G249" s="128">
        <v>43669</v>
      </c>
      <c r="H249" s="130" t="s">
        <v>2485</v>
      </c>
      <c r="I249" s="243" t="s">
        <v>2486</v>
      </c>
      <c r="J249" s="267" t="s">
        <v>2487</v>
      </c>
      <c r="K249" s="298">
        <v>133875</v>
      </c>
    </row>
    <row r="250" spans="1:11" ht="13.5">
      <c r="A250" s="141" t="s">
        <v>2818</v>
      </c>
      <c r="B250" s="175" t="s">
        <v>153</v>
      </c>
      <c r="C250" s="53" t="s">
        <v>2937</v>
      </c>
      <c r="D250" s="54">
        <v>43385</v>
      </c>
      <c r="E250" s="134" t="s">
        <v>479</v>
      </c>
      <c r="F250" s="127">
        <v>41900324</v>
      </c>
      <c r="G250" s="126">
        <v>43670</v>
      </c>
      <c r="H250" s="135" t="s">
        <v>2488</v>
      </c>
      <c r="I250" s="245" t="s">
        <v>2489</v>
      </c>
      <c r="J250" s="269" t="s">
        <v>2490</v>
      </c>
      <c r="K250" s="298">
        <v>171000</v>
      </c>
    </row>
    <row r="251" spans="1:11" ht="13.5">
      <c r="A251" s="141" t="s">
        <v>2818</v>
      </c>
      <c r="B251" s="175" t="s">
        <v>153</v>
      </c>
      <c r="C251" s="53" t="s">
        <v>2937</v>
      </c>
      <c r="D251" s="54">
        <v>43385</v>
      </c>
      <c r="E251" s="134" t="s">
        <v>479</v>
      </c>
      <c r="F251" s="127">
        <v>41900325</v>
      </c>
      <c r="G251" s="126">
        <v>43670</v>
      </c>
      <c r="H251" s="135" t="s">
        <v>2491</v>
      </c>
      <c r="I251" s="245" t="s">
        <v>2489</v>
      </c>
      <c r="J251" s="269" t="s">
        <v>2490</v>
      </c>
      <c r="K251" s="298">
        <v>171000</v>
      </c>
    </row>
    <row r="252" spans="1:11" ht="13.5">
      <c r="A252" s="141" t="s">
        <v>2818</v>
      </c>
      <c r="B252" s="175" t="s">
        <v>153</v>
      </c>
      <c r="C252" s="53" t="s">
        <v>2937</v>
      </c>
      <c r="D252" s="54">
        <v>43385</v>
      </c>
      <c r="E252" s="134" t="s">
        <v>479</v>
      </c>
      <c r="F252" s="127">
        <v>41900326</v>
      </c>
      <c r="G252" s="126">
        <v>43670</v>
      </c>
      <c r="H252" s="135" t="s">
        <v>2491</v>
      </c>
      <c r="I252" s="245" t="s">
        <v>2492</v>
      </c>
      <c r="J252" s="269" t="s">
        <v>1648</v>
      </c>
      <c r="K252" s="298">
        <v>171000</v>
      </c>
    </row>
    <row r="253" spans="1:11" ht="13.5">
      <c r="A253" s="141" t="s">
        <v>2818</v>
      </c>
      <c r="B253" s="175" t="s">
        <v>153</v>
      </c>
      <c r="C253" s="53" t="s">
        <v>2937</v>
      </c>
      <c r="D253" s="54">
        <v>43385</v>
      </c>
      <c r="E253" s="134" t="s">
        <v>479</v>
      </c>
      <c r="F253" s="127">
        <v>41900327</v>
      </c>
      <c r="G253" s="126">
        <v>43670</v>
      </c>
      <c r="H253" s="135" t="s">
        <v>2488</v>
      </c>
      <c r="I253" s="245" t="s">
        <v>2436</v>
      </c>
      <c r="J253" s="269" t="s">
        <v>2437</v>
      </c>
      <c r="K253" s="298">
        <v>171000</v>
      </c>
    </row>
    <row r="254" spans="1:11" ht="13.5">
      <c r="A254" s="141" t="s">
        <v>2818</v>
      </c>
      <c r="B254" s="175" t="s">
        <v>153</v>
      </c>
      <c r="C254" s="53" t="s">
        <v>2937</v>
      </c>
      <c r="D254" s="54">
        <v>43385</v>
      </c>
      <c r="E254" s="134" t="s">
        <v>479</v>
      </c>
      <c r="F254" s="127">
        <v>41900328</v>
      </c>
      <c r="G254" s="126">
        <v>43670</v>
      </c>
      <c r="H254" s="135" t="s">
        <v>2493</v>
      </c>
      <c r="I254" s="245" t="s">
        <v>2492</v>
      </c>
      <c r="J254" s="269" t="s">
        <v>1648</v>
      </c>
      <c r="K254" s="298">
        <v>171000</v>
      </c>
    </row>
    <row r="255" spans="1:11" ht="13.5">
      <c r="A255" s="141" t="s">
        <v>2818</v>
      </c>
      <c r="B255" s="175" t="s">
        <v>153</v>
      </c>
      <c r="C255" s="53" t="s">
        <v>2937</v>
      </c>
      <c r="D255" s="54">
        <v>43385</v>
      </c>
      <c r="E255" s="134" t="s">
        <v>479</v>
      </c>
      <c r="F255" s="127">
        <v>41900329</v>
      </c>
      <c r="G255" s="126">
        <v>43670</v>
      </c>
      <c r="H255" s="135" t="s">
        <v>2494</v>
      </c>
      <c r="I255" s="245" t="s">
        <v>2492</v>
      </c>
      <c r="J255" s="269" t="s">
        <v>1648</v>
      </c>
      <c r="K255" s="298">
        <v>171000</v>
      </c>
    </row>
    <row r="256" spans="1:11" ht="13.5">
      <c r="A256" s="141" t="s">
        <v>2818</v>
      </c>
      <c r="B256" s="175" t="s">
        <v>153</v>
      </c>
      <c r="C256" s="53" t="s">
        <v>2937</v>
      </c>
      <c r="D256" s="54">
        <v>43385</v>
      </c>
      <c r="E256" s="134" t="s">
        <v>479</v>
      </c>
      <c r="F256" s="127">
        <v>41900330</v>
      </c>
      <c r="G256" s="126">
        <v>43670</v>
      </c>
      <c r="H256" s="135" t="s">
        <v>2495</v>
      </c>
      <c r="I256" s="245" t="s">
        <v>2492</v>
      </c>
      <c r="J256" s="269" t="s">
        <v>1648</v>
      </c>
      <c r="K256" s="298">
        <v>171000</v>
      </c>
    </row>
    <row r="257" spans="1:11" ht="13.5">
      <c r="A257" s="141" t="s">
        <v>2818</v>
      </c>
      <c r="B257" s="175" t="s">
        <v>153</v>
      </c>
      <c r="C257" s="53" t="s">
        <v>2937</v>
      </c>
      <c r="D257" s="54">
        <v>43385</v>
      </c>
      <c r="E257" s="134" t="s">
        <v>479</v>
      </c>
      <c r="F257" s="127">
        <v>41900331</v>
      </c>
      <c r="G257" s="126">
        <v>43670</v>
      </c>
      <c r="H257" s="135" t="s">
        <v>2488</v>
      </c>
      <c r="I257" s="245" t="s">
        <v>2464</v>
      </c>
      <c r="J257" s="269" t="s">
        <v>2465</v>
      </c>
      <c r="K257" s="298">
        <v>171000</v>
      </c>
    </row>
    <row r="258" spans="1:11" ht="13.5">
      <c r="A258" s="141" t="s">
        <v>2818</v>
      </c>
      <c r="B258" s="175" t="s">
        <v>153</v>
      </c>
      <c r="C258" s="53" t="s">
        <v>2937</v>
      </c>
      <c r="D258" s="54">
        <v>43385</v>
      </c>
      <c r="E258" s="134" t="s">
        <v>479</v>
      </c>
      <c r="F258" s="127">
        <v>41900332</v>
      </c>
      <c r="G258" s="126">
        <v>43670</v>
      </c>
      <c r="H258" s="135" t="s">
        <v>2462</v>
      </c>
      <c r="I258" s="245" t="s">
        <v>2464</v>
      </c>
      <c r="J258" s="269" t="s">
        <v>2465</v>
      </c>
      <c r="K258" s="298">
        <v>171000</v>
      </c>
    </row>
    <row r="259" spans="1:11" ht="27">
      <c r="A259" s="141" t="s">
        <v>2818</v>
      </c>
      <c r="B259" s="175" t="s">
        <v>227</v>
      </c>
      <c r="C259" s="53" t="s">
        <v>152</v>
      </c>
      <c r="D259" s="54" t="s">
        <v>152</v>
      </c>
      <c r="E259" s="125" t="s">
        <v>479</v>
      </c>
      <c r="F259" s="127">
        <v>41900333</v>
      </c>
      <c r="G259" s="126">
        <v>43670</v>
      </c>
      <c r="H259" s="135" t="s">
        <v>2943</v>
      </c>
      <c r="I259" s="245" t="s">
        <v>2496</v>
      </c>
      <c r="J259" s="269" t="s">
        <v>2497</v>
      </c>
      <c r="K259" s="298">
        <v>432000</v>
      </c>
    </row>
    <row r="260" spans="1:11" ht="13.5">
      <c r="A260" s="141" t="s">
        <v>2818</v>
      </c>
      <c r="B260" s="175" t="s">
        <v>138</v>
      </c>
      <c r="C260" s="132" t="s">
        <v>2498</v>
      </c>
      <c r="D260" s="133">
        <v>42293</v>
      </c>
      <c r="E260" s="134" t="s">
        <v>479</v>
      </c>
      <c r="F260" s="127">
        <v>41900334</v>
      </c>
      <c r="G260" s="126">
        <v>43670</v>
      </c>
      <c r="H260" s="135" t="s">
        <v>2499</v>
      </c>
      <c r="I260" s="245" t="s">
        <v>2500</v>
      </c>
      <c r="J260" s="269" t="s">
        <v>2501</v>
      </c>
      <c r="K260" s="298">
        <v>111814</v>
      </c>
    </row>
    <row r="261" spans="1:11" ht="27">
      <c r="A261" s="141" t="s">
        <v>2818</v>
      </c>
      <c r="B261" s="175" t="s">
        <v>154</v>
      </c>
      <c r="C261" s="53" t="s">
        <v>152</v>
      </c>
      <c r="D261" s="54" t="s">
        <v>152</v>
      </c>
      <c r="E261" s="134" t="s">
        <v>480</v>
      </c>
      <c r="F261" s="127">
        <v>41900028</v>
      </c>
      <c r="G261" s="126">
        <v>43670</v>
      </c>
      <c r="H261" s="135" t="s">
        <v>2502</v>
      </c>
      <c r="I261" s="245" t="s">
        <v>61</v>
      </c>
      <c r="J261" s="269" t="s">
        <v>2503</v>
      </c>
      <c r="K261" s="298">
        <v>257960</v>
      </c>
    </row>
    <row r="262" spans="1:11" ht="13.5">
      <c r="A262" s="141" t="s">
        <v>2818</v>
      </c>
      <c r="B262" s="244" t="s">
        <v>601</v>
      </c>
      <c r="C262" s="132" t="s">
        <v>2504</v>
      </c>
      <c r="D262" s="133">
        <v>43670</v>
      </c>
      <c r="E262" s="125" t="s">
        <v>479</v>
      </c>
      <c r="F262" s="127">
        <v>41900335</v>
      </c>
      <c r="G262" s="126">
        <v>43671</v>
      </c>
      <c r="H262" s="135" t="s">
        <v>2505</v>
      </c>
      <c r="I262" s="245" t="s">
        <v>2506</v>
      </c>
      <c r="J262" s="269" t="s">
        <v>2507</v>
      </c>
      <c r="K262" s="298">
        <v>31821227</v>
      </c>
    </row>
    <row r="263" spans="1:11" ht="27">
      <c r="A263" s="141" t="s">
        <v>2818</v>
      </c>
      <c r="B263" s="175" t="s">
        <v>226</v>
      </c>
      <c r="C263" s="53" t="s">
        <v>152</v>
      </c>
      <c r="D263" s="54" t="s">
        <v>152</v>
      </c>
      <c r="E263" s="134" t="s">
        <v>479</v>
      </c>
      <c r="F263" s="127">
        <v>41900336</v>
      </c>
      <c r="G263" s="126">
        <v>43671</v>
      </c>
      <c r="H263" s="135" t="s">
        <v>2508</v>
      </c>
      <c r="I263" s="245" t="s">
        <v>2509</v>
      </c>
      <c r="J263" s="269" t="s">
        <v>2510</v>
      </c>
      <c r="K263" s="298">
        <v>294000</v>
      </c>
    </row>
    <row r="264" spans="1:11" ht="27">
      <c r="A264" s="141" t="s">
        <v>2818</v>
      </c>
      <c r="B264" s="175" t="s">
        <v>226</v>
      </c>
      <c r="C264" s="53" t="s">
        <v>152</v>
      </c>
      <c r="D264" s="54" t="s">
        <v>152</v>
      </c>
      <c r="E264" s="134" t="s">
        <v>479</v>
      </c>
      <c r="F264" s="127">
        <v>41900337</v>
      </c>
      <c r="G264" s="126">
        <v>43671</v>
      </c>
      <c r="H264" s="135" t="s">
        <v>2511</v>
      </c>
      <c r="I264" s="245" t="s">
        <v>2512</v>
      </c>
      <c r="J264" s="269" t="s">
        <v>2513</v>
      </c>
      <c r="K264" s="298">
        <v>186687</v>
      </c>
    </row>
    <row r="265" spans="1:11" ht="13.5">
      <c r="A265" s="141" t="s">
        <v>2818</v>
      </c>
      <c r="B265" s="175" t="s">
        <v>226</v>
      </c>
      <c r="C265" s="53" t="s">
        <v>152</v>
      </c>
      <c r="D265" s="54" t="s">
        <v>152</v>
      </c>
      <c r="E265" s="134" t="s">
        <v>480</v>
      </c>
      <c r="F265" s="127">
        <v>41900029</v>
      </c>
      <c r="G265" s="126">
        <v>43675</v>
      </c>
      <c r="H265" s="135" t="s">
        <v>2514</v>
      </c>
      <c r="I265" s="245" t="s">
        <v>843</v>
      </c>
      <c r="J265" s="269" t="s">
        <v>1700</v>
      </c>
      <c r="K265" s="298">
        <v>302462</v>
      </c>
    </row>
    <row r="266" spans="1:11" ht="13.5">
      <c r="A266" s="141" t="s">
        <v>2818</v>
      </c>
      <c r="B266" s="175" t="s">
        <v>227</v>
      </c>
      <c r="C266" s="53" t="s">
        <v>152</v>
      </c>
      <c r="D266" s="54" t="s">
        <v>152</v>
      </c>
      <c r="E266" s="125" t="s">
        <v>479</v>
      </c>
      <c r="F266" s="131">
        <v>41900338</v>
      </c>
      <c r="G266" s="128">
        <v>43676</v>
      </c>
      <c r="H266" s="130" t="s">
        <v>2515</v>
      </c>
      <c r="I266" s="243" t="s">
        <v>2516</v>
      </c>
      <c r="J266" s="267" t="s">
        <v>2517</v>
      </c>
      <c r="K266" s="298">
        <v>240000</v>
      </c>
    </row>
    <row r="267" spans="1:11" ht="27">
      <c r="A267" s="141" t="s">
        <v>2818</v>
      </c>
      <c r="B267" s="175" t="s">
        <v>153</v>
      </c>
      <c r="C267" s="53" t="s">
        <v>2937</v>
      </c>
      <c r="D267" s="54">
        <v>43385</v>
      </c>
      <c r="E267" s="134" t="s">
        <v>479</v>
      </c>
      <c r="F267" s="127">
        <v>41900339</v>
      </c>
      <c r="G267" s="128">
        <v>43676</v>
      </c>
      <c r="H267" s="135" t="s">
        <v>2518</v>
      </c>
      <c r="I267" s="245" t="s">
        <v>2436</v>
      </c>
      <c r="J267" s="269" t="s">
        <v>2437</v>
      </c>
      <c r="K267" s="298">
        <v>71590</v>
      </c>
    </row>
    <row r="268" spans="1:11" ht="27">
      <c r="A268" s="141" t="s">
        <v>2818</v>
      </c>
      <c r="B268" s="175" t="s">
        <v>153</v>
      </c>
      <c r="C268" s="53" t="s">
        <v>2937</v>
      </c>
      <c r="D268" s="54">
        <v>43385</v>
      </c>
      <c r="E268" s="134" t="s">
        <v>479</v>
      </c>
      <c r="F268" s="127">
        <v>41900340</v>
      </c>
      <c r="G268" s="128">
        <v>43676</v>
      </c>
      <c r="H268" s="135" t="s">
        <v>2519</v>
      </c>
      <c r="I268" s="245" t="s">
        <v>2436</v>
      </c>
      <c r="J268" s="269" t="s">
        <v>2437</v>
      </c>
      <c r="K268" s="298">
        <v>73201</v>
      </c>
    </row>
    <row r="269" spans="1:11" ht="27">
      <c r="A269" s="141" t="s">
        <v>2818</v>
      </c>
      <c r="B269" s="175" t="s">
        <v>154</v>
      </c>
      <c r="C269" s="53" t="s">
        <v>152</v>
      </c>
      <c r="D269" s="54" t="s">
        <v>152</v>
      </c>
      <c r="E269" s="125" t="s">
        <v>479</v>
      </c>
      <c r="F269" s="127">
        <v>41900341</v>
      </c>
      <c r="G269" s="128">
        <v>43676</v>
      </c>
      <c r="H269" s="129" t="s">
        <v>2520</v>
      </c>
      <c r="I269" s="35" t="s">
        <v>670</v>
      </c>
      <c r="J269" s="58" t="s">
        <v>671</v>
      </c>
      <c r="K269" s="298">
        <v>130958</v>
      </c>
    </row>
    <row r="270" spans="1:11" ht="27">
      <c r="A270" s="141" t="s">
        <v>2818</v>
      </c>
      <c r="B270" s="175" t="s">
        <v>154</v>
      </c>
      <c r="C270" s="53" t="s">
        <v>152</v>
      </c>
      <c r="D270" s="54" t="s">
        <v>152</v>
      </c>
      <c r="E270" s="125" t="s">
        <v>479</v>
      </c>
      <c r="F270" s="127">
        <v>41900342</v>
      </c>
      <c r="G270" s="128">
        <v>43677</v>
      </c>
      <c r="H270" s="129" t="s">
        <v>2521</v>
      </c>
      <c r="I270" s="74" t="s">
        <v>1830</v>
      </c>
      <c r="J270" s="267" t="s">
        <v>1831</v>
      </c>
      <c r="K270" s="298">
        <v>69884</v>
      </c>
    </row>
    <row r="271" spans="1:11" ht="13.5">
      <c r="A271" s="141" t="s">
        <v>2818</v>
      </c>
      <c r="B271" s="175" t="s">
        <v>226</v>
      </c>
      <c r="C271" s="53" t="s">
        <v>152</v>
      </c>
      <c r="D271" s="54" t="s">
        <v>152</v>
      </c>
      <c r="E271" s="134" t="s">
        <v>480</v>
      </c>
      <c r="F271" s="127">
        <v>41900030</v>
      </c>
      <c r="G271" s="126">
        <v>43677</v>
      </c>
      <c r="H271" s="135" t="s">
        <v>2522</v>
      </c>
      <c r="I271" s="245" t="s">
        <v>2523</v>
      </c>
      <c r="J271" s="269" t="s">
        <v>2524</v>
      </c>
      <c r="K271" s="298">
        <v>3993830</v>
      </c>
    </row>
    <row r="272" spans="1:11" ht="27">
      <c r="A272" s="141" t="s">
        <v>2804</v>
      </c>
      <c r="B272" s="175" t="s">
        <v>138</v>
      </c>
      <c r="C272" s="57" t="s">
        <v>152</v>
      </c>
      <c r="D272" s="142" t="s">
        <v>155</v>
      </c>
      <c r="E272" s="143" t="s">
        <v>895</v>
      </c>
      <c r="F272" s="143">
        <v>5190273</v>
      </c>
      <c r="G272" s="144">
        <v>43647</v>
      </c>
      <c r="H272" s="145" t="s">
        <v>896</v>
      </c>
      <c r="I272" s="35" t="s">
        <v>670</v>
      </c>
      <c r="J272" s="58" t="s">
        <v>671</v>
      </c>
      <c r="K272" s="280">
        <v>42005</v>
      </c>
    </row>
    <row r="273" spans="1:11" ht="27">
      <c r="A273" s="141" t="s">
        <v>2804</v>
      </c>
      <c r="B273" s="175" t="s">
        <v>226</v>
      </c>
      <c r="C273" s="53" t="s">
        <v>152</v>
      </c>
      <c r="D273" s="54" t="s">
        <v>152</v>
      </c>
      <c r="E273" s="143" t="s">
        <v>897</v>
      </c>
      <c r="F273" s="143">
        <v>5190047</v>
      </c>
      <c r="G273" s="144">
        <v>43648</v>
      </c>
      <c r="H273" s="145" t="s">
        <v>898</v>
      </c>
      <c r="I273" s="215" t="s">
        <v>899</v>
      </c>
      <c r="J273" s="146" t="s">
        <v>900</v>
      </c>
      <c r="K273" s="280">
        <v>91980</v>
      </c>
    </row>
    <row r="274" spans="1:11" ht="27">
      <c r="A274" s="141" t="s">
        <v>2804</v>
      </c>
      <c r="B274" s="175" t="s">
        <v>227</v>
      </c>
      <c r="C274" s="53" t="s">
        <v>152</v>
      </c>
      <c r="D274" s="54" t="s">
        <v>152</v>
      </c>
      <c r="E274" s="143" t="s">
        <v>895</v>
      </c>
      <c r="F274" s="143">
        <v>5190277</v>
      </c>
      <c r="G274" s="144">
        <v>43648</v>
      </c>
      <c r="H274" s="145" t="s">
        <v>901</v>
      </c>
      <c r="I274" s="215" t="s">
        <v>902</v>
      </c>
      <c r="J274" s="146" t="s">
        <v>903</v>
      </c>
      <c r="K274" s="280">
        <v>1057672</v>
      </c>
    </row>
    <row r="275" spans="1:11" ht="27">
      <c r="A275" s="141" t="s">
        <v>2804</v>
      </c>
      <c r="B275" s="175" t="s">
        <v>227</v>
      </c>
      <c r="C275" s="53" t="s">
        <v>152</v>
      </c>
      <c r="D275" s="54" t="s">
        <v>152</v>
      </c>
      <c r="E275" s="143" t="s">
        <v>895</v>
      </c>
      <c r="F275" s="143">
        <v>5190278</v>
      </c>
      <c r="G275" s="144">
        <v>43648</v>
      </c>
      <c r="H275" s="145" t="s">
        <v>904</v>
      </c>
      <c r="I275" s="215" t="s">
        <v>905</v>
      </c>
      <c r="J275" s="146" t="s">
        <v>906</v>
      </c>
      <c r="K275" s="280">
        <v>648669</v>
      </c>
    </row>
    <row r="276" spans="1:11" ht="27">
      <c r="A276" s="141" t="s">
        <v>2804</v>
      </c>
      <c r="B276" s="175" t="s">
        <v>227</v>
      </c>
      <c r="C276" s="53" t="s">
        <v>152</v>
      </c>
      <c r="D276" s="54" t="s">
        <v>152</v>
      </c>
      <c r="E276" s="143" t="s">
        <v>895</v>
      </c>
      <c r="F276" s="143">
        <v>5190279</v>
      </c>
      <c r="G276" s="144">
        <v>43648</v>
      </c>
      <c r="H276" s="147" t="s">
        <v>907</v>
      </c>
      <c r="I276" s="215" t="s">
        <v>908</v>
      </c>
      <c r="J276" s="146" t="s">
        <v>909</v>
      </c>
      <c r="K276" s="280">
        <v>811112</v>
      </c>
    </row>
    <row r="277" spans="1:11" ht="27">
      <c r="A277" s="141" t="s">
        <v>2804</v>
      </c>
      <c r="B277" s="175" t="s">
        <v>226</v>
      </c>
      <c r="C277" s="53" t="s">
        <v>152</v>
      </c>
      <c r="D277" s="54" t="s">
        <v>152</v>
      </c>
      <c r="E277" s="143" t="s">
        <v>895</v>
      </c>
      <c r="F277" s="143">
        <v>5190281</v>
      </c>
      <c r="G277" s="144">
        <v>43648</v>
      </c>
      <c r="H277" s="145" t="s">
        <v>910</v>
      </c>
      <c r="I277" s="215" t="s">
        <v>911</v>
      </c>
      <c r="J277" s="146" t="s">
        <v>912</v>
      </c>
      <c r="K277" s="280">
        <v>140182</v>
      </c>
    </row>
    <row r="278" spans="1:11" ht="27">
      <c r="A278" s="141" t="s">
        <v>2804</v>
      </c>
      <c r="B278" s="175" t="s">
        <v>227</v>
      </c>
      <c r="C278" s="53" t="s">
        <v>152</v>
      </c>
      <c r="D278" s="54" t="s">
        <v>152</v>
      </c>
      <c r="E278" s="143" t="s">
        <v>895</v>
      </c>
      <c r="F278" s="143">
        <v>5190287</v>
      </c>
      <c r="G278" s="144">
        <v>43650</v>
      </c>
      <c r="H278" s="145" t="s">
        <v>913</v>
      </c>
      <c r="I278" s="215" t="s">
        <v>914</v>
      </c>
      <c r="J278" s="146" t="s">
        <v>915</v>
      </c>
      <c r="K278" s="280">
        <v>1963500</v>
      </c>
    </row>
    <row r="279" spans="1:11" ht="13.5">
      <c r="A279" s="141" t="s">
        <v>2804</v>
      </c>
      <c r="B279" s="175" t="s">
        <v>559</v>
      </c>
      <c r="C279" s="53" t="s">
        <v>152</v>
      </c>
      <c r="D279" s="54" t="s">
        <v>152</v>
      </c>
      <c r="E279" s="57" t="s">
        <v>720</v>
      </c>
      <c r="F279" s="57">
        <v>73193291</v>
      </c>
      <c r="G279" s="54">
        <v>43654</v>
      </c>
      <c r="H279" s="149" t="s">
        <v>916</v>
      </c>
      <c r="I279" s="150" t="s">
        <v>917</v>
      </c>
      <c r="J279" s="177" t="s">
        <v>918</v>
      </c>
      <c r="K279" s="281">
        <v>209870</v>
      </c>
    </row>
    <row r="280" spans="1:11" ht="13.5">
      <c r="A280" s="141" t="s">
        <v>2804</v>
      </c>
      <c r="B280" s="175" t="s">
        <v>559</v>
      </c>
      <c r="C280" s="53" t="s">
        <v>152</v>
      </c>
      <c r="D280" s="54" t="s">
        <v>152</v>
      </c>
      <c r="E280" s="57" t="s">
        <v>727</v>
      </c>
      <c r="F280" s="57">
        <v>6362995</v>
      </c>
      <c r="G280" s="54">
        <v>43654</v>
      </c>
      <c r="H280" s="151" t="s">
        <v>919</v>
      </c>
      <c r="I280" s="150" t="s">
        <v>917</v>
      </c>
      <c r="J280" s="177" t="s">
        <v>918</v>
      </c>
      <c r="K280" s="281">
        <v>373279</v>
      </c>
    </row>
    <row r="281" spans="1:11" ht="13.5">
      <c r="A281" s="141" t="s">
        <v>2804</v>
      </c>
      <c r="B281" s="175" t="s">
        <v>559</v>
      </c>
      <c r="C281" s="53" t="s">
        <v>152</v>
      </c>
      <c r="D281" s="54" t="s">
        <v>152</v>
      </c>
      <c r="E281" s="57" t="s">
        <v>727</v>
      </c>
      <c r="F281" s="57">
        <v>6361137</v>
      </c>
      <c r="G281" s="54">
        <v>43654</v>
      </c>
      <c r="H281" s="151" t="s">
        <v>920</v>
      </c>
      <c r="I281" s="150" t="s">
        <v>917</v>
      </c>
      <c r="J281" s="177" t="s">
        <v>918</v>
      </c>
      <c r="K281" s="281">
        <v>631285</v>
      </c>
    </row>
    <row r="282" spans="1:11" ht="13.5">
      <c r="A282" s="141" t="s">
        <v>2804</v>
      </c>
      <c r="B282" s="175" t="s">
        <v>559</v>
      </c>
      <c r="C282" s="53" t="s">
        <v>152</v>
      </c>
      <c r="D282" s="54" t="s">
        <v>152</v>
      </c>
      <c r="E282" s="57" t="s">
        <v>727</v>
      </c>
      <c r="F282" s="57">
        <v>6364392</v>
      </c>
      <c r="G282" s="54">
        <v>43654</v>
      </c>
      <c r="H282" s="151" t="s">
        <v>921</v>
      </c>
      <c r="I282" s="150" t="s">
        <v>917</v>
      </c>
      <c r="J282" s="177" t="s">
        <v>918</v>
      </c>
      <c r="K282" s="281">
        <v>757478</v>
      </c>
    </row>
    <row r="283" spans="1:11" ht="13.5">
      <c r="A283" s="141" t="s">
        <v>2804</v>
      </c>
      <c r="B283" s="175" t="s">
        <v>559</v>
      </c>
      <c r="C283" s="53" t="s">
        <v>152</v>
      </c>
      <c r="D283" s="54" t="s">
        <v>152</v>
      </c>
      <c r="E283" s="57" t="s">
        <v>720</v>
      </c>
      <c r="F283" s="57">
        <v>578412</v>
      </c>
      <c r="G283" s="54">
        <v>43654</v>
      </c>
      <c r="H283" s="151" t="s">
        <v>922</v>
      </c>
      <c r="I283" s="150" t="s">
        <v>923</v>
      </c>
      <c r="J283" s="260" t="s">
        <v>924</v>
      </c>
      <c r="K283" s="281">
        <v>203217</v>
      </c>
    </row>
    <row r="284" spans="1:11" ht="27">
      <c r="A284" s="141" t="s">
        <v>2804</v>
      </c>
      <c r="B284" s="175" t="s">
        <v>226</v>
      </c>
      <c r="C284" s="53" t="s">
        <v>152</v>
      </c>
      <c r="D284" s="54" t="s">
        <v>152</v>
      </c>
      <c r="E284" s="143" t="s">
        <v>895</v>
      </c>
      <c r="F284" s="143">
        <v>5190291</v>
      </c>
      <c r="G284" s="144">
        <v>43654</v>
      </c>
      <c r="H284" s="145" t="s">
        <v>925</v>
      </c>
      <c r="I284" s="215" t="s">
        <v>911</v>
      </c>
      <c r="J284" s="146" t="s">
        <v>912</v>
      </c>
      <c r="K284" s="280">
        <v>343077</v>
      </c>
    </row>
    <row r="285" spans="1:11" ht="27">
      <c r="A285" s="141" t="s">
        <v>2804</v>
      </c>
      <c r="B285" s="175" t="s">
        <v>227</v>
      </c>
      <c r="C285" s="53" t="s">
        <v>152</v>
      </c>
      <c r="D285" s="54" t="s">
        <v>152</v>
      </c>
      <c r="E285" s="143" t="s">
        <v>895</v>
      </c>
      <c r="F285" s="143">
        <v>5190292</v>
      </c>
      <c r="G285" s="144">
        <v>43654</v>
      </c>
      <c r="H285" s="145" t="s">
        <v>926</v>
      </c>
      <c r="I285" s="215" t="s">
        <v>927</v>
      </c>
      <c r="J285" s="146" t="s">
        <v>928</v>
      </c>
      <c r="K285" s="280">
        <v>1231650</v>
      </c>
    </row>
    <row r="286" spans="1:11" ht="13.5">
      <c r="A286" s="141" t="s">
        <v>2804</v>
      </c>
      <c r="B286" s="175" t="s">
        <v>559</v>
      </c>
      <c r="C286" s="53" t="s">
        <v>152</v>
      </c>
      <c r="D286" s="54" t="s">
        <v>152</v>
      </c>
      <c r="E286" s="57" t="s">
        <v>727</v>
      </c>
      <c r="F286" s="57">
        <v>6368537</v>
      </c>
      <c r="G286" s="54">
        <v>43655</v>
      </c>
      <c r="H286" s="151" t="s">
        <v>929</v>
      </c>
      <c r="I286" s="150" t="s">
        <v>917</v>
      </c>
      <c r="J286" s="177" t="s">
        <v>918</v>
      </c>
      <c r="K286" s="281">
        <v>385876</v>
      </c>
    </row>
    <row r="287" spans="1:11" ht="13.5">
      <c r="A287" s="141" t="s">
        <v>2804</v>
      </c>
      <c r="B287" s="175" t="s">
        <v>559</v>
      </c>
      <c r="C287" s="53" t="s">
        <v>152</v>
      </c>
      <c r="D287" s="54" t="s">
        <v>152</v>
      </c>
      <c r="E287" s="57" t="s">
        <v>727</v>
      </c>
      <c r="F287" s="57">
        <v>6368585</v>
      </c>
      <c r="G287" s="54">
        <v>43655</v>
      </c>
      <c r="H287" s="151" t="s">
        <v>930</v>
      </c>
      <c r="I287" s="150" t="s">
        <v>917</v>
      </c>
      <c r="J287" s="177" t="s">
        <v>918</v>
      </c>
      <c r="K287" s="281">
        <v>514246</v>
      </c>
    </row>
    <row r="288" spans="1:11" ht="13.5">
      <c r="A288" s="141" t="s">
        <v>2804</v>
      </c>
      <c r="B288" s="175" t="s">
        <v>559</v>
      </c>
      <c r="C288" s="53" t="s">
        <v>152</v>
      </c>
      <c r="D288" s="54" t="s">
        <v>152</v>
      </c>
      <c r="E288" s="57" t="s">
        <v>720</v>
      </c>
      <c r="F288" s="152">
        <v>228053533</v>
      </c>
      <c r="G288" s="54">
        <v>43655</v>
      </c>
      <c r="H288" s="149" t="s">
        <v>931</v>
      </c>
      <c r="I288" s="241" t="s">
        <v>1623</v>
      </c>
      <c r="J288" s="61" t="s">
        <v>932</v>
      </c>
      <c r="K288" s="281">
        <v>43800</v>
      </c>
    </row>
    <row r="289" spans="1:11" ht="27">
      <c r="A289" s="141" t="s">
        <v>2804</v>
      </c>
      <c r="B289" s="175" t="s">
        <v>559</v>
      </c>
      <c r="C289" s="53" t="s">
        <v>152</v>
      </c>
      <c r="D289" s="54" t="s">
        <v>152</v>
      </c>
      <c r="E289" s="53" t="s">
        <v>720</v>
      </c>
      <c r="F289" s="53">
        <v>41126085</v>
      </c>
      <c r="G289" s="128">
        <v>43655</v>
      </c>
      <c r="H289" s="153" t="s">
        <v>933</v>
      </c>
      <c r="I289" s="150" t="s">
        <v>934</v>
      </c>
      <c r="J289" s="177" t="s">
        <v>935</v>
      </c>
      <c r="K289" s="282">
        <v>27740</v>
      </c>
    </row>
    <row r="290" spans="1:11" ht="13.5">
      <c r="A290" s="141" t="s">
        <v>2804</v>
      </c>
      <c r="B290" s="175" t="s">
        <v>559</v>
      </c>
      <c r="C290" s="53" t="s">
        <v>152</v>
      </c>
      <c r="D290" s="54" t="s">
        <v>152</v>
      </c>
      <c r="E290" s="57" t="s">
        <v>720</v>
      </c>
      <c r="F290" s="57">
        <v>41126677</v>
      </c>
      <c r="G290" s="54">
        <v>43655</v>
      </c>
      <c r="H290" s="149" t="s">
        <v>936</v>
      </c>
      <c r="I290" s="150" t="s">
        <v>934</v>
      </c>
      <c r="J290" s="177" t="s">
        <v>935</v>
      </c>
      <c r="K290" s="281">
        <v>19660</v>
      </c>
    </row>
    <row r="291" spans="1:11" ht="13.5">
      <c r="A291" s="141" t="s">
        <v>2804</v>
      </c>
      <c r="B291" s="175" t="s">
        <v>559</v>
      </c>
      <c r="C291" s="53" t="s">
        <v>152</v>
      </c>
      <c r="D291" s="54" t="s">
        <v>152</v>
      </c>
      <c r="E291" s="57" t="s">
        <v>720</v>
      </c>
      <c r="F291" s="57">
        <v>41123723</v>
      </c>
      <c r="G291" s="54">
        <v>43655</v>
      </c>
      <c r="H291" s="149" t="s">
        <v>937</v>
      </c>
      <c r="I291" s="150" t="s">
        <v>934</v>
      </c>
      <c r="J291" s="177" t="s">
        <v>935</v>
      </c>
      <c r="K291" s="281">
        <v>11190</v>
      </c>
    </row>
    <row r="292" spans="1:11" ht="13.5">
      <c r="A292" s="141" t="s">
        <v>2804</v>
      </c>
      <c r="B292" s="175" t="s">
        <v>559</v>
      </c>
      <c r="C292" s="53" t="s">
        <v>152</v>
      </c>
      <c r="D292" s="54" t="s">
        <v>152</v>
      </c>
      <c r="E292" s="57" t="s">
        <v>720</v>
      </c>
      <c r="F292" s="57">
        <v>41123724</v>
      </c>
      <c r="G292" s="54">
        <v>43655</v>
      </c>
      <c r="H292" s="149" t="s">
        <v>938</v>
      </c>
      <c r="I292" s="150" t="s">
        <v>934</v>
      </c>
      <c r="J292" s="177" t="s">
        <v>935</v>
      </c>
      <c r="K292" s="281">
        <v>19950</v>
      </c>
    </row>
    <row r="293" spans="1:11" ht="13.5">
      <c r="A293" s="141" t="s">
        <v>2804</v>
      </c>
      <c r="B293" s="175" t="s">
        <v>559</v>
      </c>
      <c r="C293" s="53" t="s">
        <v>152</v>
      </c>
      <c r="D293" s="54" t="s">
        <v>152</v>
      </c>
      <c r="E293" s="57" t="s">
        <v>727</v>
      </c>
      <c r="F293" s="57">
        <v>994400</v>
      </c>
      <c r="G293" s="54">
        <v>43655</v>
      </c>
      <c r="H293" s="149" t="s">
        <v>939</v>
      </c>
      <c r="I293" s="150" t="s">
        <v>934</v>
      </c>
      <c r="J293" s="177" t="s">
        <v>935</v>
      </c>
      <c r="K293" s="281">
        <v>235340</v>
      </c>
    </row>
    <row r="294" spans="1:11" ht="27">
      <c r="A294" s="141" t="s">
        <v>2804</v>
      </c>
      <c r="B294" s="175" t="s">
        <v>226</v>
      </c>
      <c r="C294" s="53" t="s">
        <v>152</v>
      </c>
      <c r="D294" s="54" t="s">
        <v>152</v>
      </c>
      <c r="E294" s="143" t="s">
        <v>897</v>
      </c>
      <c r="F294" s="143">
        <v>5190048</v>
      </c>
      <c r="G294" s="144">
        <v>43655</v>
      </c>
      <c r="H294" s="145" t="s">
        <v>940</v>
      </c>
      <c r="I294" s="215" t="s">
        <v>13</v>
      </c>
      <c r="J294" s="146" t="s">
        <v>941</v>
      </c>
      <c r="K294" s="280">
        <v>9989238</v>
      </c>
    </row>
    <row r="295" spans="1:11" ht="27">
      <c r="A295" s="141" t="s">
        <v>2804</v>
      </c>
      <c r="B295" s="175" t="s">
        <v>227</v>
      </c>
      <c r="C295" s="53" t="s">
        <v>152</v>
      </c>
      <c r="D295" s="54" t="s">
        <v>152</v>
      </c>
      <c r="E295" s="143" t="s">
        <v>895</v>
      </c>
      <c r="F295" s="143">
        <v>5190294</v>
      </c>
      <c r="G295" s="144">
        <v>43656</v>
      </c>
      <c r="H295" s="145" t="s">
        <v>942</v>
      </c>
      <c r="I295" s="215" t="s">
        <v>943</v>
      </c>
      <c r="J295" s="146" t="s">
        <v>944</v>
      </c>
      <c r="K295" s="280">
        <v>368900</v>
      </c>
    </row>
    <row r="296" spans="1:11" ht="27">
      <c r="A296" s="141" t="s">
        <v>2804</v>
      </c>
      <c r="B296" s="175" t="s">
        <v>227</v>
      </c>
      <c r="C296" s="53" t="s">
        <v>152</v>
      </c>
      <c r="D296" s="54" t="s">
        <v>152</v>
      </c>
      <c r="E296" s="143" t="s">
        <v>895</v>
      </c>
      <c r="F296" s="143">
        <v>5190295</v>
      </c>
      <c r="G296" s="144">
        <v>43656</v>
      </c>
      <c r="H296" s="145" t="s">
        <v>945</v>
      </c>
      <c r="I296" s="215" t="s">
        <v>946</v>
      </c>
      <c r="J296" s="146" t="s">
        <v>947</v>
      </c>
      <c r="K296" s="280">
        <v>775880</v>
      </c>
    </row>
    <row r="297" spans="1:11" ht="27">
      <c r="A297" s="141" t="s">
        <v>2804</v>
      </c>
      <c r="B297" s="175" t="s">
        <v>226</v>
      </c>
      <c r="C297" s="53" t="s">
        <v>152</v>
      </c>
      <c r="D297" s="54" t="s">
        <v>152</v>
      </c>
      <c r="E297" s="143" t="s">
        <v>895</v>
      </c>
      <c r="F297" s="143">
        <v>5190299</v>
      </c>
      <c r="G297" s="144">
        <v>43657</v>
      </c>
      <c r="H297" s="145" t="s">
        <v>948</v>
      </c>
      <c r="I297" s="215" t="s">
        <v>911</v>
      </c>
      <c r="J297" s="146" t="s">
        <v>912</v>
      </c>
      <c r="K297" s="280">
        <v>202360</v>
      </c>
    </row>
    <row r="298" spans="1:11" ht="27">
      <c r="A298" s="141" t="s">
        <v>2804</v>
      </c>
      <c r="B298" s="175" t="s">
        <v>138</v>
      </c>
      <c r="C298" s="57" t="s">
        <v>152</v>
      </c>
      <c r="D298" s="142" t="s">
        <v>155</v>
      </c>
      <c r="E298" s="143" t="s">
        <v>895</v>
      </c>
      <c r="F298" s="143">
        <v>5190301</v>
      </c>
      <c r="G298" s="144">
        <v>43657</v>
      </c>
      <c r="H298" s="145" t="s">
        <v>949</v>
      </c>
      <c r="I298" s="215" t="s">
        <v>25</v>
      </c>
      <c r="J298" s="146" t="s">
        <v>950</v>
      </c>
      <c r="K298" s="280">
        <v>89719</v>
      </c>
    </row>
    <row r="299" spans="1:11" ht="13.5">
      <c r="A299" s="141" t="s">
        <v>2804</v>
      </c>
      <c r="B299" s="175" t="s">
        <v>559</v>
      </c>
      <c r="C299" s="53" t="s">
        <v>152</v>
      </c>
      <c r="D299" s="54" t="s">
        <v>152</v>
      </c>
      <c r="E299" s="57" t="s">
        <v>720</v>
      </c>
      <c r="F299" s="57">
        <v>73306023</v>
      </c>
      <c r="G299" s="54">
        <v>43661</v>
      </c>
      <c r="H299" s="149" t="s">
        <v>951</v>
      </c>
      <c r="I299" s="150" t="s">
        <v>917</v>
      </c>
      <c r="J299" s="177" t="s">
        <v>918</v>
      </c>
      <c r="K299" s="281">
        <v>27841</v>
      </c>
    </row>
    <row r="300" spans="1:11" ht="13.5">
      <c r="A300" s="141" t="s">
        <v>2804</v>
      </c>
      <c r="B300" s="175" t="s">
        <v>559</v>
      </c>
      <c r="C300" s="53" t="s">
        <v>152</v>
      </c>
      <c r="D300" s="54" t="s">
        <v>152</v>
      </c>
      <c r="E300" s="57" t="s">
        <v>720</v>
      </c>
      <c r="F300" s="57">
        <v>73306033</v>
      </c>
      <c r="G300" s="54">
        <v>43661</v>
      </c>
      <c r="H300" s="149" t="s">
        <v>952</v>
      </c>
      <c r="I300" s="150" t="s">
        <v>917</v>
      </c>
      <c r="J300" s="177" t="s">
        <v>918</v>
      </c>
      <c r="K300" s="281">
        <v>85148</v>
      </c>
    </row>
    <row r="301" spans="1:11" ht="13.5">
      <c r="A301" s="141" t="s">
        <v>2804</v>
      </c>
      <c r="B301" s="175" t="s">
        <v>559</v>
      </c>
      <c r="C301" s="53" t="s">
        <v>152</v>
      </c>
      <c r="D301" s="54" t="s">
        <v>152</v>
      </c>
      <c r="E301" s="57" t="s">
        <v>720</v>
      </c>
      <c r="F301" s="57">
        <v>73306045</v>
      </c>
      <c r="G301" s="54">
        <v>43661</v>
      </c>
      <c r="H301" s="151" t="s">
        <v>953</v>
      </c>
      <c r="I301" s="150" t="s">
        <v>917</v>
      </c>
      <c r="J301" s="177" t="s">
        <v>918</v>
      </c>
      <c r="K301" s="281">
        <v>44272</v>
      </c>
    </row>
    <row r="302" spans="1:11" ht="13.5">
      <c r="A302" s="141" t="s">
        <v>2804</v>
      </c>
      <c r="B302" s="175" t="s">
        <v>559</v>
      </c>
      <c r="C302" s="53" t="s">
        <v>152</v>
      </c>
      <c r="D302" s="54" t="s">
        <v>152</v>
      </c>
      <c r="E302" s="57" t="s">
        <v>727</v>
      </c>
      <c r="F302" s="57">
        <v>6375637</v>
      </c>
      <c r="G302" s="54">
        <v>43661</v>
      </c>
      <c r="H302" s="149" t="s">
        <v>954</v>
      </c>
      <c r="I302" s="150" t="s">
        <v>917</v>
      </c>
      <c r="J302" s="177" t="s">
        <v>918</v>
      </c>
      <c r="K302" s="281">
        <v>57436</v>
      </c>
    </row>
    <row r="303" spans="1:11" ht="13.5">
      <c r="A303" s="141" t="s">
        <v>2804</v>
      </c>
      <c r="B303" s="175" t="s">
        <v>559</v>
      </c>
      <c r="C303" s="53" t="s">
        <v>152</v>
      </c>
      <c r="D303" s="54" t="s">
        <v>152</v>
      </c>
      <c r="E303" s="57" t="s">
        <v>727</v>
      </c>
      <c r="F303" s="57">
        <v>6375643</v>
      </c>
      <c r="G303" s="54">
        <v>43661</v>
      </c>
      <c r="H303" s="149" t="s">
        <v>955</v>
      </c>
      <c r="I303" s="150" t="s">
        <v>917</v>
      </c>
      <c r="J303" s="177" t="s">
        <v>918</v>
      </c>
      <c r="K303" s="281">
        <v>81934</v>
      </c>
    </row>
    <row r="304" spans="1:11" ht="13.5">
      <c r="A304" s="141" t="s">
        <v>2804</v>
      </c>
      <c r="B304" s="175" t="s">
        <v>559</v>
      </c>
      <c r="C304" s="53" t="s">
        <v>152</v>
      </c>
      <c r="D304" s="54" t="s">
        <v>152</v>
      </c>
      <c r="E304" s="57" t="s">
        <v>727</v>
      </c>
      <c r="F304" s="57">
        <v>6375652</v>
      </c>
      <c r="G304" s="54">
        <v>43661</v>
      </c>
      <c r="H304" s="151" t="s">
        <v>956</v>
      </c>
      <c r="I304" s="150" t="s">
        <v>917</v>
      </c>
      <c r="J304" s="177" t="s">
        <v>918</v>
      </c>
      <c r="K304" s="281">
        <v>46603</v>
      </c>
    </row>
    <row r="305" spans="1:11" ht="13.5">
      <c r="A305" s="141" t="s">
        <v>2804</v>
      </c>
      <c r="B305" s="175" t="s">
        <v>559</v>
      </c>
      <c r="C305" s="53" t="s">
        <v>152</v>
      </c>
      <c r="D305" s="54" t="s">
        <v>152</v>
      </c>
      <c r="E305" s="57" t="s">
        <v>727</v>
      </c>
      <c r="F305" s="57">
        <v>6375670</v>
      </c>
      <c r="G305" s="54">
        <v>43661</v>
      </c>
      <c r="H305" s="151" t="s">
        <v>957</v>
      </c>
      <c r="I305" s="150" t="s">
        <v>917</v>
      </c>
      <c r="J305" s="177" t="s">
        <v>918</v>
      </c>
      <c r="K305" s="281">
        <v>29027</v>
      </c>
    </row>
    <row r="306" spans="1:11" ht="13.5">
      <c r="A306" s="141" t="s">
        <v>2804</v>
      </c>
      <c r="B306" s="175" t="s">
        <v>559</v>
      </c>
      <c r="C306" s="53" t="s">
        <v>152</v>
      </c>
      <c r="D306" s="54" t="s">
        <v>152</v>
      </c>
      <c r="E306" s="57" t="s">
        <v>720</v>
      </c>
      <c r="F306" s="57">
        <v>73325631</v>
      </c>
      <c r="G306" s="54">
        <v>43661</v>
      </c>
      <c r="H306" s="151" t="s">
        <v>958</v>
      </c>
      <c r="I306" s="150" t="s">
        <v>917</v>
      </c>
      <c r="J306" s="177" t="s">
        <v>918</v>
      </c>
      <c r="K306" s="281">
        <v>285634</v>
      </c>
    </row>
    <row r="307" spans="1:11" ht="13.5">
      <c r="A307" s="141" t="s">
        <v>2804</v>
      </c>
      <c r="B307" s="175" t="s">
        <v>559</v>
      </c>
      <c r="C307" s="53" t="s">
        <v>152</v>
      </c>
      <c r="D307" s="54" t="s">
        <v>152</v>
      </c>
      <c r="E307" s="57" t="s">
        <v>720</v>
      </c>
      <c r="F307" s="57">
        <v>73325655</v>
      </c>
      <c r="G307" s="54">
        <v>43661</v>
      </c>
      <c r="H307" s="151" t="s">
        <v>959</v>
      </c>
      <c r="I307" s="150" t="s">
        <v>917</v>
      </c>
      <c r="J307" s="177" t="s">
        <v>918</v>
      </c>
      <c r="K307" s="281">
        <v>80533</v>
      </c>
    </row>
    <row r="308" spans="1:11" ht="13.5">
      <c r="A308" s="141" t="s">
        <v>2804</v>
      </c>
      <c r="B308" s="175" t="s">
        <v>559</v>
      </c>
      <c r="C308" s="53" t="s">
        <v>152</v>
      </c>
      <c r="D308" s="54" t="s">
        <v>152</v>
      </c>
      <c r="E308" s="57" t="s">
        <v>727</v>
      </c>
      <c r="F308" s="57">
        <v>6385880</v>
      </c>
      <c r="G308" s="54">
        <v>43661</v>
      </c>
      <c r="H308" s="151" t="s">
        <v>960</v>
      </c>
      <c r="I308" s="150" t="s">
        <v>917</v>
      </c>
      <c r="J308" s="177" t="s">
        <v>918</v>
      </c>
      <c r="K308" s="281">
        <v>695939</v>
      </c>
    </row>
    <row r="309" spans="1:11" ht="13.5">
      <c r="A309" s="141" t="s">
        <v>2804</v>
      </c>
      <c r="B309" s="175" t="s">
        <v>559</v>
      </c>
      <c r="C309" s="53" t="s">
        <v>152</v>
      </c>
      <c r="D309" s="54" t="s">
        <v>152</v>
      </c>
      <c r="E309" s="57" t="s">
        <v>727</v>
      </c>
      <c r="F309" s="57">
        <v>6385191</v>
      </c>
      <c r="G309" s="54">
        <v>43661</v>
      </c>
      <c r="H309" s="151" t="s">
        <v>961</v>
      </c>
      <c r="I309" s="150" t="s">
        <v>917</v>
      </c>
      <c r="J309" s="177" t="s">
        <v>918</v>
      </c>
      <c r="K309" s="281">
        <v>2079214</v>
      </c>
    </row>
    <row r="310" spans="1:11" ht="13.5">
      <c r="A310" s="141" t="s">
        <v>2804</v>
      </c>
      <c r="B310" s="175" t="s">
        <v>559</v>
      </c>
      <c r="C310" s="53" t="s">
        <v>152</v>
      </c>
      <c r="D310" s="54" t="s">
        <v>152</v>
      </c>
      <c r="E310" s="57" t="s">
        <v>727</v>
      </c>
      <c r="F310" s="154">
        <v>12400368</v>
      </c>
      <c r="G310" s="54">
        <v>43661</v>
      </c>
      <c r="H310" s="149" t="s">
        <v>962</v>
      </c>
      <c r="I310" s="241" t="s">
        <v>1623</v>
      </c>
      <c r="J310" s="61" t="s">
        <v>932</v>
      </c>
      <c r="K310" s="281">
        <v>2633800</v>
      </c>
    </row>
    <row r="311" spans="1:11" ht="13.5">
      <c r="A311" s="141" t="s">
        <v>2804</v>
      </c>
      <c r="B311" s="175" t="s">
        <v>559</v>
      </c>
      <c r="C311" s="53" t="s">
        <v>152</v>
      </c>
      <c r="D311" s="54" t="s">
        <v>152</v>
      </c>
      <c r="E311" s="57" t="s">
        <v>720</v>
      </c>
      <c r="F311" s="57">
        <v>41256896</v>
      </c>
      <c r="G311" s="54">
        <v>43661</v>
      </c>
      <c r="H311" s="149" t="s">
        <v>963</v>
      </c>
      <c r="I311" s="150" t="s">
        <v>934</v>
      </c>
      <c r="J311" s="177" t="s">
        <v>935</v>
      </c>
      <c r="K311" s="281">
        <v>76310</v>
      </c>
    </row>
    <row r="312" spans="1:11" ht="27">
      <c r="A312" s="141" t="s">
        <v>2804</v>
      </c>
      <c r="B312" s="175" t="s">
        <v>227</v>
      </c>
      <c r="C312" s="53" t="s">
        <v>152</v>
      </c>
      <c r="D312" s="54" t="s">
        <v>152</v>
      </c>
      <c r="E312" s="143" t="s">
        <v>895</v>
      </c>
      <c r="F312" s="143">
        <v>5190305</v>
      </c>
      <c r="G312" s="144">
        <v>43661</v>
      </c>
      <c r="H312" s="147" t="s">
        <v>907</v>
      </c>
      <c r="I312" s="215" t="s">
        <v>964</v>
      </c>
      <c r="J312" s="146" t="s">
        <v>965</v>
      </c>
      <c r="K312" s="280">
        <v>325000</v>
      </c>
    </row>
    <row r="313" spans="1:11" ht="27">
      <c r="A313" s="141" t="s">
        <v>2804</v>
      </c>
      <c r="B313" s="175" t="s">
        <v>227</v>
      </c>
      <c r="C313" s="53" t="s">
        <v>152</v>
      </c>
      <c r="D313" s="54" t="s">
        <v>152</v>
      </c>
      <c r="E313" s="143" t="s">
        <v>895</v>
      </c>
      <c r="F313" s="143">
        <v>5190306</v>
      </c>
      <c r="G313" s="144">
        <v>43661</v>
      </c>
      <c r="H313" s="147" t="s">
        <v>907</v>
      </c>
      <c r="I313" s="215" t="s">
        <v>966</v>
      </c>
      <c r="J313" s="146" t="s">
        <v>967</v>
      </c>
      <c r="K313" s="280">
        <v>400000</v>
      </c>
    </row>
    <row r="314" spans="1:11" ht="27">
      <c r="A314" s="141" t="s">
        <v>2804</v>
      </c>
      <c r="B314" s="175" t="s">
        <v>227</v>
      </c>
      <c r="C314" s="53" t="s">
        <v>152</v>
      </c>
      <c r="D314" s="54" t="s">
        <v>152</v>
      </c>
      <c r="E314" s="143" t="s">
        <v>895</v>
      </c>
      <c r="F314" s="143">
        <v>5190308</v>
      </c>
      <c r="G314" s="144">
        <v>43661</v>
      </c>
      <c r="H314" s="145" t="s">
        <v>968</v>
      </c>
      <c r="I314" s="215" t="s">
        <v>969</v>
      </c>
      <c r="J314" s="146" t="s">
        <v>970</v>
      </c>
      <c r="K314" s="280">
        <v>180000</v>
      </c>
    </row>
    <row r="315" spans="1:11" ht="27">
      <c r="A315" s="141" t="s">
        <v>2804</v>
      </c>
      <c r="B315" s="175" t="s">
        <v>226</v>
      </c>
      <c r="C315" s="53" t="s">
        <v>152</v>
      </c>
      <c r="D315" s="54" t="s">
        <v>152</v>
      </c>
      <c r="E315" s="143" t="s">
        <v>897</v>
      </c>
      <c r="F315" s="143">
        <v>5190049</v>
      </c>
      <c r="G315" s="144">
        <v>43663</v>
      </c>
      <c r="H315" s="145" t="s">
        <v>971</v>
      </c>
      <c r="I315" s="241" t="s">
        <v>100</v>
      </c>
      <c r="J315" s="146" t="s">
        <v>972</v>
      </c>
      <c r="K315" s="280">
        <v>2000000</v>
      </c>
    </row>
    <row r="316" spans="1:11" ht="27">
      <c r="A316" s="141" t="s">
        <v>2804</v>
      </c>
      <c r="B316" s="175" t="s">
        <v>226</v>
      </c>
      <c r="C316" s="53" t="s">
        <v>152</v>
      </c>
      <c r="D316" s="54" t="s">
        <v>152</v>
      </c>
      <c r="E316" s="143" t="s">
        <v>897</v>
      </c>
      <c r="F316" s="143">
        <v>5190050</v>
      </c>
      <c r="G316" s="144">
        <v>43663</v>
      </c>
      <c r="H316" s="145" t="s">
        <v>973</v>
      </c>
      <c r="I316" s="215" t="s">
        <v>158</v>
      </c>
      <c r="J316" s="146" t="s">
        <v>974</v>
      </c>
      <c r="K316" s="280">
        <v>1386632</v>
      </c>
    </row>
    <row r="317" spans="1:11" ht="27">
      <c r="A317" s="141" t="s">
        <v>2804</v>
      </c>
      <c r="B317" s="175" t="s">
        <v>227</v>
      </c>
      <c r="C317" s="53" t="s">
        <v>152</v>
      </c>
      <c r="D317" s="54" t="s">
        <v>152</v>
      </c>
      <c r="E317" s="143" t="s">
        <v>895</v>
      </c>
      <c r="F317" s="143">
        <v>5190309</v>
      </c>
      <c r="G317" s="144">
        <v>43663</v>
      </c>
      <c r="H317" s="145" t="s">
        <v>975</v>
      </c>
      <c r="I317" s="215" t="s">
        <v>914</v>
      </c>
      <c r="J317" s="146" t="s">
        <v>915</v>
      </c>
      <c r="K317" s="280">
        <v>461720</v>
      </c>
    </row>
    <row r="318" spans="1:11" ht="27">
      <c r="A318" s="141" t="s">
        <v>2804</v>
      </c>
      <c r="B318" s="175" t="s">
        <v>226</v>
      </c>
      <c r="C318" s="53" t="s">
        <v>152</v>
      </c>
      <c r="D318" s="54" t="s">
        <v>152</v>
      </c>
      <c r="E318" s="143" t="s">
        <v>897</v>
      </c>
      <c r="F318" s="143">
        <v>5190051</v>
      </c>
      <c r="G318" s="144">
        <v>43664</v>
      </c>
      <c r="H318" s="145" t="s">
        <v>976</v>
      </c>
      <c r="I318" s="215" t="s">
        <v>13</v>
      </c>
      <c r="J318" s="146" t="s">
        <v>941</v>
      </c>
      <c r="K318" s="280">
        <v>5745429</v>
      </c>
    </row>
    <row r="319" spans="1:11" ht="27">
      <c r="A319" s="141" t="s">
        <v>2804</v>
      </c>
      <c r="B319" s="175" t="s">
        <v>226</v>
      </c>
      <c r="C319" s="53" t="s">
        <v>152</v>
      </c>
      <c r="D319" s="54" t="s">
        <v>152</v>
      </c>
      <c r="E319" s="143" t="s">
        <v>897</v>
      </c>
      <c r="F319" s="143">
        <v>5190052</v>
      </c>
      <c r="G319" s="144">
        <v>43664</v>
      </c>
      <c r="H319" s="145" t="s">
        <v>977</v>
      </c>
      <c r="I319" s="215" t="s">
        <v>978</v>
      </c>
      <c r="J319" s="146" t="s">
        <v>979</v>
      </c>
      <c r="K319" s="280">
        <v>251219</v>
      </c>
    </row>
    <row r="320" spans="1:11" ht="27">
      <c r="A320" s="141" t="s">
        <v>2804</v>
      </c>
      <c r="B320" s="175" t="s">
        <v>226</v>
      </c>
      <c r="C320" s="53" t="s">
        <v>152</v>
      </c>
      <c r="D320" s="54" t="s">
        <v>152</v>
      </c>
      <c r="E320" s="143" t="s">
        <v>897</v>
      </c>
      <c r="F320" s="143">
        <v>5190053</v>
      </c>
      <c r="G320" s="144">
        <v>43664</v>
      </c>
      <c r="H320" s="145" t="s">
        <v>980</v>
      </c>
      <c r="I320" s="215" t="s">
        <v>981</v>
      </c>
      <c r="J320" s="146" t="s">
        <v>982</v>
      </c>
      <c r="K320" s="280">
        <v>600704</v>
      </c>
    </row>
    <row r="321" spans="1:11" ht="27">
      <c r="A321" s="141" t="s">
        <v>2804</v>
      </c>
      <c r="B321" s="175" t="s">
        <v>227</v>
      </c>
      <c r="C321" s="53" t="s">
        <v>152</v>
      </c>
      <c r="D321" s="54" t="s">
        <v>152</v>
      </c>
      <c r="E321" s="143" t="s">
        <v>895</v>
      </c>
      <c r="F321" s="143">
        <v>5190310</v>
      </c>
      <c r="G321" s="144">
        <v>43664</v>
      </c>
      <c r="H321" s="145" t="s">
        <v>983</v>
      </c>
      <c r="I321" s="215" t="s">
        <v>984</v>
      </c>
      <c r="J321" s="146" t="s">
        <v>985</v>
      </c>
      <c r="K321" s="280">
        <v>279534</v>
      </c>
    </row>
    <row r="322" spans="1:11" ht="27">
      <c r="A322" s="141" t="s">
        <v>2804</v>
      </c>
      <c r="B322" s="175" t="s">
        <v>227</v>
      </c>
      <c r="C322" s="53" t="s">
        <v>152</v>
      </c>
      <c r="D322" s="54" t="s">
        <v>152</v>
      </c>
      <c r="E322" s="143" t="s">
        <v>895</v>
      </c>
      <c r="F322" s="143">
        <v>5190311</v>
      </c>
      <c r="G322" s="144">
        <v>43664</v>
      </c>
      <c r="H322" s="145" t="s">
        <v>986</v>
      </c>
      <c r="I322" s="215" t="s">
        <v>987</v>
      </c>
      <c r="J322" s="146" t="s">
        <v>988</v>
      </c>
      <c r="K322" s="280">
        <v>2260030</v>
      </c>
    </row>
    <row r="323" spans="1:11" ht="27">
      <c r="A323" s="141" t="s">
        <v>2804</v>
      </c>
      <c r="B323" s="175" t="s">
        <v>227</v>
      </c>
      <c r="C323" s="53" t="s">
        <v>152</v>
      </c>
      <c r="D323" s="54" t="s">
        <v>152</v>
      </c>
      <c r="E323" s="143" t="s">
        <v>895</v>
      </c>
      <c r="F323" s="143">
        <v>5190312</v>
      </c>
      <c r="G323" s="144">
        <v>43664</v>
      </c>
      <c r="H323" s="145" t="s">
        <v>989</v>
      </c>
      <c r="I323" s="215" t="s">
        <v>990</v>
      </c>
      <c r="J323" s="146" t="s">
        <v>991</v>
      </c>
      <c r="K323" s="280">
        <v>405314</v>
      </c>
    </row>
    <row r="324" spans="1:11" ht="27">
      <c r="A324" s="141" t="s">
        <v>2804</v>
      </c>
      <c r="B324" s="175" t="s">
        <v>138</v>
      </c>
      <c r="C324" s="57" t="s">
        <v>152</v>
      </c>
      <c r="D324" s="142" t="s">
        <v>155</v>
      </c>
      <c r="E324" s="143" t="s">
        <v>895</v>
      </c>
      <c r="F324" s="143">
        <v>5190313</v>
      </c>
      <c r="G324" s="144">
        <v>43664</v>
      </c>
      <c r="H324" s="145" t="s">
        <v>992</v>
      </c>
      <c r="I324" s="250" t="s">
        <v>2857</v>
      </c>
      <c r="J324" s="146" t="s">
        <v>993</v>
      </c>
      <c r="K324" s="280">
        <v>124818</v>
      </c>
    </row>
    <row r="325" spans="1:11" ht="13.5">
      <c r="A325" s="141" t="s">
        <v>2804</v>
      </c>
      <c r="B325" s="175" t="s">
        <v>559</v>
      </c>
      <c r="C325" s="53" t="s">
        <v>152</v>
      </c>
      <c r="D325" s="54" t="s">
        <v>152</v>
      </c>
      <c r="E325" s="57" t="s">
        <v>727</v>
      </c>
      <c r="F325" s="57">
        <v>8184549</v>
      </c>
      <c r="G325" s="54">
        <v>43665</v>
      </c>
      <c r="H325" s="149" t="s">
        <v>994</v>
      </c>
      <c r="I325" s="150" t="s">
        <v>995</v>
      </c>
      <c r="J325" s="177" t="s">
        <v>996</v>
      </c>
      <c r="K325" s="281">
        <v>204246</v>
      </c>
    </row>
    <row r="326" spans="1:11" ht="27">
      <c r="A326" s="141" t="s">
        <v>2804</v>
      </c>
      <c r="B326" s="175" t="s">
        <v>138</v>
      </c>
      <c r="C326" s="57" t="s">
        <v>152</v>
      </c>
      <c r="D326" s="142" t="s">
        <v>155</v>
      </c>
      <c r="E326" s="143" t="s">
        <v>895</v>
      </c>
      <c r="F326" s="143">
        <v>5190317</v>
      </c>
      <c r="G326" s="144">
        <v>43665</v>
      </c>
      <c r="H326" s="145" t="s">
        <v>997</v>
      </c>
      <c r="I326" s="250" t="s">
        <v>2857</v>
      </c>
      <c r="J326" s="146" t="s">
        <v>993</v>
      </c>
      <c r="K326" s="280">
        <v>237636</v>
      </c>
    </row>
    <row r="327" spans="1:11" ht="13.5">
      <c r="A327" s="141" t="s">
        <v>2804</v>
      </c>
      <c r="B327" s="175" t="s">
        <v>559</v>
      </c>
      <c r="C327" s="53" t="s">
        <v>152</v>
      </c>
      <c r="D327" s="54" t="s">
        <v>152</v>
      </c>
      <c r="E327" s="57" t="s">
        <v>727</v>
      </c>
      <c r="F327" s="154">
        <v>12438461</v>
      </c>
      <c r="G327" s="54">
        <v>43668</v>
      </c>
      <c r="H327" s="149" t="s">
        <v>998</v>
      </c>
      <c r="I327" s="241" t="s">
        <v>1623</v>
      </c>
      <c r="J327" s="61" t="s">
        <v>932</v>
      </c>
      <c r="K327" s="281">
        <v>263400</v>
      </c>
    </row>
    <row r="328" spans="1:11" ht="13.5">
      <c r="A328" s="141" t="s">
        <v>2804</v>
      </c>
      <c r="B328" s="175" t="s">
        <v>559</v>
      </c>
      <c r="C328" s="53" t="s">
        <v>152</v>
      </c>
      <c r="D328" s="54" t="s">
        <v>152</v>
      </c>
      <c r="E328" s="57" t="s">
        <v>727</v>
      </c>
      <c r="F328" s="57">
        <v>735891</v>
      </c>
      <c r="G328" s="54">
        <v>43668</v>
      </c>
      <c r="H328" s="151" t="s">
        <v>999</v>
      </c>
      <c r="I328" s="36" t="s">
        <v>729</v>
      </c>
      <c r="J328" s="40" t="s">
        <v>730</v>
      </c>
      <c r="K328" s="281">
        <v>43811</v>
      </c>
    </row>
    <row r="329" spans="1:11" ht="13.5">
      <c r="A329" s="141" t="s">
        <v>2804</v>
      </c>
      <c r="B329" s="175" t="s">
        <v>559</v>
      </c>
      <c r="C329" s="53" t="s">
        <v>152</v>
      </c>
      <c r="D329" s="54" t="s">
        <v>152</v>
      </c>
      <c r="E329" s="57" t="s">
        <v>727</v>
      </c>
      <c r="F329" s="57">
        <v>738927</v>
      </c>
      <c r="G329" s="54">
        <v>43668</v>
      </c>
      <c r="H329" s="151" t="s">
        <v>999</v>
      </c>
      <c r="I329" s="36" t="s">
        <v>729</v>
      </c>
      <c r="J329" s="40" t="s">
        <v>730</v>
      </c>
      <c r="K329" s="281">
        <v>3056794</v>
      </c>
    </row>
    <row r="330" spans="1:11" ht="13.5">
      <c r="A330" s="141" t="s">
        <v>2804</v>
      </c>
      <c r="B330" s="175" t="s">
        <v>559</v>
      </c>
      <c r="C330" s="53" t="s">
        <v>152</v>
      </c>
      <c r="D330" s="54" t="s">
        <v>152</v>
      </c>
      <c r="E330" s="57" t="s">
        <v>727</v>
      </c>
      <c r="F330" s="57">
        <v>123121</v>
      </c>
      <c r="G330" s="54">
        <v>43668</v>
      </c>
      <c r="H330" s="149" t="s">
        <v>1000</v>
      </c>
      <c r="I330" s="155" t="s">
        <v>1001</v>
      </c>
      <c r="J330" s="261" t="s">
        <v>1002</v>
      </c>
      <c r="K330" s="281">
        <v>1176560</v>
      </c>
    </row>
    <row r="331" spans="1:11" ht="27">
      <c r="A331" s="141" t="s">
        <v>2804</v>
      </c>
      <c r="B331" s="175" t="s">
        <v>227</v>
      </c>
      <c r="C331" s="53" t="s">
        <v>152</v>
      </c>
      <c r="D331" s="54" t="s">
        <v>152</v>
      </c>
      <c r="E331" s="143" t="s">
        <v>895</v>
      </c>
      <c r="F331" s="143">
        <v>5190318</v>
      </c>
      <c r="G331" s="144">
        <v>43668</v>
      </c>
      <c r="H331" s="145" t="s">
        <v>1003</v>
      </c>
      <c r="I331" s="215" t="s">
        <v>1004</v>
      </c>
      <c r="J331" s="146" t="s">
        <v>1005</v>
      </c>
      <c r="K331" s="280">
        <v>235001</v>
      </c>
    </row>
    <row r="332" spans="1:11" ht="27">
      <c r="A332" s="141" t="s">
        <v>2804</v>
      </c>
      <c r="B332" s="175" t="s">
        <v>138</v>
      </c>
      <c r="C332" s="57" t="s">
        <v>152</v>
      </c>
      <c r="D332" s="142" t="s">
        <v>155</v>
      </c>
      <c r="E332" s="143" t="s">
        <v>895</v>
      </c>
      <c r="F332" s="143">
        <v>5190319</v>
      </c>
      <c r="G332" s="144">
        <v>43668</v>
      </c>
      <c r="H332" s="145" t="s">
        <v>1006</v>
      </c>
      <c r="I332" s="250" t="s">
        <v>2857</v>
      </c>
      <c r="J332" s="146" t="s">
        <v>993</v>
      </c>
      <c r="K332" s="280">
        <v>153328</v>
      </c>
    </row>
    <row r="333" spans="1:11" ht="13.5">
      <c r="A333" s="141" t="s">
        <v>2804</v>
      </c>
      <c r="B333" s="175" t="s">
        <v>559</v>
      </c>
      <c r="C333" s="53" t="s">
        <v>152</v>
      </c>
      <c r="D333" s="54" t="s">
        <v>152</v>
      </c>
      <c r="E333" s="57" t="s">
        <v>720</v>
      </c>
      <c r="F333" s="57">
        <v>569133</v>
      </c>
      <c r="G333" s="54">
        <v>43669</v>
      </c>
      <c r="H333" s="158" t="s">
        <v>1007</v>
      </c>
      <c r="I333" s="150" t="s">
        <v>1008</v>
      </c>
      <c r="J333" s="177" t="s">
        <v>1009</v>
      </c>
      <c r="K333" s="281">
        <v>179000</v>
      </c>
    </row>
    <row r="334" spans="1:11" ht="27">
      <c r="A334" s="141" t="s">
        <v>2804</v>
      </c>
      <c r="B334" s="175" t="s">
        <v>227</v>
      </c>
      <c r="C334" s="53" t="s">
        <v>152</v>
      </c>
      <c r="D334" s="54" t="s">
        <v>152</v>
      </c>
      <c r="E334" s="143" t="s">
        <v>895</v>
      </c>
      <c r="F334" s="143">
        <v>5190320</v>
      </c>
      <c r="G334" s="144">
        <v>43669</v>
      </c>
      <c r="H334" s="147" t="s">
        <v>907</v>
      </c>
      <c r="I334" s="215" t="s">
        <v>1010</v>
      </c>
      <c r="J334" s="146" t="s">
        <v>1011</v>
      </c>
      <c r="K334" s="280">
        <v>415000</v>
      </c>
    </row>
    <row r="335" spans="1:11" ht="27">
      <c r="A335" s="141" t="s">
        <v>2804</v>
      </c>
      <c r="B335" s="175" t="s">
        <v>227</v>
      </c>
      <c r="C335" s="53" t="s">
        <v>152</v>
      </c>
      <c r="D335" s="54" t="s">
        <v>152</v>
      </c>
      <c r="E335" s="143" t="s">
        <v>895</v>
      </c>
      <c r="F335" s="143">
        <v>5190321</v>
      </c>
      <c r="G335" s="144">
        <v>43669</v>
      </c>
      <c r="H335" s="147" t="s">
        <v>907</v>
      </c>
      <c r="I335" s="215" t="s">
        <v>1012</v>
      </c>
      <c r="J335" s="146" t="s">
        <v>1013</v>
      </c>
      <c r="K335" s="280">
        <v>350000</v>
      </c>
    </row>
    <row r="336" spans="1:11" ht="27">
      <c r="A336" s="141" t="s">
        <v>2804</v>
      </c>
      <c r="B336" s="175" t="s">
        <v>227</v>
      </c>
      <c r="C336" s="53" t="s">
        <v>152</v>
      </c>
      <c r="D336" s="54" t="s">
        <v>152</v>
      </c>
      <c r="E336" s="143" t="s">
        <v>895</v>
      </c>
      <c r="F336" s="143">
        <v>5190322</v>
      </c>
      <c r="G336" s="144">
        <v>43669</v>
      </c>
      <c r="H336" s="147" t="s">
        <v>907</v>
      </c>
      <c r="I336" s="215" t="s">
        <v>1014</v>
      </c>
      <c r="J336" s="146" t="s">
        <v>1015</v>
      </c>
      <c r="K336" s="280">
        <v>380000</v>
      </c>
    </row>
    <row r="337" spans="1:11" ht="27">
      <c r="A337" s="141" t="s">
        <v>2804</v>
      </c>
      <c r="B337" s="175" t="s">
        <v>227</v>
      </c>
      <c r="C337" s="53" t="s">
        <v>152</v>
      </c>
      <c r="D337" s="54" t="s">
        <v>152</v>
      </c>
      <c r="E337" s="143" t="s">
        <v>895</v>
      </c>
      <c r="F337" s="143">
        <v>5190323</v>
      </c>
      <c r="G337" s="144">
        <v>43669</v>
      </c>
      <c r="H337" s="147" t="s">
        <v>907</v>
      </c>
      <c r="I337" s="215" t="s">
        <v>1016</v>
      </c>
      <c r="J337" s="146" t="s">
        <v>1017</v>
      </c>
      <c r="K337" s="280">
        <v>745000</v>
      </c>
    </row>
    <row r="338" spans="1:11" ht="13.5">
      <c r="A338" s="141" t="s">
        <v>2804</v>
      </c>
      <c r="B338" s="175" t="s">
        <v>559</v>
      </c>
      <c r="C338" s="53" t="s">
        <v>152</v>
      </c>
      <c r="D338" s="54" t="s">
        <v>152</v>
      </c>
      <c r="E338" s="57" t="s">
        <v>727</v>
      </c>
      <c r="F338" s="57">
        <v>1001446</v>
      </c>
      <c r="G338" s="54">
        <v>43670</v>
      </c>
      <c r="H338" s="149" t="s">
        <v>1018</v>
      </c>
      <c r="I338" s="150" t="s">
        <v>934</v>
      </c>
      <c r="J338" s="177" t="s">
        <v>935</v>
      </c>
      <c r="K338" s="281">
        <v>31030</v>
      </c>
    </row>
    <row r="339" spans="1:11" ht="13.5">
      <c r="A339" s="141" t="s">
        <v>2804</v>
      </c>
      <c r="B339" s="175" t="s">
        <v>559</v>
      </c>
      <c r="C339" s="53" t="s">
        <v>152</v>
      </c>
      <c r="D339" s="54" t="s">
        <v>152</v>
      </c>
      <c r="E339" s="57" t="s">
        <v>727</v>
      </c>
      <c r="F339" s="57">
        <v>1001447</v>
      </c>
      <c r="G339" s="54">
        <v>43670</v>
      </c>
      <c r="H339" s="149" t="s">
        <v>1019</v>
      </c>
      <c r="I339" s="150" t="s">
        <v>934</v>
      </c>
      <c r="J339" s="177" t="s">
        <v>935</v>
      </c>
      <c r="K339" s="281">
        <v>25600</v>
      </c>
    </row>
    <row r="340" spans="1:11" ht="13.5">
      <c r="A340" s="141" t="s">
        <v>2804</v>
      </c>
      <c r="B340" s="175" t="s">
        <v>559</v>
      </c>
      <c r="C340" s="53" t="s">
        <v>152</v>
      </c>
      <c r="D340" s="54" t="s">
        <v>152</v>
      </c>
      <c r="E340" s="57" t="s">
        <v>720</v>
      </c>
      <c r="F340" s="57">
        <v>41488560</v>
      </c>
      <c r="G340" s="54">
        <v>43670</v>
      </c>
      <c r="H340" s="149" t="s">
        <v>1020</v>
      </c>
      <c r="I340" s="150" t="s">
        <v>934</v>
      </c>
      <c r="J340" s="177" t="s">
        <v>935</v>
      </c>
      <c r="K340" s="281">
        <v>22710</v>
      </c>
    </row>
    <row r="341" spans="1:11" ht="13.5">
      <c r="A341" s="141" t="s">
        <v>2804</v>
      </c>
      <c r="B341" s="175" t="s">
        <v>559</v>
      </c>
      <c r="C341" s="53" t="s">
        <v>152</v>
      </c>
      <c r="D341" s="54" t="s">
        <v>152</v>
      </c>
      <c r="E341" s="57" t="s">
        <v>720</v>
      </c>
      <c r="F341" s="57">
        <v>41482465</v>
      </c>
      <c r="G341" s="54">
        <v>43670</v>
      </c>
      <c r="H341" s="149" t="s">
        <v>1021</v>
      </c>
      <c r="I341" s="150" t="s">
        <v>934</v>
      </c>
      <c r="J341" s="177" t="s">
        <v>935</v>
      </c>
      <c r="K341" s="281">
        <v>32150</v>
      </c>
    </row>
    <row r="342" spans="1:11" ht="13.5">
      <c r="A342" s="141" t="s">
        <v>2804</v>
      </c>
      <c r="B342" s="175" t="s">
        <v>559</v>
      </c>
      <c r="C342" s="53" t="s">
        <v>152</v>
      </c>
      <c r="D342" s="54" t="s">
        <v>152</v>
      </c>
      <c r="E342" s="57" t="s">
        <v>727</v>
      </c>
      <c r="F342" s="57">
        <v>1002416</v>
      </c>
      <c r="G342" s="54">
        <v>43670</v>
      </c>
      <c r="H342" s="149" t="s">
        <v>1022</v>
      </c>
      <c r="I342" s="150" t="s">
        <v>934</v>
      </c>
      <c r="J342" s="177" t="s">
        <v>935</v>
      </c>
      <c r="K342" s="281">
        <v>90980</v>
      </c>
    </row>
    <row r="343" spans="1:11" ht="27">
      <c r="A343" s="141" t="s">
        <v>2804</v>
      </c>
      <c r="B343" s="175" t="s">
        <v>227</v>
      </c>
      <c r="C343" s="53" t="s">
        <v>152</v>
      </c>
      <c r="D343" s="54" t="s">
        <v>152</v>
      </c>
      <c r="E343" s="143" t="s">
        <v>895</v>
      </c>
      <c r="F343" s="143">
        <v>5190324</v>
      </c>
      <c r="G343" s="144">
        <v>43670</v>
      </c>
      <c r="H343" s="145" t="s">
        <v>1023</v>
      </c>
      <c r="I343" s="215" t="s">
        <v>1024</v>
      </c>
      <c r="J343" s="146" t="s">
        <v>1025</v>
      </c>
      <c r="K343" s="280">
        <v>243712</v>
      </c>
    </row>
    <row r="344" spans="1:11" ht="13.5">
      <c r="A344" s="141" t="s">
        <v>2804</v>
      </c>
      <c r="B344" s="175" t="s">
        <v>559</v>
      </c>
      <c r="C344" s="53" t="s">
        <v>152</v>
      </c>
      <c r="D344" s="54" t="s">
        <v>152</v>
      </c>
      <c r="E344" s="57" t="s">
        <v>727</v>
      </c>
      <c r="F344" s="57">
        <v>6402358</v>
      </c>
      <c r="G344" s="54">
        <v>43672</v>
      </c>
      <c r="H344" s="151" t="s">
        <v>1026</v>
      </c>
      <c r="I344" s="150" t="s">
        <v>917</v>
      </c>
      <c r="J344" s="177" t="s">
        <v>918</v>
      </c>
      <c r="K344" s="281">
        <v>1058517</v>
      </c>
    </row>
    <row r="345" spans="1:11" ht="13.5">
      <c r="A345" s="141" t="s">
        <v>2804</v>
      </c>
      <c r="B345" s="175" t="s">
        <v>559</v>
      </c>
      <c r="C345" s="53" t="s">
        <v>152</v>
      </c>
      <c r="D345" s="54" t="s">
        <v>152</v>
      </c>
      <c r="E345" s="57" t="s">
        <v>720</v>
      </c>
      <c r="F345" s="57">
        <v>41536988</v>
      </c>
      <c r="G345" s="54">
        <v>43672</v>
      </c>
      <c r="H345" s="149" t="s">
        <v>1027</v>
      </c>
      <c r="I345" s="150" t="s">
        <v>934</v>
      </c>
      <c r="J345" s="177" t="s">
        <v>935</v>
      </c>
      <c r="K345" s="281">
        <v>7910</v>
      </c>
    </row>
    <row r="346" spans="1:11" ht="13.5">
      <c r="A346" s="141" t="s">
        <v>2804</v>
      </c>
      <c r="B346" s="175" t="s">
        <v>559</v>
      </c>
      <c r="C346" s="53" t="s">
        <v>152</v>
      </c>
      <c r="D346" s="54" t="s">
        <v>152</v>
      </c>
      <c r="E346" s="57" t="s">
        <v>720</v>
      </c>
      <c r="F346" s="57">
        <v>41580902</v>
      </c>
      <c r="G346" s="54">
        <v>43672</v>
      </c>
      <c r="H346" s="149" t="s">
        <v>1028</v>
      </c>
      <c r="I346" s="150" t="s">
        <v>934</v>
      </c>
      <c r="J346" s="177" t="s">
        <v>935</v>
      </c>
      <c r="K346" s="281">
        <v>52510</v>
      </c>
    </row>
    <row r="347" spans="1:11" ht="13.5">
      <c r="A347" s="141" t="s">
        <v>2804</v>
      </c>
      <c r="B347" s="175" t="s">
        <v>559</v>
      </c>
      <c r="C347" s="53" t="s">
        <v>152</v>
      </c>
      <c r="D347" s="54" t="s">
        <v>152</v>
      </c>
      <c r="E347" s="57" t="s">
        <v>720</v>
      </c>
      <c r="F347" s="57">
        <v>41560793</v>
      </c>
      <c r="G347" s="54">
        <v>43672</v>
      </c>
      <c r="H347" s="149" t="s">
        <v>1029</v>
      </c>
      <c r="I347" s="150" t="s">
        <v>934</v>
      </c>
      <c r="J347" s="177" t="s">
        <v>935</v>
      </c>
      <c r="K347" s="281">
        <v>68520</v>
      </c>
    </row>
    <row r="348" spans="1:11" ht="27">
      <c r="A348" s="141" t="s">
        <v>2804</v>
      </c>
      <c r="B348" s="175" t="s">
        <v>227</v>
      </c>
      <c r="C348" s="53" t="s">
        <v>152</v>
      </c>
      <c r="D348" s="54" t="s">
        <v>152</v>
      </c>
      <c r="E348" s="143" t="s">
        <v>895</v>
      </c>
      <c r="F348" s="143">
        <v>5190333</v>
      </c>
      <c r="G348" s="144">
        <v>43675</v>
      </c>
      <c r="H348" s="145" t="s">
        <v>1030</v>
      </c>
      <c r="I348" s="215" t="s">
        <v>1031</v>
      </c>
      <c r="J348" s="146" t="s">
        <v>1032</v>
      </c>
      <c r="K348" s="280">
        <v>57000</v>
      </c>
    </row>
    <row r="349" spans="1:11" ht="13.5">
      <c r="A349" s="141" t="s">
        <v>2804</v>
      </c>
      <c r="B349" s="175" t="s">
        <v>559</v>
      </c>
      <c r="C349" s="53" t="s">
        <v>152</v>
      </c>
      <c r="D349" s="54" t="s">
        <v>152</v>
      </c>
      <c r="E349" s="57" t="s">
        <v>727</v>
      </c>
      <c r="F349" s="57">
        <v>6409545</v>
      </c>
      <c r="G349" s="54">
        <v>43676</v>
      </c>
      <c r="H349" s="151" t="s">
        <v>1033</v>
      </c>
      <c r="I349" s="150" t="s">
        <v>917</v>
      </c>
      <c r="J349" s="177" t="s">
        <v>918</v>
      </c>
      <c r="K349" s="281">
        <v>913708</v>
      </c>
    </row>
    <row r="350" spans="1:11" ht="13.5">
      <c r="A350" s="141" t="s">
        <v>2804</v>
      </c>
      <c r="B350" s="175" t="s">
        <v>559</v>
      </c>
      <c r="C350" s="53" t="s">
        <v>152</v>
      </c>
      <c r="D350" s="54" t="s">
        <v>152</v>
      </c>
      <c r="E350" s="57" t="s">
        <v>727</v>
      </c>
      <c r="F350" s="57">
        <v>6410489</v>
      </c>
      <c r="G350" s="54">
        <v>43676</v>
      </c>
      <c r="H350" s="151" t="s">
        <v>1034</v>
      </c>
      <c r="I350" s="150" t="s">
        <v>917</v>
      </c>
      <c r="J350" s="177" t="s">
        <v>918</v>
      </c>
      <c r="K350" s="281">
        <v>687272</v>
      </c>
    </row>
    <row r="351" spans="1:11" ht="13.5">
      <c r="A351" s="141" t="s">
        <v>2804</v>
      </c>
      <c r="B351" s="175" t="s">
        <v>559</v>
      </c>
      <c r="C351" s="53" t="s">
        <v>152</v>
      </c>
      <c r="D351" s="54" t="s">
        <v>152</v>
      </c>
      <c r="E351" s="57" t="s">
        <v>727</v>
      </c>
      <c r="F351" s="57">
        <v>41626645</v>
      </c>
      <c r="G351" s="54">
        <v>43676</v>
      </c>
      <c r="H351" s="149" t="s">
        <v>1035</v>
      </c>
      <c r="I351" s="150" t="s">
        <v>934</v>
      </c>
      <c r="J351" s="177" t="s">
        <v>935</v>
      </c>
      <c r="K351" s="281">
        <v>111610</v>
      </c>
    </row>
    <row r="352" spans="1:11" ht="13.5">
      <c r="A352" s="141" t="s">
        <v>2804</v>
      </c>
      <c r="B352" s="175" t="s">
        <v>559</v>
      </c>
      <c r="C352" s="53" t="s">
        <v>152</v>
      </c>
      <c r="D352" s="54" t="s">
        <v>152</v>
      </c>
      <c r="E352" s="57" t="s">
        <v>720</v>
      </c>
      <c r="F352" s="57">
        <v>41496252</v>
      </c>
      <c r="G352" s="54">
        <v>43676</v>
      </c>
      <c r="H352" s="149" t="s">
        <v>1036</v>
      </c>
      <c r="I352" s="150" t="s">
        <v>934</v>
      </c>
      <c r="J352" s="177" t="s">
        <v>935</v>
      </c>
      <c r="K352" s="281">
        <v>279080</v>
      </c>
    </row>
    <row r="353" spans="1:11" ht="27">
      <c r="A353" s="141" t="s">
        <v>2804</v>
      </c>
      <c r="B353" s="175" t="s">
        <v>226</v>
      </c>
      <c r="C353" s="53" t="s">
        <v>152</v>
      </c>
      <c r="D353" s="54" t="s">
        <v>152</v>
      </c>
      <c r="E353" s="143" t="s">
        <v>897</v>
      </c>
      <c r="F353" s="143">
        <v>5190054</v>
      </c>
      <c r="G353" s="144">
        <v>43676</v>
      </c>
      <c r="H353" s="145" t="s">
        <v>1037</v>
      </c>
      <c r="I353" s="215" t="s">
        <v>1038</v>
      </c>
      <c r="J353" s="146" t="s">
        <v>1039</v>
      </c>
      <c r="K353" s="280">
        <v>66722</v>
      </c>
    </row>
    <row r="354" spans="1:11" ht="27">
      <c r="A354" s="141" t="s">
        <v>2804</v>
      </c>
      <c r="B354" s="175" t="s">
        <v>226</v>
      </c>
      <c r="C354" s="53" t="s">
        <v>152</v>
      </c>
      <c r="D354" s="54" t="s">
        <v>152</v>
      </c>
      <c r="E354" s="143" t="s">
        <v>897</v>
      </c>
      <c r="F354" s="143">
        <v>5190055</v>
      </c>
      <c r="G354" s="144">
        <v>43676</v>
      </c>
      <c r="H354" s="145" t="s">
        <v>1040</v>
      </c>
      <c r="I354" s="250" t="s">
        <v>2720</v>
      </c>
      <c r="J354" s="265" t="s">
        <v>1041</v>
      </c>
      <c r="K354" s="280">
        <v>63617</v>
      </c>
    </row>
    <row r="355" spans="1:11" ht="27">
      <c r="A355" s="141" t="s">
        <v>2804</v>
      </c>
      <c r="B355" s="175" t="s">
        <v>226</v>
      </c>
      <c r="C355" s="53" t="s">
        <v>152</v>
      </c>
      <c r="D355" s="54" t="s">
        <v>152</v>
      </c>
      <c r="E355" s="143" t="s">
        <v>895</v>
      </c>
      <c r="F355" s="143">
        <v>5190335</v>
      </c>
      <c r="G355" s="144">
        <v>43676</v>
      </c>
      <c r="H355" s="145" t="s">
        <v>1042</v>
      </c>
      <c r="I355" s="215" t="s">
        <v>911</v>
      </c>
      <c r="J355" s="146" t="s">
        <v>912</v>
      </c>
      <c r="K355" s="280">
        <v>294382</v>
      </c>
    </row>
    <row r="356" spans="1:11" ht="27">
      <c r="A356" s="141" t="s">
        <v>2804</v>
      </c>
      <c r="B356" s="175" t="s">
        <v>227</v>
      </c>
      <c r="C356" s="53" t="s">
        <v>152</v>
      </c>
      <c r="D356" s="54" t="s">
        <v>152</v>
      </c>
      <c r="E356" s="143" t="s">
        <v>895</v>
      </c>
      <c r="F356" s="143">
        <v>5190339</v>
      </c>
      <c r="G356" s="144">
        <v>43676</v>
      </c>
      <c r="H356" s="145" t="s">
        <v>1043</v>
      </c>
      <c r="I356" s="215" t="s">
        <v>1044</v>
      </c>
      <c r="J356" s="146" t="s">
        <v>1045</v>
      </c>
      <c r="K356" s="280">
        <v>277778</v>
      </c>
    </row>
    <row r="357" spans="1:11" ht="13.5">
      <c r="A357" s="141" t="s">
        <v>2804</v>
      </c>
      <c r="B357" s="175" t="s">
        <v>559</v>
      </c>
      <c r="C357" s="53" t="s">
        <v>152</v>
      </c>
      <c r="D357" s="54" t="s">
        <v>152</v>
      </c>
      <c r="E357" s="57" t="s">
        <v>727</v>
      </c>
      <c r="F357" s="57">
        <v>6412437</v>
      </c>
      <c r="G357" s="54">
        <v>43677</v>
      </c>
      <c r="H357" s="151" t="s">
        <v>1046</v>
      </c>
      <c r="I357" s="150" t="s">
        <v>917</v>
      </c>
      <c r="J357" s="177" t="s">
        <v>918</v>
      </c>
      <c r="K357" s="281">
        <v>426049</v>
      </c>
    </row>
    <row r="358" spans="1:11" ht="13.5">
      <c r="A358" s="141" t="s">
        <v>2804</v>
      </c>
      <c r="B358" s="175" t="s">
        <v>559</v>
      </c>
      <c r="C358" s="53" t="s">
        <v>152</v>
      </c>
      <c r="D358" s="54" t="s">
        <v>152</v>
      </c>
      <c r="E358" s="57" t="s">
        <v>720</v>
      </c>
      <c r="F358" s="57">
        <v>73747778</v>
      </c>
      <c r="G358" s="54">
        <v>43677</v>
      </c>
      <c r="H358" s="151" t="s">
        <v>1047</v>
      </c>
      <c r="I358" s="150" t="s">
        <v>917</v>
      </c>
      <c r="J358" s="177" t="s">
        <v>918</v>
      </c>
      <c r="K358" s="281">
        <v>158425</v>
      </c>
    </row>
    <row r="359" spans="1:11" ht="13.5">
      <c r="A359" s="141" t="s">
        <v>2804</v>
      </c>
      <c r="B359" s="175" t="s">
        <v>559</v>
      </c>
      <c r="C359" s="53" t="s">
        <v>152</v>
      </c>
      <c r="D359" s="54" t="s">
        <v>152</v>
      </c>
      <c r="E359" s="57" t="s">
        <v>727</v>
      </c>
      <c r="F359" s="57">
        <v>6413739</v>
      </c>
      <c r="G359" s="54">
        <v>43677</v>
      </c>
      <c r="H359" s="151" t="s">
        <v>1048</v>
      </c>
      <c r="I359" s="150" t="s">
        <v>917</v>
      </c>
      <c r="J359" s="177" t="s">
        <v>918</v>
      </c>
      <c r="K359" s="281">
        <v>767024</v>
      </c>
    </row>
    <row r="360" spans="1:11" ht="13.5">
      <c r="A360" s="141" t="s">
        <v>2804</v>
      </c>
      <c r="B360" s="175" t="s">
        <v>559</v>
      </c>
      <c r="C360" s="53" t="s">
        <v>152</v>
      </c>
      <c r="D360" s="54" t="s">
        <v>152</v>
      </c>
      <c r="E360" s="57" t="s">
        <v>720</v>
      </c>
      <c r="F360" s="57">
        <v>584070</v>
      </c>
      <c r="G360" s="54">
        <v>43677</v>
      </c>
      <c r="H360" s="151" t="s">
        <v>1049</v>
      </c>
      <c r="I360" s="150" t="s">
        <v>923</v>
      </c>
      <c r="J360" s="260" t="s">
        <v>924</v>
      </c>
      <c r="K360" s="281">
        <v>202948</v>
      </c>
    </row>
    <row r="361" spans="1:11" ht="27">
      <c r="A361" s="141" t="s">
        <v>2804</v>
      </c>
      <c r="B361" s="175" t="s">
        <v>227</v>
      </c>
      <c r="C361" s="53" t="s">
        <v>152</v>
      </c>
      <c r="D361" s="54" t="s">
        <v>152</v>
      </c>
      <c r="E361" s="143" t="s">
        <v>895</v>
      </c>
      <c r="F361" s="143">
        <v>5190340</v>
      </c>
      <c r="G361" s="144">
        <v>43677</v>
      </c>
      <c r="H361" s="145" t="s">
        <v>1050</v>
      </c>
      <c r="I361" s="215" t="s">
        <v>902</v>
      </c>
      <c r="J361" s="146" t="s">
        <v>903</v>
      </c>
      <c r="K361" s="280">
        <v>180001</v>
      </c>
    </row>
    <row r="362" spans="1:11" ht="27">
      <c r="A362" s="141" t="s">
        <v>2804</v>
      </c>
      <c r="B362" s="175" t="s">
        <v>227</v>
      </c>
      <c r="C362" s="53" t="s">
        <v>152</v>
      </c>
      <c r="D362" s="54" t="s">
        <v>152</v>
      </c>
      <c r="E362" s="143" t="s">
        <v>895</v>
      </c>
      <c r="F362" s="143">
        <v>5190341</v>
      </c>
      <c r="G362" s="144">
        <v>43677</v>
      </c>
      <c r="H362" s="147" t="s">
        <v>907</v>
      </c>
      <c r="I362" s="215" t="s">
        <v>1014</v>
      </c>
      <c r="J362" s="146" t="s">
        <v>1015</v>
      </c>
      <c r="K362" s="280">
        <v>380000</v>
      </c>
    </row>
    <row r="363" spans="1:11" ht="27">
      <c r="A363" s="141" t="s">
        <v>2804</v>
      </c>
      <c r="B363" s="175" t="s">
        <v>227</v>
      </c>
      <c r="C363" s="53" t="s">
        <v>152</v>
      </c>
      <c r="D363" s="54" t="s">
        <v>152</v>
      </c>
      <c r="E363" s="143" t="s">
        <v>895</v>
      </c>
      <c r="F363" s="143">
        <v>5190342</v>
      </c>
      <c r="G363" s="144">
        <v>43677</v>
      </c>
      <c r="H363" s="147" t="s">
        <v>907</v>
      </c>
      <c r="I363" s="215" t="s">
        <v>1014</v>
      </c>
      <c r="J363" s="146" t="s">
        <v>1015</v>
      </c>
      <c r="K363" s="280">
        <v>380000</v>
      </c>
    </row>
    <row r="364" spans="1:11" ht="27">
      <c r="A364" s="141" t="s">
        <v>2804</v>
      </c>
      <c r="B364" s="175" t="s">
        <v>227</v>
      </c>
      <c r="C364" s="53" t="s">
        <v>152</v>
      </c>
      <c r="D364" s="54" t="s">
        <v>152</v>
      </c>
      <c r="E364" s="143" t="s">
        <v>895</v>
      </c>
      <c r="F364" s="143">
        <v>5190343</v>
      </c>
      <c r="G364" s="144">
        <v>43677</v>
      </c>
      <c r="H364" s="147" t="s">
        <v>907</v>
      </c>
      <c r="I364" s="215" t="s">
        <v>1012</v>
      </c>
      <c r="J364" s="146" t="s">
        <v>1013</v>
      </c>
      <c r="K364" s="280">
        <v>350000</v>
      </c>
    </row>
    <row r="365" spans="1:11" ht="27">
      <c r="A365" s="141" t="s">
        <v>2804</v>
      </c>
      <c r="B365" s="175" t="s">
        <v>227</v>
      </c>
      <c r="C365" s="53" t="s">
        <v>152</v>
      </c>
      <c r="D365" s="54" t="s">
        <v>152</v>
      </c>
      <c r="E365" s="143" t="s">
        <v>895</v>
      </c>
      <c r="F365" s="143">
        <v>5190344</v>
      </c>
      <c r="G365" s="144">
        <v>43677</v>
      </c>
      <c r="H365" s="147" t="s">
        <v>1051</v>
      </c>
      <c r="I365" s="215" t="s">
        <v>1052</v>
      </c>
      <c r="J365" s="146" t="s">
        <v>1053</v>
      </c>
      <c r="K365" s="280">
        <v>313500</v>
      </c>
    </row>
    <row r="366" spans="1:11" ht="13.5">
      <c r="A366" s="141" t="s">
        <v>2809</v>
      </c>
      <c r="B366" s="175" t="s">
        <v>559</v>
      </c>
      <c r="C366" s="53" t="s">
        <v>152</v>
      </c>
      <c r="D366" s="54" t="s">
        <v>152</v>
      </c>
      <c r="E366" s="164" t="s">
        <v>727</v>
      </c>
      <c r="F366" s="164">
        <v>12389558</v>
      </c>
      <c r="G366" s="210">
        <v>43656</v>
      </c>
      <c r="H366" s="165" t="s">
        <v>1497</v>
      </c>
      <c r="I366" s="240" t="s">
        <v>1498</v>
      </c>
      <c r="J366" s="262" t="s">
        <v>932</v>
      </c>
      <c r="K366" s="166">
        <v>4298200</v>
      </c>
    </row>
    <row r="367" spans="1:11" ht="13.5">
      <c r="A367" s="141" t="s">
        <v>2809</v>
      </c>
      <c r="B367" s="175" t="s">
        <v>559</v>
      </c>
      <c r="C367" s="53" t="s">
        <v>152</v>
      </c>
      <c r="D367" s="54" t="s">
        <v>152</v>
      </c>
      <c r="E367" s="164" t="s">
        <v>727</v>
      </c>
      <c r="F367" s="164">
        <v>12348580</v>
      </c>
      <c r="G367" s="210">
        <v>43651</v>
      </c>
      <c r="H367" s="165" t="s">
        <v>1499</v>
      </c>
      <c r="I367" s="240" t="s">
        <v>1498</v>
      </c>
      <c r="J367" s="262" t="s">
        <v>932</v>
      </c>
      <c r="K367" s="166">
        <v>526300</v>
      </c>
    </row>
    <row r="368" spans="1:11" ht="13.5">
      <c r="A368" s="141" t="s">
        <v>2809</v>
      </c>
      <c r="B368" s="175" t="s">
        <v>559</v>
      </c>
      <c r="C368" s="53" t="s">
        <v>152</v>
      </c>
      <c r="D368" s="54" t="s">
        <v>152</v>
      </c>
      <c r="E368" s="164" t="s">
        <v>727</v>
      </c>
      <c r="F368" s="164">
        <v>12372924</v>
      </c>
      <c r="G368" s="210">
        <v>43651</v>
      </c>
      <c r="H368" s="165" t="s">
        <v>1500</v>
      </c>
      <c r="I368" s="240" t="s">
        <v>1498</v>
      </c>
      <c r="J368" s="262" t="s">
        <v>932</v>
      </c>
      <c r="K368" s="166">
        <v>458700</v>
      </c>
    </row>
    <row r="369" spans="1:11" ht="13.5">
      <c r="A369" s="141" t="s">
        <v>2809</v>
      </c>
      <c r="B369" s="175" t="s">
        <v>559</v>
      </c>
      <c r="C369" s="53" t="s">
        <v>152</v>
      </c>
      <c r="D369" s="54" t="s">
        <v>152</v>
      </c>
      <c r="E369" s="164" t="s">
        <v>720</v>
      </c>
      <c r="F369" s="164">
        <v>227756801</v>
      </c>
      <c r="G369" s="210">
        <v>43651</v>
      </c>
      <c r="H369" s="165" t="s">
        <v>1501</v>
      </c>
      <c r="I369" s="240" t="s">
        <v>1498</v>
      </c>
      <c r="J369" s="262" t="s">
        <v>932</v>
      </c>
      <c r="K369" s="166">
        <v>543500</v>
      </c>
    </row>
    <row r="370" spans="1:11" ht="13.5">
      <c r="A370" s="141" t="s">
        <v>2809</v>
      </c>
      <c r="B370" s="175" t="s">
        <v>559</v>
      </c>
      <c r="C370" s="53" t="s">
        <v>152</v>
      </c>
      <c r="D370" s="54" t="s">
        <v>152</v>
      </c>
      <c r="E370" s="164" t="s">
        <v>720</v>
      </c>
      <c r="F370" s="164">
        <v>227641189</v>
      </c>
      <c r="G370" s="210">
        <v>43651</v>
      </c>
      <c r="H370" s="165" t="s">
        <v>1502</v>
      </c>
      <c r="I370" s="240" t="s">
        <v>1498</v>
      </c>
      <c r="J370" s="262" t="s">
        <v>932</v>
      </c>
      <c r="K370" s="166">
        <v>366800</v>
      </c>
    </row>
    <row r="371" spans="1:11" ht="13.5">
      <c r="A371" s="141" t="s">
        <v>2809</v>
      </c>
      <c r="B371" s="175" t="s">
        <v>559</v>
      </c>
      <c r="C371" s="53" t="s">
        <v>152</v>
      </c>
      <c r="D371" s="54" t="s">
        <v>152</v>
      </c>
      <c r="E371" s="164" t="s">
        <v>1503</v>
      </c>
      <c r="F371" s="164">
        <v>12348894</v>
      </c>
      <c r="G371" s="210">
        <v>43651</v>
      </c>
      <c r="H371" s="165" t="s">
        <v>1504</v>
      </c>
      <c r="I371" s="240" t="s">
        <v>1498</v>
      </c>
      <c r="J371" s="262" t="s">
        <v>932</v>
      </c>
      <c r="K371" s="166">
        <v>240800</v>
      </c>
    </row>
    <row r="372" spans="1:11" ht="27">
      <c r="A372" s="141" t="s">
        <v>2809</v>
      </c>
      <c r="B372" s="175" t="s">
        <v>559</v>
      </c>
      <c r="C372" s="53" t="s">
        <v>152</v>
      </c>
      <c r="D372" s="54" t="s">
        <v>152</v>
      </c>
      <c r="E372" s="164" t="s">
        <v>1505</v>
      </c>
      <c r="F372" s="164" t="s">
        <v>1506</v>
      </c>
      <c r="G372" s="210">
        <v>43651</v>
      </c>
      <c r="H372" s="165" t="s">
        <v>1507</v>
      </c>
      <c r="I372" s="240" t="s">
        <v>1498</v>
      </c>
      <c r="J372" s="262" t="s">
        <v>932</v>
      </c>
      <c r="K372" s="166">
        <v>131400</v>
      </c>
    </row>
    <row r="373" spans="1:11" ht="121.5">
      <c r="A373" s="141" t="s">
        <v>2809</v>
      </c>
      <c r="B373" s="175" t="s">
        <v>559</v>
      </c>
      <c r="C373" s="53" t="s">
        <v>152</v>
      </c>
      <c r="D373" s="54" t="s">
        <v>152</v>
      </c>
      <c r="E373" s="164" t="s">
        <v>727</v>
      </c>
      <c r="F373" s="164" t="s">
        <v>1508</v>
      </c>
      <c r="G373" s="210">
        <v>43668</v>
      </c>
      <c r="H373" s="165" t="s">
        <v>1509</v>
      </c>
      <c r="I373" s="240" t="s">
        <v>1498</v>
      </c>
      <c r="J373" s="262" t="s">
        <v>932</v>
      </c>
      <c r="K373" s="166">
        <v>468600</v>
      </c>
    </row>
    <row r="374" spans="1:11" ht="27">
      <c r="A374" s="141" t="s">
        <v>2809</v>
      </c>
      <c r="B374" s="175" t="s">
        <v>559</v>
      </c>
      <c r="C374" s="53" t="s">
        <v>152</v>
      </c>
      <c r="D374" s="54" t="s">
        <v>152</v>
      </c>
      <c r="E374" s="164" t="s">
        <v>720</v>
      </c>
      <c r="F374" s="164">
        <v>48651050</v>
      </c>
      <c r="G374" s="210">
        <v>43668</v>
      </c>
      <c r="H374" s="165" t="s">
        <v>1510</v>
      </c>
      <c r="I374" s="240" t="s">
        <v>1511</v>
      </c>
      <c r="J374" s="262" t="s">
        <v>1368</v>
      </c>
      <c r="K374" s="166">
        <v>109780</v>
      </c>
    </row>
    <row r="375" spans="1:11" ht="27">
      <c r="A375" s="141" t="s">
        <v>2809</v>
      </c>
      <c r="B375" s="175" t="s">
        <v>559</v>
      </c>
      <c r="C375" s="53" t="s">
        <v>152</v>
      </c>
      <c r="D375" s="54" t="s">
        <v>152</v>
      </c>
      <c r="E375" s="164" t="s">
        <v>720</v>
      </c>
      <c r="F375" s="164">
        <v>48694027</v>
      </c>
      <c r="G375" s="210">
        <v>43668</v>
      </c>
      <c r="H375" s="165" t="s">
        <v>1512</v>
      </c>
      <c r="I375" s="240" t="s">
        <v>1511</v>
      </c>
      <c r="J375" s="262" t="s">
        <v>1368</v>
      </c>
      <c r="K375" s="166">
        <v>44890</v>
      </c>
    </row>
    <row r="376" spans="1:11" ht="27">
      <c r="A376" s="141" t="s">
        <v>2809</v>
      </c>
      <c r="B376" s="175" t="s">
        <v>559</v>
      </c>
      <c r="C376" s="53" t="s">
        <v>152</v>
      </c>
      <c r="D376" s="54" t="s">
        <v>152</v>
      </c>
      <c r="E376" s="164" t="s">
        <v>720</v>
      </c>
      <c r="F376" s="164">
        <v>48484787</v>
      </c>
      <c r="G376" s="210">
        <v>43658</v>
      </c>
      <c r="H376" s="165" t="s">
        <v>1513</v>
      </c>
      <c r="I376" s="240" t="s">
        <v>1511</v>
      </c>
      <c r="J376" s="262" t="s">
        <v>1368</v>
      </c>
      <c r="K376" s="166">
        <v>28840</v>
      </c>
    </row>
    <row r="377" spans="1:11" ht="27">
      <c r="A377" s="141" t="s">
        <v>2809</v>
      </c>
      <c r="B377" s="175" t="s">
        <v>559</v>
      </c>
      <c r="C377" s="53" t="s">
        <v>152</v>
      </c>
      <c r="D377" s="54" t="s">
        <v>152</v>
      </c>
      <c r="E377" s="164" t="s">
        <v>720</v>
      </c>
      <c r="F377" s="164">
        <v>48573026</v>
      </c>
      <c r="G377" s="210">
        <v>43658</v>
      </c>
      <c r="H377" s="165" t="s">
        <v>1514</v>
      </c>
      <c r="I377" s="240" t="s">
        <v>1511</v>
      </c>
      <c r="J377" s="262" t="s">
        <v>1368</v>
      </c>
      <c r="K377" s="166">
        <v>21820</v>
      </c>
    </row>
    <row r="378" spans="1:11" ht="27">
      <c r="A378" s="141" t="s">
        <v>2809</v>
      </c>
      <c r="B378" s="175" t="s">
        <v>559</v>
      </c>
      <c r="C378" s="53" t="s">
        <v>152</v>
      </c>
      <c r="D378" s="54" t="s">
        <v>152</v>
      </c>
      <c r="E378" s="164" t="s">
        <v>720</v>
      </c>
      <c r="F378" s="164">
        <v>48871647</v>
      </c>
      <c r="G378" s="210">
        <v>43668</v>
      </c>
      <c r="H378" s="165" t="s">
        <v>1515</v>
      </c>
      <c r="I378" s="240" t="s">
        <v>1511</v>
      </c>
      <c r="J378" s="262" t="s">
        <v>1368</v>
      </c>
      <c r="K378" s="166">
        <v>22920</v>
      </c>
    </row>
    <row r="379" spans="1:11" ht="27">
      <c r="A379" s="141" t="s">
        <v>2809</v>
      </c>
      <c r="B379" s="175" t="s">
        <v>559</v>
      </c>
      <c r="C379" s="53" t="s">
        <v>152</v>
      </c>
      <c r="D379" s="54" t="s">
        <v>152</v>
      </c>
      <c r="E379" s="164" t="s">
        <v>720</v>
      </c>
      <c r="F379" s="164">
        <v>48871968</v>
      </c>
      <c r="G379" s="210">
        <v>43668</v>
      </c>
      <c r="H379" s="165" t="s">
        <v>1516</v>
      </c>
      <c r="I379" s="240" t="s">
        <v>1511</v>
      </c>
      <c r="J379" s="262" t="s">
        <v>1368</v>
      </c>
      <c r="K379" s="166">
        <v>8020</v>
      </c>
    </row>
    <row r="380" spans="1:11" ht="27">
      <c r="A380" s="141" t="s">
        <v>2809</v>
      </c>
      <c r="B380" s="175" t="s">
        <v>559</v>
      </c>
      <c r="C380" s="53" t="s">
        <v>152</v>
      </c>
      <c r="D380" s="54" t="s">
        <v>152</v>
      </c>
      <c r="E380" s="164" t="s">
        <v>720</v>
      </c>
      <c r="F380" s="164">
        <v>48373969</v>
      </c>
      <c r="G380" s="210">
        <v>43655</v>
      </c>
      <c r="H380" s="165" t="s">
        <v>1517</v>
      </c>
      <c r="I380" s="240" t="s">
        <v>1511</v>
      </c>
      <c r="J380" s="262" t="s">
        <v>1368</v>
      </c>
      <c r="K380" s="166">
        <v>19570</v>
      </c>
    </row>
    <row r="381" spans="1:11" ht="27">
      <c r="A381" s="141" t="s">
        <v>2809</v>
      </c>
      <c r="B381" s="175" t="s">
        <v>153</v>
      </c>
      <c r="C381" s="53" t="s">
        <v>2937</v>
      </c>
      <c r="D381" s="54">
        <v>43385</v>
      </c>
      <c r="E381" s="173" t="s">
        <v>479</v>
      </c>
      <c r="F381" s="173">
        <v>6190377</v>
      </c>
      <c r="G381" s="210">
        <v>43655</v>
      </c>
      <c r="H381" s="173" t="s">
        <v>1518</v>
      </c>
      <c r="I381" s="240" t="s">
        <v>1519</v>
      </c>
      <c r="J381" s="262" t="s">
        <v>1520</v>
      </c>
      <c r="K381" s="166" t="s">
        <v>1521</v>
      </c>
    </row>
    <row r="382" spans="1:11" ht="13.5">
      <c r="A382" s="141" t="s">
        <v>2809</v>
      </c>
      <c r="B382" s="175" t="s">
        <v>227</v>
      </c>
      <c r="C382" s="53" t="s">
        <v>152</v>
      </c>
      <c r="D382" s="54" t="s">
        <v>152</v>
      </c>
      <c r="E382" s="173" t="s">
        <v>479</v>
      </c>
      <c r="F382" s="173">
        <v>6190379</v>
      </c>
      <c r="G382" s="210">
        <v>43655</v>
      </c>
      <c r="H382" s="173" t="s">
        <v>1522</v>
      </c>
      <c r="I382" s="138" t="s">
        <v>1523</v>
      </c>
      <c r="J382" s="263" t="s">
        <v>1524</v>
      </c>
      <c r="K382" s="289">
        <v>27778</v>
      </c>
    </row>
    <row r="383" spans="1:11" ht="13.5">
      <c r="A383" s="141" t="s">
        <v>2809</v>
      </c>
      <c r="B383" s="175" t="s">
        <v>227</v>
      </c>
      <c r="C383" s="53" t="s">
        <v>152</v>
      </c>
      <c r="D383" s="54" t="s">
        <v>152</v>
      </c>
      <c r="E383" s="173" t="s">
        <v>479</v>
      </c>
      <c r="F383" s="173">
        <v>6190380</v>
      </c>
      <c r="G383" s="210">
        <v>43655</v>
      </c>
      <c r="H383" s="173" t="s">
        <v>1525</v>
      </c>
      <c r="I383" s="138" t="s">
        <v>1526</v>
      </c>
      <c r="J383" s="263" t="s">
        <v>1527</v>
      </c>
      <c r="K383" s="289">
        <v>47600</v>
      </c>
    </row>
    <row r="384" spans="1:11" ht="13.5">
      <c r="A384" s="141" t="s">
        <v>2809</v>
      </c>
      <c r="B384" s="175" t="s">
        <v>153</v>
      </c>
      <c r="C384" s="53" t="s">
        <v>2937</v>
      </c>
      <c r="D384" s="54">
        <v>43385</v>
      </c>
      <c r="E384" s="173" t="s">
        <v>479</v>
      </c>
      <c r="F384" s="173">
        <v>6190385</v>
      </c>
      <c r="G384" s="210">
        <v>43655</v>
      </c>
      <c r="H384" s="173" t="s">
        <v>1528</v>
      </c>
      <c r="I384" s="138" t="s">
        <v>1529</v>
      </c>
      <c r="J384" s="263" t="s">
        <v>1530</v>
      </c>
      <c r="K384" s="166" t="s">
        <v>1531</v>
      </c>
    </row>
    <row r="385" spans="1:11" ht="13.5">
      <c r="A385" s="141" t="s">
        <v>2809</v>
      </c>
      <c r="B385" s="175" t="s">
        <v>153</v>
      </c>
      <c r="C385" s="53" t="s">
        <v>2937</v>
      </c>
      <c r="D385" s="54">
        <v>43385</v>
      </c>
      <c r="E385" s="173" t="s">
        <v>479</v>
      </c>
      <c r="F385" s="173">
        <v>6190386</v>
      </c>
      <c r="G385" s="210">
        <v>43655</v>
      </c>
      <c r="H385" s="173" t="s">
        <v>1532</v>
      </c>
      <c r="I385" s="138" t="s">
        <v>1529</v>
      </c>
      <c r="J385" s="263" t="s">
        <v>1530</v>
      </c>
      <c r="K385" s="166" t="s">
        <v>1531</v>
      </c>
    </row>
    <row r="386" spans="1:11" ht="27">
      <c r="A386" s="141" t="s">
        <v>2809</v>
      </c>
      <c r="B386" s="175" t="s">
        <v>154</v>
      </c>
      <c r="C386" s="53" t="s">
        <v>152</v>
      </c>
      <c r="D386" s="54" t="s">
        <v>152</v>
      </c>
      <c r="E386" s="173" t="s">
        <v>479</v>
      </c>
      <c r="F386" s="173">
        <v>6190387</v>
      </c>
      <c r="G386" s="210">
        <v>43655</v>
      </c>
      <c r="H386" s="173" t="s">
        <v>1533</v>
      </c>
      <c r="I386" s="138" t="s">
        <v>633</v>
      </c>
      <c r="J386" s="263" t="s">
        <v>1534</v>
      </c>
      <c r="K386" s="289">
        <v>650000</v>
      </c>
    </row>
    <row r="387" spans="1:11" ht="27">
      <c r="A387" s="141" t="s">
        <v>2809</v>
      </c>
      <c r="B387" s="175" t="s">
        <v>154</v>
      </c>
      <c r="C387" s="53" t="s">
        <v>152</v>
      </c>
      <c r="D387" s="54" t="s">
        <v>152</v>
      </c>
      <c r="E387" s="173" t="s">
        <v>479</v>
      </c>
      <c r="F387" s="173">
        <v>6190389</v>
      </c>
      <c r="G387" s="210">
        <v>43655</v>
      </c>
      <c r="H387" s="173" t="s">
        <v>1535</v>
      </c>
      <c r="I387" s="138" t="s">
        <v>1536</v>
      </c>
      <c r="J387" s="263" t="s">
        <v>1537</v>
      </c>
      <c r="K387" s="289">
        <v>128760</v>
      </c>
    </row>
    <row r="388" spans="1:11" ht="13.5">
      <c r="A388" s="141" t="s">
        <v>2809</v>
      </c>
      <c r="B388" s="175" t="s">
        <v>153</v>
      </c>
      <c r="C388" s="53" t="s">
        <v>2937</v>
      </c>
      <c r="D388" s="54">
        <v>43385</v>
      </c>
      <c r="E388" s="173" t="s">
        <v>479</v>
      </c>
      <c r="F388" s="173">
        <v>6190390</v>
      </c>
      <c r="G388" s="210">
        <v>43655</v>
      </c>
      <c r="H388" s="173" t="s">
        <v>1538</v>
      </c>
      <c r="I388" s="138" t="s">
        <v>1539</v>
      </c>
      <c r="J388" s="263" t="s">
        <v>1540</v>
      </c>
      <c r="K388" s="166" t="s">
        <v>1531</v>
      </c>
    </row>
    <row r="389" spans="1:11" ht="13.5">
      <c r="A389" s="141" t="s">
        <v>2809</v>
      </c>
      <c r="B389" s="175" t="s">
        <v>153</v>
      </c>
      <c r="C389" s="53" t="s">
        <v>2937</v>
      </c>
      <c r="D389" s="54">
        <v>43385</v>
      </c>
      <c r="E389" s="173" t="s">
        <v>479</v>
      </c>
      <c r="F389" s="173">
        <v>6190391</v>
      </c>
      <c r="G389" s="210">
        <v>43656</v>
      </c>
      <c r="H389" s="173" t="s">
        <v>1541</v>
      </c>
      <c r="I389" s="138" t="s">
        <v>1542</v>
      </c>
      <c r="J389" s="263" t="s">
        <v>1543</v>
      </c>
      <c r="K389" s="166" t="s">
        <v>1531</v>
      </c>
    </row>
    <row r="390" spans="1:11" ht="13.5">
      <c r="A390" s="141" t="s">
        <v>2809</v>
      </c>
      <c r="B390" s="175" t="s">
        <v>153</v>
      </c>
      <c r="C390" s="53" t="s">
        <v>2937</v>
      </c>
      <c r="D390" s="54">
        <v>43385</v>
      </c>
      <c r="E390" s="173" t="s">
        <v>479</v>
      </c>
      <c r="F390" s="173">
        <v>6190392</v>
      </c>
      <c r="G390" s="210">
        <v>43656</v>
      </c>
      <c r="H390" s="173" t="s">
        <v>1544</v>
      </c>
      <c r="I390" s="138" t="s">
        <v>1545</v>
      </c>
      <c r="J390" s="263" t="s">
        <v>1546</v>
      </c>
      <c r="K390" s="166" t="s">
        <v>1531</v>
      </c>
    </row>
    <row r="391" spans="1:11" ht="27">
      <c r="A391" s="141" t="s">
        <v>2809</v>
      </c>
      <c r="B391" s="175" t="s">
        <v>226</v>
      </c>
      <c r="C391" s="53" t="s">
        <v>152</v>
      </c>
      <c r="D391" s="54" t="s">
        <v>152</v>
      </c>
      <c r="E391" s="173" t="s">
        <v>480</v>
      </c>
      <c r="F391" s="173">
        <v>6190067</v>
      </c>
      <c r="G391" s="210">
        <v>43657</v>
      </c>
      <c r="H391" s="173" t="s">
        <v>1547</v>
      </c>
      <c r="I391" s="138" t="s">
        <v>1548</v>
      </c>
      <c r="J391" s="263" t="s">
        <v>1403</v>
      </c>
      <c r="K391" s="289">
        <v>34986</v>
      </c>
    </row>
    <row r="392" spans="1:11" ht="27">
      <c r="A392" s="141" t="s">
        <v>2809</v>
      </c>
      <c r="B392" s="175" t="s">
        <v>154</v>
      </c>
      <c r="C392" s="53" t="s">
        <v>152</v>
      </c>
      <c r="D392" s="54" t="s">
        <v>152</v>
      </c>
      <c r="E392" s="173" t="s">
        <v>479</v>
      </c>
      <c r="F392" s="173">
        <v>6190405</v>
      </c>
      <c r="G392" s="210">
        <v>43658</v>
      </c>
      <c r="H392" s="173" t="s">
        <v>1549</v>
      </c>
      <c r="I392" s="138" t="s">
        <v>1550</v>
      </c>
      <c r="J392" s="263" t="s">
        <v>1551</v>
      </c>
      <c r="K392" s="289">
        <v>125790</v>
      </c>
    </row>
    <row r="393" spans="1:11" ht="27">
      <c r="A393" s="141" t="s">
        <v>2809</v>
      </c>
      <c r="B393" s="175" t="s">
        <v>154</v>
      </c>
      <c r="C393" s="53" t="s">
        <v>152</v>
      </c>
      <c r="D393" s="54" t="s">
        <v>152</v>
      </c>
      <c r="E393" s="173" t="s">
        <v>479</v>
      </c>
      <c r="F393" s="173">
        <v>6190406</v>
      </c>
      <c r="G393" s="210">
        <v>43658</v>
      </c>
      <c r="H393" s="173" t="s">
        <v>1552</v>
      </c>
      <c r="I393" s="138" t="s">
        <v>1553</v>
      </c>
      <c r="J393" s="263" t="s">
        <v>1554</v>
      </c>
      <c r="K393" s="166" t="s">
        <v>1531</v>
      </c>
    </row>
    <row r="394" spans="1:11" ht="27">
      <c r="A394" s="141" t="s">
        <v>2809</v>
      </c>
      <c r="B394" s="175" t="s">
        <v>138</v>
      </c>
      <c r="C394" s="164" t="s">
        <v>152</v>
      </c>
      <c r="D394" s="210" t="s">
        <v>152</v>
      </c>
      <c r="E394" s="173" t="s">
        <v>479</v>
      </c>
      <c r="F394" s="173">
        <v>6190413</v>
      </c>
      <c r="G394" s="210">
        <v>43661</v>
      </c>
      <c r="H394" s="173" t="s">
        <v>1555</v>
      </c>
      <c r="I394" s="250" t="s">
        <v>2857</v>
      </c>
      <c r="J394" s="146" t="s">
        <v>993</v>
      </c>
      <c r="K394" s="289">
        <v>124818</v>
      </c>
    </row>
    <row r="395" spans="1:11" ht="13.5">
      <c r="A395" s="141" t="s">
        <v>2809</v>
      </c>
      <c r="B395" s="175" t="s">
        <v>227</v>
      </c>
      <c r="C395" s="53" t="s">
        <v>152</v>
      </c>
      <c r="D395" s="54" t="s">
        <v>152</v>
      </c>
      <c r="E395" s="173" t="s">
        <v>479</v>
      </c>
      <c r="F395" s="173">
        <v>6190418</v>
      </c>
      <c r="G395" s="210">
        <v>43664</v>
      </c>
      <c r="H395" s="173" t="s">
        <v>1556</v>
      </c>
      <c r="I395" s="138" t="s">
        <v>1557</v>
      </c>
      <c r="J395" s="263" t="s">
        <v>1558</v>
      </c>
      <c r="K395" s="289">
        <v>27778</v>
      </c>
    </row>
    <row r="396" spans="1:11" ht="27">
      <c r="A396" s="141" t="s">
        <v>2809</v>
      </c>
      <c r="B396" s="175" t="s">
        <v>226</v>
      </c>
      <c r="C396" s="53" t="s">
        <v>152</v>
      </c>
      <c r="D396" s="54" t="s">
        <v>152</v>
      </c>
      <c r="E396" s="173" t="s">
        <v>480</v>
      </c>
      <c r="F396" s="173">
        <v>6190069</v>
      </c>
      <c r="G396" s="210">
        <v>43664</v>
      </c>
      <c r="H396" s="173" t="s">
        <v>1559</v>
      </c>
      <c r="I396" s="138" t="s">
        <v>13</v>
      </c>
      <c r="J396" s="263" t="s">
        <v>180</v>
      </c>
      <c r="K396" s="289">
        <v>1082162</v>
      </c>
    </row>
    <row r="397" spans="1:11" ht="27">
      <c r="A397" s="141" t="s">
        <v>2809</v>
      </c>
      <c r="B397" s="175" t="s">
        <v>226</v>
      </c>
      <c r="C397" s="53" t="s">
        <v>152</v>
      </c>
      <c r="D397" s="54" t="s">
        <v>152</v>
      </c>
      <c r="E397" s="173" t="s">
        <v>480</v>
      </c>
      <c r="F397" s="173">
        <v>6190070</v>
      </c>
      <c r="G397" s="210">
        <v>43664</v>
      </c>
      <c r="H397" s="173" t="s">
        <v>1560</v>
      </c>
      <c r="I397" s="138" t="s">
        <v>1561</v>
      </c>
      <c r="J397" s="263" t="s">
        <v>1562</v>
      </c>
      <c r="K397" s="289">
        <v>423747</v>
      </c>
    </row>
    <row r="398" spans="1:11" ht="27">
      <c r="A398" s="141" t="s">
        <v>2809</v>
      </c>
      <c r="B398" s="175" t="s">
        <v>226</v>
      </c>
      <c r="C398" s="53" t="s">
        <v>152</v>
      </c>
      <c r="D398" s="54" t="s">
        <v>152</v>
      </c>
      <c r="E398" s="173" t="s">
        <v>480</v>
      </c>
      <c r="F398" s="173">
        <v>6190071</v>
      </c>
      <c r="G398" s="210">
        <v>43664</v>
      </c>
      <c r="H398" s="173" t="s">
        <v>1563</v>
      </c>
      <c r="I398" s="138" t="s">
        <v>262</v>
      </c>
      <c r="J398" s="263" t="s">
        <v>1374</v>
      </c>
      <c r="K398" s="289">
        <v>1027184</v>
      </c>
    </row>
    <row r="399" spans="1:11" ht="27">
      <c r="A399" s="141" t="s">
        <v>2809</v>
      </c>
      <c r="B399" s="175" t="s">
        <v>226</v>
      </c>
      <c r="C399" s="53" t="s">
        <v>152</v>
      </c>
      <c r="D399" s="54" t="s">
        <v>152</v>
      </c>
      <c r="E399" s="173" t="s">
        <v>480</v>
      </c>
      <c r="F399" s="173">
        <v>6190072</v>
      </c>
      <c r="G399" s="210">
        <v>43664</v>
      </c>
      <c r="H399" s="173" t="s">
        <v>1564</v>
      </c>
      <c r="I399" s="155" t="s">
        <v>1347</v>
      </c>
      <c r="J399" s="263" t="s">
        <v>1348</v>
      </c>
      <c r="K399" s="289">
        <v>243081</v>
      </c>
    </row>
    <row r="400" spans="1:11" ht="27">
      <c r="A400" s="141" t="s">
        <v>2809</v>
      </c>
      <c r="B400" s="175" t="s">
        <v>226</v>
      </c>
      <c r="C400" s="53" t="s">
        <v>152</v>
      </c>
      <c r="D400" s="54" t="s">
        <v>152</v>
      </c>
      <c r="E400" s="173" t="s">
        <v>480</v>
      </c>
      <c r="F400" s="173">
        <v>6190073</v>
      </c>
      <c r="G400" s="210">
        <v>43664</v>
      </c>
      <c r="H400" s="173" t="s">
        <v>1565</v>
      </c>
      <c r="I400" s="138" t="s">
        <v>1566</v>
      </c>
      <c r="J400" s="263" t="s">
        <v>1567</v>
      </c>
      <c r="K400" s="289">
        <v>30762</v>
      </c>
    </row>
    <row r="401" spans="1:11" ht="27">
      <c r="A401" s="141" t="s">
        <v>2809</v>
      </c>
      <c r="B401" s="175" t="s">
        <v>226</v>
      </c>
      <c r="C401" s="53" t="s">
        <v>152</v>
      </c>
      <c r="D401" s="54" t="s">
        <v>152</v>
      </c>
      <c r="E401" s="173" t="s">
        <v>480</v>
      </c>
      <c r="F401" s="173">
        <v>6190074</v>
      </c>
      <c r="G401" s="210">
        <v>43664</v>
      </c>
      <c r="H401" s="173" t="s">
        <v>1568</v>
      </c>
      <c r="I401" s="138" t="s">
        <v>321</v>
      </c>
      <c r="J401" s="263" t="s">
        <v>1569</v>
      </c>
      <c r="K401" s="289">
        <v>306807</v>
      </c>
    </row>
    <row r="402" spans="1:11" ht="27">
      <c r="A402" s="141" t="s">
        <v>2809</v>
      </c>
      <c r="B402" s="175" t="s">
        <v>226</v>
      </c>
      <c r="C402" s="53" t="s">
        <v>152</v>
      </c>
      <c r="D402" s="54" t="s">
        <v>152</v>
      </c>
      <c r="E402" s="173" t="s">
        <v>480</v>
      </c>
      <c r="F402" s="173">
        <v>6190075</v>
      </c>
      <c r="G402" s="210">
        <v>43664</v>
      </c>
      <c r="H402" s="173" t="s">
        <v>1570</v>
      </c>
      <c r="I402" s="138" t="s">
        <v>1571</v>
      </c>
      <c r="J402" s="263" t="s">
        <v>1572</v>
      </c>
      <c r="K402" s="289">
        <v>163851</v>
      </c>
    </row>
    <row r="403" spans="1:11" ht="27">
      <c r="A403" s="141" t="s">
        <v>2809</v>
      </c>
      <c r="B403" s="175" t="s">
        <v>226</v>
      </c>
      <c r="C403" s="53" t="s">
        <v>152</v>
      </c>
      <c r="D403" s="54" t="s">
        <v>152</v>
      </c>
      <c r="E403" s="173" t="s">
        <v>480</v>
      </c>
      <c r="F403" s="173">
        <v>6190076</v>
      </c>
      <c r="G403" s="210">
        <v>43664</v>
      </c>
      <c r="H403" s="173" t="s">
        <v>1573</v>
      </c>
      <c r="I403" s="138" t="s">
        <v>1566</v>
      </c>
      <c r="J403" s="263" t="s">
        <v>1567</v>
      </c>
      <c r="K403" s="289">
        <v>599071</v>
      </c>
    </row>
    <row r="404" spans="1:11" ht="13.5">
      <c r="A404" s="141" t="s">
        <v>2809</v>
      </c>
      <c r="B404" s="175" t="s">
        <v>227</v>
      </c>
      <c r="C404" s="53" t="s">
        <v>152</v>
      </c>
      <c r="D404" s="54" t="s">
        <v>152</v>
      </c>
      <c r="E404" s="173" t="s">
        <v>479</v>
      </c>
      <c r="F404" s="173">
        <v>6190419</v>
      </c>
      <c r="G404" s="210">
        <v>43664</v>
      </c>
      <c r="H404" s="173" t="s">
        <v>1574</v>
      </c>
      <c r="I404" s="138" t="s">
        <v>1575</v>
      </c>
      <c r="J404" s="263" t="s">
        <v>1576</v>
      </c>
      <c r="K404" s="289">
        <v>190400</v>
      </c>
    </row>
    <row r="405" spans="1:11" ht="27">
      <c r="A405" s="141" t="s">
        <v>2809</v>
      </c>
      <c r="B405" s="175" t="s">
        <v>138</v>
      </c>
      <c r="C405" s="164" t="s">
        <v>152</v>
      </c>
      <c r="D405" s="210" t="s">
        <v>152</v>
      </c>
      <c r="E405" s="173" t="s">
        <v>479</v>
      </c>
      <c r="F405" s="173">
        <v>6190420</v>
      </c>
      <c r="G405" s="210">
        <v>43664</v>
      </c>
      <c r="H405" s="173" t="s">
        <v>1555</v>
      </c>
      <c r="I405" s="250" t="s">
        <v>2857</v>
      </c>
      <c r="J405" s="146" t="s">
        <v>993</v>
      </c>
      <c r="K405" s="289">
        <v>103808</v>
      </c>
    </row>
    <row r="406" spans="1:11" ht="27">
      <c r="A406" s="141" t="s">
        <v>2809</v>
      </c>
      <c r="B406" s="175" t="s">
        <v>226</v>
      </c>
      <c r="C406" s="53" t="s">
        <v>152</v>
      </c>
      <c r="D406" s="54" t="s">
        <v>152</v>
      </c>
      <c r="E406" s="173" t="s">
        <v>480</v>
      </c>
      <c r="F406" s="173">
        <v>6190077</v>
      </c>
      <c r="G406" s="210">
        <v>43664</v>
      </c>
      <c r="H406" s="173" t="s">
        <v>1577</v>
      </c>
      <c r="I406" s="74" t="s">
        <v>1857</v>
      </c>
      <c r="J406" s="75" t="s">
        <v>1578</v>
      </c>
      <c r="K406" s="289">
        <v>2245465</v>
      </c>
    </row>
    <row r="407" spans="1:11" ht="13.5">
      <c r="A407" s="141" t="s">
        <v>2809</v>
      </c>
      <c r="B407" s="175" t="s">
        <v>227</v>
      </c>
      <c r="C407" s="53" t="s">
        <v>152</v>
      </c>
      <c r="D407" s="54" t="s">
        <v>152</v>
      </c>
      <c r="E407" s="173" t="s">
        <v>479</v>
      </c>
      <c r="F407" s="173">
        <v>6190421</v>
      </c>
      <c r="G407" s="210">
        <v>43664</v>
      </c>
      <c r="H407" s="173" t="s">
        <v>1579</v>
      </c>
      <c r="I407" s="138" t="s">
        <v>1536</v>
      </c>
      <c r="J407" s="263" t="s">
        <v>1537</v>
      </c>
      <c r="K407" s="289">
        <v>90100</v>
      </c>
    </row>
    <row r="408" spans="1:11" ht="40.5">
      <c r="A408" s="141" t="s">
        <v>2809</v>
      </c>
      <c r="B408" s="175" t="s">
        <v>154</v>
      </c>
      <c r="C408" s="53" t="s">
        <v>152</v>
      </c>
      <c r="D408" s="54" t="s">
        <v>152</v>
      </c>
      <c r="E408" s="173" t="s">
        <v>479</v>
      </c>
      <c r="F408" s="173">
        <v>6190422</v>
      </c>
      <c r="G408" s="210">
        <v>43665</v>
      </c>
      <c r="H408" s="173" t="s">
        <v>1580</v>
      </c>
      <c r="I408" s="138" t="s">
        <v>1581</v>
      </c>
      <c r="J408" s="263" t="s">
        <v>1582</v>
      </c>
      <c r="K408" s="289">
        <v>142800</v>
      </c>
    </row>
    <row r="409" spans="1:11" ht="27">
      <c r="A409" s="141" t="s">
        <v>2809</v>
      </c>
      <c r="B409" s="175" t="s">
        <v>138</v>
      </c>
      <c r="C409" s="164" t="s">
        <v>152</v>
      </c>
      <c r="D409" s="210" t="s">
        <v>152</v>
      </c>
      <c r="E409" s="173" t="s">
        <v>479</v>
      </c>
      <c r="F409" s="173">
        <v>6190423</v>
      </c>
      <c r="G409" s="210">
        <v>43668</v>
      </c>
      <c r="H409" s="173" t="s">
        <v>1583</v>
      </c>
      <c r="I409" s="250" t="s">
        <v>2857</v>
      </c>
      <c r="J409" s="146" t="s">
        <v>993</v>
      </c>
      <c r="K409" s="289">
        <v>122818</v>
      </c>
    </row>
    <row r="410" spans="1:11" ht="27">
      <c r="A410" s="141" t="s">
        <v>2809</v>
      </c>
      <c r="B410" s="175" t="s">
        <v>154</v>
      </c>
      <c r="C410" s="53" t="s">
        <v>152</v>
      </c>
      <c r="D410" s="54" t="s">
        <v>152</v>
      </c>
      <c r="E410" s="173" t="s">
        <v>479</v>
      </c>
      <c r="F410" s="173">
        <v>6190424</v>
      </c>
      <c r="G410" s="210">
        <v>43669</v>
      </c>
      <c r="H410" s="173" t="s">
        <v>1584</v>
      </c>
      <c r="I410" s="138" t="s">
        <v>1575</v>
      </c>
      <c r="J410" s="263" t="s">
        <v>1576</v>
      </c>
      <c r="K410" s="289">
        <v>226100</v>
      </c>
    </row>
    <row r="411" spans="1:11" ht="13.5">
      <c r="A411" s="141" t="s">
        <v>2809</v>
      </c>
      <c r="B411" s="175" t="s">
        <v>153</v>
      </c>
      <c r="C411" s="53" t="s">
        <v>2937</v>
      </c>
      <c r="D411" s="54">
        <v>43385</v>
      </c>
      <c r="E411" s="173" t="s">
        <v>479</v>
      </c>
      <c r="F411" s="173">
        <v>6190425</v>
      </c>
      <c r="G411" s="210">
        <v>43669</v>
      </c>
      <c r="H411" s="173" t="s">
        <v>1585</v>
      </c>
      <c r="I411" s="138" t="s">
        <v>1545</v>
      </c>
      <c r="J411" s="263" t="s">
        <v>1546</v>
      </c>
      <c r="K411" s="166" t="s">
        <v>1531</v>
      </c>
    </row>
    <row r="412" spans="1:11" ht="27">
      <c r="A412" s="141" t="s">
        <v>2809</v>
      </c>
      <c r="B412" s="175" t="s">
        <v>226</v>
      </c>
      <c r="C412" s="53" t="s">
        <v>152</v>
      </c>
      <c r="D412" s="54" t="s">
        <v>152</v>
      </c>
      <c r="E412" s="173" t="s">
        <v>480</v>
      </c>
      <c r="F412" s="173">
        <v>6190078</v>
      </c>
      <c r="G412" s="210">
        <v>43670</v>
      </c>
      <c r="H412" s="173" t="s">
        <v>2944</v>
      </c>
      <c r="I412" s="138" t="s">
        <v>805</v>
      </c>
      <c r="J412" s="263" t="s">
        <v>1586</v>
      </c>
      <c r="K412" s="289">
        <v>365669</v>
      </c>
    </row>
    <row r="413" spans="1:11" ht="13.5">
      <c r="A413" s="141" t="s">
        <v>2809</v>
      </c>
      <c r="B413" s="175" t="s">
        <v>227</v>
      </c>
      <c r="C413" s="53" t="s">
        <v>152</v>
      </c>
      <c r="D413" s="54" t="s">
        <v>152</v>
      </c>
      <c r="E413" s="173" t="s">
        <v>479</v>
      </c>
      <c r="F413" s="173">
        <v>6190427</v>
      </c>
      <c r="G413" s="210">
        <v>43670</v>
      </c>
      <c r="H413" s="173" t="s">
        <v>1587</v>
      </c>
      <c r="I413" s="138" t="s">
        <v>1588</v>
      </c>
      <c r="J413" s="263" t="s">
        <v>1589</v>
      </c>
      <c r="K413" s="289">
        <v>119000</v>
      </c>
    </row>
    <row r="414" spans="1:11" ht="27">
      <c r="A414" s="141" t="s">
        <v>2809</v>
      </c>
      <c r="B414" s="175" t="s">
        <v>154</v>
      </c>
      <c r="C414" s="53" t="s">
        <v>152</v>
      </c>
      <c r="D414" s="54" t="s">
        <v>152</v>
      </c>
      <c r="E414" s="173" t="s">
        <v>479</v>
      </c>
      <c r="F414" s="173">
        <v>6190428</v>
      </c>
      <c r="G414" s="210">
        <v>43671</v>
      </c>
      <c r="H414" s="173" t="s">
        <v>1590</v>
      </c>
      <c r="I414" s="138" t="s">
        <v>1591</v>
      </c>
      <c r="J414" s="263" t="s">
        <v>1592</v>
      </c>
      <c r="K414" s="289">
        <v>273700</v>
      </c>
    </row>
    <row r="415" spans="1:11" ht="27">
      <c r="A415" s="141" t="s">
        <v>2809</v>
      </c>
      <c r="B415" s="175" t="s">
        <v>227</v>
      </c>
      <c r="C415" s="53" t="s">
        <v>152</v>
      </c>
      <c r="D415" s="54" t="s">
        <v>152</v>
      </c>
      <c r="E415" s="173" t="s">
        <v>479</v>
      </c>
      <c r="F415" s="173">
        <v>6190429</v>
      </c>
      <c r="G415" s="210">
        <v>43671</v>
      </c>
      <c r="H415" s="173" t="s">
        <v>1593</v>
      </c>
      <c r="I415" s="138" t="s">
        <v>1581</v>
      </c>
      <c r="J415" s="263" t="s">
        <v>1582</v>
      </c>
      <c r="K415" s="289">
        <v>357000</v>
      </c>
    </row>
    <row r="416" spans="1:11" ht="27">
      <c r="A416" s="141" t="s">
        <v>2809</v>
      </c>
      <c r="B416" s="175" t="s">
        <v>154</v>
      </c>
      <c r="C416" s="53" t="s">
        <v>152</v>
      </c>
      <c r="D416" s="54" t="s">
        <v>152</v>
      </c>
      <c r="E416" s="173" t="s">
        <v>479</v>
      </c>
      <c r="F416" s="173">
        <v>6190430</v>
      </c>
      <c r="G416" s="210">
        <v>43671</v>
      </c>
      <c r="H416" s="173" t="s">
        <v>1594</v>
      </c>
      <c r="I416" s="138" t="s">
        <v>1575</v>
      </c>
      <c r="J416" s="263" t="s">
        <v>1576</v>
      </c>
      <c r="K416" s="289">
        <v>464100</v>
      </c>
    </row>
    <row r="417" spans="1:11" ht="27">
      <c r="A417" s="141" t="s">
        <v>2809</v>
      </c>
      <c r="B417" s="175" t="s">
        <v>226</v>
      </c>
      <c r="C417" s="53" t="s">
        <v>152</v>
      </c>
      <c r="D417" s="54" t="s">
        <v>152</v>
      </c>
      <c r="E417" s="173" t="s">
        <v>479</v>
      </c>
      <c r="F417" s="173">
        <v>6190434</v>
      </c>
      <c r="G417" s="210">
        <v>43672</v>
      </c>
      <c r="H417" s="173" t="s">
        <v>1595</v>
      </c>
      <c r="I417" s="138" t="s">
        <v>1596</v>
      </c>
      <c r="J417" s="263" t="s">
        <v>1597</v>
      </c>
      <c r="K417" s="289">
        <v>355253</v>
      </c>
    </row>
    <row r="418" spans="1:11" ht="27">
      <c r="A418" s="141" t="s">
        <v>2809</v>
      </c>
      <c r="B418" s="175" t="s">
        <v>154</v>
      </c>
      <c r="C418" s="53" t="s">
        <v>152</v>
      </c>
      <c r="D418" s="54" t="s">
        <v>152</v>
      </c>
      <c r="E418" s="173" t="s">
        <v>479</v>
      </c>
      <c r="F418" s="173">
        <v>6190435</v>
      </c>
      <c r="G418" s="210">
        <v>43672</v>
      </c>
      <c r="H418" s="173" t="s">
        <v>1598</v>
      </c>
      <c r="I418" s="138" t="s">
        <v>51</v>
      </c>
      <c r="J418" s="263" t="s">
        <v>1599</v>
      </c>
      <c r="K418" s="166" t="s">
        <v>1531</v>
      </c>
    </row>
    <row r="419" spans="1:11" ht="27">
      <c r="A419" s="141" t="s">
        <v>2809</v>
      </c>
      <c r="B419" s="175" t="s">
        <v>154</v>
      </c>
      <c r="C419" s="53" t="s">
        <v>152</v>
      </c>
      <c r="D419" s="54" t="s">
        <v>152</v>
      </c>
      <c r="E419" s="173" t="s">
        <v>479</v>
      </c>
      <c r="F419" s="173">
        <v>6190436</v>
      </c>
      <c r="G419" s="210">
        <v>43675</v>
      </c>
      <c r="H419" s="173" t="s">
        <v>1600</v>
      </c>
      <c r="I419" s="138" t="s">
        <v>1601</v>
      </c>
      <c r="J419" s="263" t="s">
        <v>1602</v>
      </c>
      <c r="K419" s="166" t="s">
        <v>1531</v>
      </c>
    </row>
    <row r="420" spans="1:11" ht="13.5">
      <c r="A420" s="141" t="s">
        <v>2809</v>
      </c>
      <c r="B420" s="175" t="s">
        <v>227</v>
      </c>
      <c r="C420" s="53" t="s">
        <v>152</v>
      </c>
      <c r="D420" s="54" t="s">
        <v>152</v>
      </c>
      <c r="E420" s="173" t="s">
        <v>479</v>
      </c>
      <c r="F420" s="173">
        <v>6190439</v>
      </c>
      <c r="G420" s="210">
        <v>43676</v>
      </c>
      <c r="H420" s="173" t="s">
        <v>1603</v>
      </c>
      <c r="I420" s="138" t="s">
        <v>1604</v>
      </c>
      <c r="J420" s="263" t="s">
        <v>1605</v>
      </c>
      <c r="K420" s="289">
        <v>42245</v>
      </c>
    </row>
    <row r="421" spans="1:11" ht="27">
      <c r="A421" s="141" t="s">
        <v>2809</v>
      </c>
      <c r="B421" s="175" t="s">
        <v>154</v>
      </c>
      <c r="C421" s="53" t="s">
        <v>152</v>
      </c>
      <c r="D421" s="54" t="s">
        <v>152</v>
      </c>
      <c r="E421" s="173" t="s">
        <v>479</v>
      </c>
      <c r="F421" s="173">
        <v>6190442</v>
      </c>
      <c r="G421" s="210">
        <v>43677</v>
      </c>
      <c r="H421" s="173" t="s">
        <v>1606</v>
      </c>
      <c r="I421" s="138" t="s">
        <v>1607</v>
      </c>
      <c r="J421" s="263" t="s">
        <v>1608</v>
      </c>
      <c r="K421" s="166" t="s">
        <v>1531</v>
      </c>
    </row>
    <row r="422" spans="1:11" ht="27">
      <c r="A422" s="141" t="s">
        <v>2809</v>
      </c>
      <c r="B422" s="175" t="s">
        <v>154</v>
      </c>
      <c r="C422" s="53" t="s">
        <v>152</v>
      </c>
      <c r="D422" s="54" t="s">
        <v>152</v>
      </c>
      <c r="E422" s="173" t="s">
        <v>479</v>
      </c>
      <c r="F422" s="173">
        <v>6190443</v>
      </c>
      <c r="G422" s="210">
        <v>43677</v>
      </c>
      <c r="H422" s="173" t="s">
        <v>1609</v>
      </c>
      <c r="I422" s="138" t="s">
        <v>51</v>
      </c>
      <c r="J422" s="263" t="s">
        <v>1599</v>
      </c>
      <c r="K422" s="166" t="s">
        <v>1531</v>
      </c>
    </row>
    <row r="423" spans="1:11" ht="27">
      <c r="A423" s="141" t="s">
        <v>2809</v>
      </c>
      <c r="B423" s="175" t="s">
        <v>138</v>
      </c>
      <c r="C423" s="164" t="s">
        <v>1610</v>
      </c>
      <c r="D423" s="210">
        <v>43648</v>
      </c>
      <c r="E423" s="173" t="s">
        <v>1611</v>
      </c>
      <c r="F423" s="173" t="s">
        <v>155</v>
      </c>
      <c r="G423" s="210">
        <v>43648</v>
      </c>
      <c r="H423" s="173" t="s">
        <v>1612</v>
      </c>
      <c r="I423" s="138" t="s">
        <v>1613</v>
      </c>
      <c r="J423" s="263" t="s">
        <v>1614</v>
      </c>
      <c r="K423" s="166" t="s">
        <v>1615</v>
      </c>
    </row>
    <row r="424" spans="1:11" ht="40.5">
      <c r="A424" s="141" t="s">
        <v>2809</v>
      </c>
      <c r="B424" s="175" t="s">
        <v>138</v>
      </c>
      <c r="C424" s="164" t="s">
        <v>1616</v>
      </c>
      <c r="D424" s="210">
        <v>43649</v>
      </c>
      <c r="E424" s="173" t="s">
        <v>1617</v>
      </c>
      <c r="F424" s="173" t="s">
        <v>155</v>
      </c>
      <c r="G424" s="210">
        <v>43649</v>
      </c>
      <c r="H424" s="173" t="s">
        <v>1618</v>
      </c>
      <c r="I424" s="138" t="s">
        <v>1619</v>
      </c>
      <c r="J424" s="263" t="s">
        <v>1620</v>
      </c>
      <c r="K424" s="166" t="s">
        <v>1621</v>
      </c>
    </row>
    <row r="425" spans="1:11" ht="27">
      <c r="A425" s="141" t="s">
        <v>2808</v>
      </c>
      <c r="B425" s="175" t="s">
        <v>226</v>
      </c>
      <c r="C425" s="53" t="s">
        <v>152</v>
      </c>
      <c r="D425" s="54" t="s">
        <v>152</v>
      </c>
      <c r="E425" s="136" t="s">
        <v>480</v>
      </c>
      <c r="F425" s="209">
        <v>7190067</v>
      </c>
      <c r="G425" s="140">
        <v>43650</v>
      </c>
      <c r="H425" s="136" t="s">
        <v>1373</v>
      </c>
      <c r="I425" s="138" t="s">
        <v>262</v>
      </c>
      <c r="J425" s="263" t="s">
        <v>1374</v>
      </c>
      <c r="K425" s="285">
        <v>1932446</v>
      </c>
    </row>
    <row r="426" spans="1:11" ht="27">
      <c r="A426" s="141" t="s">
        <v>2808</v>
      </c>
      <c r="B426" s="175" t="s">
        <v>227</v>
      </c>
      <c r="C426" s="53" t="s">
        <v>152</v>
      </c>
      <c r="D426" s="54" t="s">
        <v>152</v>
      </c>
      <c r="E426" s="136" t="s">
        <v>479</v>
      </c>
      <c r="F426" s="209">
        <v>7190139</v>
      </c>
      <c r="G426" s="140">
        <v>43654</v>
      </c>
      <c r="H426" s="136" t="s">
        <v>1375</v>
      </c>
      <c r="I426" s="137" t="s">
        <v>1376</v>
      </c>
      <c r="J426" s="204" t="s">
        <v>1377</v>
      </c>
      <c r="K426" s="285">
        <v>26002</v>
      </c>
    </row>
    <row r="427" spans="1:11" ht="27">
      <c r="A427" s="141" t="s">
        <v>2808</v>
      </c>
      <c r="B427" s="175" t="s">
        <v>227</v>
      </c>
      <c r="C427" s="53" t="s">
        <v>152</v>
      </c>
      <c r="D427" s="54" t="s">
        <v>152</v>
      </c>
      <c r="E427" s="136" t="s">
        <v>479</v>
      </c>
      <c r="F427" s="209">
        <v>7190140</v>
      </c>
      <c r="G427" s="140">
        <v>43654</v>
      </c>
      <c r="H427" s="136" t="s">
        <v>1378</v>
      </c>
      <c r="I427" s="137" t="s">
        <v>1376</v>
      </c>
      <c r="J427" s="204" t="s">
        <v>1377</v>
      </c>
      <c r="K427" s="285">
        <v>47898</v>
      </c>
    </row>
    <row r="428" spans="1:11" ht="27">
      <c r="A428" s="141" t="s">
        <v>2808</v>
      </c>
      <c r="B428" s="175" t="s">
        <v>227</v>
      </c>
      <c r="C428" s="53" t="s">
        <v>152</v>
      </c>
      <c r="D428" s="54" t="s">
        <v>152</v>
      </c>
      <c r="E428" s="136" t="s">
        <v>479</v>
      </c>
      <c r="F428" s="209">
        <v>7190141</v>
      </c>
      <c r="G428" s="140">
        <v>43654</v>
      </c>
      <c r="H428" s="136" t="s">
        <v>1379</v>
      </c>
      <c r="I428" s="137" t="s">
        <v>1376</v>
      </c>
      <c r="J428" s="204" t="s">
        <v>1377</v>
      </c>
      <c r="K428" s="285">
        <v>49266</v>
      </c>
    </row>
    <row r="429" spans="1:11" ht="13.5">
      <c r="A429" s="141" t="s">
        <v>2808</v>
      </c>
      <c r="B429" s="175" t="s">
        <v>153</v>
      </c>
      <c r="C429" s="53" t="s">
        <v>2937</v>
      </c>
      <c r="D429" s="54">
        <v>43385</v>
      </c>
      <c r="E429" s="136" t="s">
        <v>479</v>
      </c>
      <c r="F429" s="209">
        <v>7190142</v>
      </c>
      <c r="G429" s="140">
        <v>43654</v>
      </c>
      <c r="H429" s="136" t="s">
        <v>2879</v>
      </c>
      <c r="I429" s="137" t="s">
        <v>1380</v>
      </c>
      <c r="J429" s="204" t="s">
        <v>1381</v>
      </c>
      <c r="K429" s="285">
        <v>167587</v>
      </c>
    </row>
    <row r="430" spans="1:11" ht="27">
      <c r="A430" s="141" t="s">
        <v>2808</v>
      </c>
      <c r="B430" s="175" t="s">
        <v>227</v>
      </c>
      <c r="C430" s="53" t="s">
        <v>152</v>
      </c>
      <c r="D430" s="54" t="s">
        <v>152</v>
      </c>
      <c r="E430" s="136" t="s">
        <v>479</v>
      </c>
      <c r="F430" s="209">
        <v>7190143</v>
      </c>
      <c r="G430" s="140">
        <v>43654</v>
      </c>
      <c r="H430" s="136" t="s">
        <v>1382</v>
      </c>
      <c r="I430" s="137" t="s">
        <v>1376</v>
      </c>
      <c r="J430" s="204" t="s">
        <v>1377</v>
      </c>
      <c r="K430" s="285">
        <v>170515</v>
      </c>
    </row>
    <row r="431" spans="1:11" ht="40.5">
      <c r="A431" s="141" t="s">
        <v>2808</v>
      </c>
      <c r="B431" s="175" t="s">
        <v>227</v>
      </c>
      <c r="C431" s="53" t="s">
        <v>152</v>
      </c>
      <c r="D431" s="54" t="s">
        <v>152</v>
      </c>
      <c r="E431" s="136" t="s">
        <v>479</v>
      </c>
      <c r="F431" s="209">
        <v>7190144</v>
      </c>
      <c r="G431" s="140">
        <v>43654</v>
      </c>
      <c r="H431" s="136" t="s">
        <v>1383</v>
      </c>
      <c r="I431" s="137" t="s">
        <v>1384</v>
      </c>
      <c r="J431" s="204" t="s">
        <v>1385</v>
      </c>
      <c r="K431" s="285">
        <v>626072</v>
      </c>
    </row>
    <row r="432" spans="1:11" ht="40.5">
      <c r="A432" s="141" t="s">
        <v>2808</v>
      </c>
      <c r="B432" s="175" t="s">
        <v>227</v>
      </c>
      <c r="C432" s="53" t="s">
        <v>152</v>
      </c>
      <c r="D432" s="54" t="s">
        <v>152</v>
      </c>
      <c r="E432" s="136" t="s">
        <v>479</v>
      </c>
      <c r="F432" s="209">
        <v>7190145</v>
      </c>
      <c r="G432" s="140">
        <v>43654</v>
      </c>
      <c r="H432" s="136" t="s">
        <v>1386</v>
      </c>
      <c r="I432" s="137" t="s">
        <v>1387</v>
      </c>
      <c r="J432" s="204" t="s">
        <v>1388</v>
      </c>
      <c r="K432" s="285">
        <v>83431</v>
      </c>
    </row>
    <row r="433" spans="1:11" ht="27">
      <c r="A433" s="141" t="s">
        <v>2808</v>
      </c>
      <c r="B433" s="175" t="s">
        <v>154</v>
      </c>
      <c r="C433" s="53" t="s">
        <v>152</v>
      </c>
      <c r="D433" s="54" t="s">
        <v>152</v>
      </c>
      <c r="E433" s="136" t="s">
        <v>479</v>
      </c>
      <c r="F433" s="209">
        <v>7190146</v>
      </c>
      <c r="G433" s="140">
        <v>43656</v>
      </c>
      <c r="H433" s="136" t="s">
        <v>1389</v>
      </c>
      <c r="I433" s="137" t="s">
        <v>1390</v>
      </c>
      <c r="J433" s="204" t="s">
        <v>1391</v>
      </c>
      <c r="K433" s="285">
        <v>21000</v>
      </c>
    </row>
    <row r="434" spans="1:11" ht="13.5">
      <c r="A434" s="141" t="s">
        <v>2808</v>
      </c>
      <c r="B434" s="175" t="s">
        <v>227</v>
      </c>
      <c r="C434" s="53" t="s">
        <v>152</v>
      </c>
      <c r="D434" s="54" t="s">
        <v>152</v>
      </c>
      <c r="E434" s="136" t="s">
        <v>479</v>
      </c>
      <c r="F434" s="209">
        <v>7190147</v>
      </c>
      <c r="G434" s="140">
        <v>43658</v>
      </c>
      <c r="H434" s="136" t="s">
        <v>1392</v>
      </c>
      <c r="I434" s="137" t="s">
        <v>1376</v>
      </c>
      <c r="J434" s="204" t="s">
        <v>1377</v>
      </c>
      <c r="K434" s="285">
        <v>62951</v>
      </c>
    </row>
    <row r="435" spans="1:11" ht="13.5">
      <c r="A435" s="141" t="s">
        <v>2808</v>
      </c>
      <c r="B435" s="175" t="s">
        <v>227</v>
      </c>
      <c r="C435" s="53" t="s">
        <v>152</v>
      </c>
      <c r="D435" s="54" t="s">
        <v>152</v>
      </c>
      <c r="E435" s="136" t="s">
        <v>479</v>
      </c>
      <c r="F435" s="209">
        <v>7190148</v>
      </c>
      <c r="G435" s="140">
        <v>43658</v>
      </c>
      <c r="H435" s="136" t="s">
        <v>1393</v>
      </c>
      <c r="I435" s="137" t="s">
        <v>1394</v>
      </c>
      <c r="J435" s="204" t="s">
        <v>1395</v>
      </c>
      <c r="K435" s="285">
        <v>180880</v>
      </c>
    </row>
    <row r="436" spans="1:11" ht="13.5">
      <c r="A436" s="141" t="s">
        <v>2808</v>
      </c>
      <c r="B436" s="175" t="s">
        <v>227</v>
      </c>
      <c r="C436" s="53" t="s">
        <v>152</v>
      </c>
      <c r="D436" s="54" t="s">
        <v>152</v>
      </c>
      <c r="E436" s="136" t="s">
        <v>479</v>
      </c>
      <c r="F436" s="209">
        <v>7190149</v>
      </c>
      <c r="G436" s="140">
        <v>43658</v>
      </c>
      <c r="H436" s="136" t="s">
        <v>1396</v>
      </c>
      <c r="I436" s="137" t="s">
        <v>1397</v>
      </c>
      <c r="J436" s="204" t="s">
        <v>1398</v>
      </c>
      <c r="K436" s="285">
        <v>64444</v>
      </c>
    </row>
    <row r="437" spans="1:11" ht="27">
      <c r="A437" s="141" t="s">
        <v>2808</v>
      </c>
      <c r="B437" s="175" t="s">
        <v>226</v>
      </c>
      <c r="C437" s="53" t="s">
        <v>152</v>
      </c>
      <c r="D437" s="54" t="s">
        <v>152</v>
      </c>
      <c r="E437" s="136" t="s">
        <v>480</v>
      </c>
      <c r="F437" s="209">
        <v>7190068</v>
      </c>
      <c r="G437" s="140">
        <v>43658</v>
      </c>
      <c r="H437" s="136" t="s">
        <v>1399</v>
      </c>
      <c r="I437" s="137" t="s">
        <v>1739</v>
      </c>
      <c r="J437" s="204" t="s">
        <v>1400</v>
      </c>
      <c r="K437" s="285">
        <v>137246</v>
      </c>
    </row>
    <row r="438" spans="1:11" ht="13.5">
      <c r="A438" s="141" t="s">
        <v>2808</v>
      </c>
      <c r="B438" s="175" t="s">
        <v>226</v>
      </c>
      <c r="C438" s="53" t="s">
        <v>152</v>
      </c>
      <c r="D438" s="54" t="s">
        <v>152</v>
      </c>
      <c r="E438" s="136" t="s">
        <v>480</v>
      </c>
      <c r="F438" s="209">
        <v>7190069</v>
      </c>
      <c r="G438" s="140">
        <v>43658</v>
      </c>
      <c r="H438" s="136" t="s">
        <v>1401</v>
      </c>
      <c r="I438" s="137" t="s">
        <v>1402</v>
      </c>
      <c r="J438" s="204" t="s">
        <v>1403</v>
      </c>
      <c r="K438" s="285">
        <v>96366</v>
      </c>
    </row>
    <row r="439" spans="1:11" ht="13.5">
      <c r="A439" s="141" t="s">
        <v>2808</v>
      </c>
      <c r="B439" s="175" t="s">
        <v>226</v>
      </c>
      <c r="C439" s="53" t="s">
        <v>152</v>
      </c>
      <c r="D439" s="54" t="s">
        <v>152</v>
      </c>
      <c r="E439" s="136" t="s">
        <v>480</v>
      </c>
      <c r="F439" s="209">
        <v>7190070</v>
      </c>
      <c r="G439" s="140">
        <v>43658</v>
      </c>
      <c r="H439" s="136" t="s">
        <v>1404</v>
      </c>
      <c r="I439" s="137" t="s">
        <v>1405</v>
      </c>
      <c r="J439" s="204" t="s">
        <v>1406</v>
      </c>
      <c r="K439" s="285">
        <v>49944</v>
      </c>
    </row>
    <row r="440" spans="1:11" ht="13.5">
      <c r="A440" s="141" t="s">
        <v>2808</v>
      </c>
      <c r="B440" s="175" t="s">
        <v>226</v>
      </c>
      <c r="C440" s="53" t="s">
        <v>152</v>
      </c>
      <c r="D440" s="54" t="s">
        <v>152</v>
      </c>
      <c r="E440" s="136" t="s">
        <v>480</v>
      </c>
      <c r="F440" s="209">
        <v>7190071</v>
      </c>
      <c r="G440" s="140">
        <v>43658</v>
      </c>
      <c r="H440" s="136" t="s">
        <v>1407</v>
      </c>
      <c r="I440" s="155" t="s">
        <v>1276</v>
      </c>
      <c r="J440" s="177" t="s">
        <v>1277</v>
      </c>
      <c r="K440" s="285">
        <v>188924</v>
      </c>
    </row>
    <row r="441" spans="1:11" ht="13.5">
      <c r="A441" s="141" t="s">
        <v>2808</v>
      </c>
      <c r="B441" s="175" t="s">
        <v>227</v>
      </c>
      <c r="C441" s="53" t="s">
        <v>152</v>
      </c>
      <c r="D441" s="54" t="s">
        <v>152</v>
      </c>
      <c r="E441" s="136" t="s">
        <v>479</v>
      </c>
      <c r="F441" s="209">
        <v>7190151</v>
      </c>
      <c r="G441" s="140">
        <v>43663</v>
      </c>
      <c r="H441" s="136" t="s">
        <v>1408</v>
      </c>
      <c r="I441" s="137" t="s">
        <v>1384</v>
      </c>
      <c r="J441" s="204" t="s">
        <v>1385</v>
      </c>
      <c r="K441" s="285">
        <v>45220</v>
      </c>
    </row>
    <row r="442" spans="1:11" ht="13.5">
      <c r="A442" s="141" t="s">
        <v>2808</v>
      </c>
      <c r="B442" s="175" t="s">
        <v>226</v>
      </c>
      <c r="C442" s="53" t="s">
        <v>152</v>
      </c>
      <c r="D442" s="54" t="s">
        <v>152</v>
      </c>
      <c r="E442" s="136" t="s">
        <v>480</v>
      </c>
      <c r="F442" s="209">
        <v>7190072</v>
      </c>
      <c r="G442" s="140">
        <v>43664</v>
      </c>
      <c r="H442" s="136" t="s">
        <v>1409</v>
      </c>
      <c r="I442" s="137" t="s">
        <v>1410</v>
      </c>
      <c r="J442" s="204" t="s">
        <v>1411</v>
      </c>
      <c r="K442" s="285">
        <v>718075</v>
      </c>
    </row>
    <row r="443" spans="1:11" ht="13.5">
      <c r="A443" s="141" t="s">
        <v>2808</v>
      </c>
      <c r="B443" s="175" t="s">
        <v>226</v>
      </c>
      <c r="C443" s="53" t="s">
        <v>152</v>
      </c>
      <c r="D443" s="54" t="s">
        <v>152</v>
      </c>
      <c r="E443" s="136" t="s">
        <v>480</v>
      </c>
      <c r="F443" s="209">
        <v>7190073</v>
      </c>
      <c r="G443" s="140">
        <v>43664</v>
      </c>
      <c r="H443" s="136" t="s">
        <v>1412</v>
      </c>
      <c r="I443" s="137" t="s">
        <v>1413</v>
      </c>
      <c r="J443" s="204" t="s">
        <v>1414</v>
      </c>
      <c r="K443" s="285">
        <v>948476</v>
      </c>
    </row>
    <row r="444" spans="1:11" ht="13.5">
      <c r="A444" s="141" t="s">
        <v>2808</v>
      </c>
      <c r="B444" s="175" t="s">
        <v>226</v>
      </c>
      <c r="C444" s="53" t="s">
        <v>152</v>
      </c>
      <c r="D444" s="54" t="s">
        <v>152</v>
      </c>
      <c r="E444" s="136" t="s">
        <v>479</v>
      </c>
      <c r="F444" s="209">
        <v>7190152</v>
      </c>
      <c r="G444" s="140">
        <v>43664</v>
      </c>
      <c r="H444" s="136" t="s">
        <v>1415</v>
      </c>
      <c r="I444" s="137" t="s">
        <v>1416</v>
      </c>
      <c r="J444" s="204" t="s">
        <v>1417</v>
      </c>
      <c r="K444" s="285">
        <v>184494</v>
      </c>
    </row>
    <row r="445" spans="1:11" ht="27">
      <c r="A445" s="141" t="s">
        <v>2808</v>
      </c>
      <c r="B445" s="175" t="s">
        <v>226</v>
      </c>
      <c r="C445" s="53" t="s">
        <v>152</v>
      </c>
      <c r="D445" s="54" t="s">
        <v>152</v>
      </c>
      <c r="E445" s="136" t="s">
        <v>479</v>
      </c>
      <c r="F445" s="209">
        <v>7190153</v>
      </c>
      <c r="G445" s="140">
        <v>43664</v>
      </c>
      <c r="H445" s="136" t="s">
        <v>1418</v>
      </c>
      <c r="I445" s="137" t="s">
        <v>1419</v>
      </c>
      <c r="J445" s="204" t="s">
        <v>1420</v>
      </c>
      <c r="K445" s="285">
        <v>203987</v>
      </c>
    </row>
    <row r="446" spans="1:11" ht="27">
      <c r="A446" s="141" t="s">
        <v>2808</v>
      </c>
      <c r="B446" s="175" t="s">
        <v>226</v>
      </c>
      <c r="C446" s="53" t="s">
        <v>152</v>
      </c>
      <c r="D446" s="54" t="s">
        <v>152</v>
      </c>
      <c r="E446" s="136" t="s">
        <v>479</v>
      </c>
      <c r="F446" s="209">
        <v>7190154</v>
      </c>
      <c r="G446" s="140">
        <v>43664</v>
      </c>
      <c r="H446" s="136" t="s">
        <v>1421</v>
      </c>
      <c r="I446" s="137" t="s">
        <v>1419</v>
      </c>
      <c r="J446" s="204" t="s">
        <v>1420</v>
      </c>
      <c r="K446" s="285">
        <v>101994</v>
      </c>
    </row>
    <row r="447" spans="1:11" ht="13.5">
      <c r="A447" s="141" t="s">
        <v>2808</v>
      </c>
      <c r="B447" s="175" t="s">
        <v>227</v>
      </c>
      <c r="C447" s="53" t="s">
        <v>152</v>
      </c>
      <c r="D447" s="54" t="s">
        <v>152</v>
      </c>
      <c r="E447" s="136" t="s">
        <v>479</v>
      </c>
      <c r="F447" s="209">
        <v>7190155</v>
      </c>
      <c r="G447" s="140">
        <v>43664</v>
      </c>
      <c r="H447" s="136" t="s">
        <v>1422</v>
      </c>
      <c r="I447" s="137" t="s">
        <v>1423</v>
      </c>
      <c r="J447" s="204" t="s">
        <v>1424</v>
      </c>
      <c r="K447" s="285">
        <v>345000</v>
      </c>
    </row>
    <row r="448" spans="1:11" ht="27">
      <c r="A448" s="141" t="s">
        <v>2808</v>
      </c>
      <c r="B448" s="175" t="s">
        <v>227</v>
      </c>
      <c r="C448" s="53" t="s">
        <v>152</v>
      </c>
      <c r="D448" s="54" t="s">
        <v>152</v>
      </c>
      <c r="E448" s="136" t="s">
        <v>479</v>
      </c>
      <c r="F448" s="209">
        <v>7190156</v>
      </c>
      <c r="G448" s="140">
        <v>43664</v>
      </c>
      <c r="H448" s="136" t="s">
        <v>1425</v>
      </c>
      <c r="I448" s="137" t="s">
        <v>1426</v>
      </c>
      <c r="J448" s="204" t="s">
        <v>1427</v>
      </c>
      <c r="K448" s="285">
        <v>179999</v>
      </c>
    </row>
    <row r="449" spans="1:11" ht="27">
      <c r="A449" s="141" t="s">
        <v>2808</v>
      </c>
      <c r="B449" s="175" t="s">
        <v>227</v>
      </c>
      <c r="C449" s="53" t="s">
        <v>152</v>
      </c>
      <c r="D449" s="54" t="s">
        <v>152</v>
      </c>
      <c r="E449" s="136" t="s">
        <v>479</v>
      </c>
      <c r="F449" s="209">
        <v>7190157</v>
      </c>
      <c r="G449" s="140">
        <v>43664</v>
      </c>
      <c r="H449" s="136" t="s">
        <v>1428</v>
      </c>
      <c r="I449" s="137" t="s">
        <v>1429</v>
      </c>
      <c r="J449" s="204" t="s">
        <v>1430</v>
      </c>
      <c r="K449" s="285">
        <v>952000</v>
      </c>
    </row>
    <row r="450" spans="1:11" ht="27">
      <c r="A450" s="141" t="s">
        <v>2808</v>
      </c>
      <c r="B450" s="175" t="s">
        <v>227</v>
      </c>
      <c r="C450" s="53" t="s">
        <v>152</v>
      </c>
      <c r="D450" s="54" t="s">
        <v>152</v>
      </c>
      <c r="E450" s="136" t="s">
        <v>479</v>
      </c>
      <c r="F450" s="209">
        <v>7190158</v>
      </c>
      <c r="G450" s="140">
        <v>43664</v>
      </c>
      <c r="H450" s="136" t="s">
        <v>1431</v>
      </c>
      <c r="I450" s="137" t="s">
        <v>1432</v>
      </c>
      <c r="J450" s="204" t="s">
        <v>1433</v>
      </c>
      <c r="K450" s="285">
        <v>105315</v>
      </c>
    </row>
    <row r="451" spans="1:11" ht="27">
      <c r="A451" s="141" t="s">
        <v>2808</v>
      </c>
      <c r="B451" s="175" t="s">
        <v>227</v>
      </c>
      <c r="C451" s="53" t="s">
        <v>152</v>
      </c>
      <c r="D451" s="54" t="s">
        <v>152</v>
      </c>
      <c r="E451" s="136" t="s">
        <v>479</v>
      </c>
      <c r="F451" s="209">
        <v>7190159</v>
      </c>
      <c r="G451" s="140">
        <v>43664</v>
      </c>
      <c r="H451" s="136" t="s">
        <v>1434</v>
      </c>
      <c r="I451" s="137" t="s">
        <v>1435</v>
      </c>
      <c r="J451" s="204" t="s">
        <v>1436</v>
      </c>
      <c r="K451" s="285">
        <v>1000000</v>
      </c>
    </row>
    <row r="452" spans="1:11" ht="27">
      <c r="A452" s="141" t="s">
        <v>2808</v>
      </c>
      <c r="B452" s="175" t="s">
        <v>154</v>
      </c>
      <c r="C452" s="53" t="s">
        <v>152</v>
      </c>
      <c r="D452" s="54" t="s">
        <v>152</v>
      </c>
      <c r="E452" s="136" t="s">
        <v>479</v>
      </c>
      <c r="F452" s="209">
        <v>7190160</v>
      </c>
      <c r="G452" s="140">
        <v>43664</v>
      </c>
      <c r="H452" s="136" t="s">
        <v>1437</v>
      </c>
      <c r="I452" s="137" t="s">
        <v>1438</v>
      </c>
      <c r="J452" s="204" t="s">
        <v>1439</v>
      </c>
      <c r="K452" s="285">
        <v>243210</v>
      </c>
    </row>
    <row r="453" spans="1:11" ht="13.5">
      <c r="A453" s="141" t="s">
        <v>2808</v>
      </c>
      <c r="B453" s="175" t="s">
        <v>226</v>
      </c>
      <c r="C453" s="53" t="s">
        <v>152</v>
      </c>
      <c r="D453" s="54" t="s">
        <v>152</v>
      </c>
      <c r="E453" s="136" t="s">
        <v>479</v>
      </c>
      <c r="F453" s="209">
        <v>7190161</v>
      </c>
      <c r="G453" s="140">
        <v>43668</v>
      </c>
      <c r="H453" s="136" t="s">
        <v>1440</v>
      </c>
      <c r="I453" s="137" t="s">
        <v>1416</v>
      </c>
      <c r="J453" s="204" t="s">
        <v>1417</v>
      </c>
      <c r="K453" s="285">
        <v>61498</v>
      </c>
    </row>
    <row r="454" spans="1:11" ht="27">
      <c r="A454" s="141" t="s">
        <v>2808</v>
      </c>
      <c r="B454" s="175" t="s">
        <v>138</v>
      </c>
      <c r="C454" s="208" t="s">
        <v>1372</v>
      </c>
      <c r="D454" s="208" t="s">
        <v>1372</v>
      </c>
      <c r="E454" s="136" t="s">
        <v>479</v>
      </c>
      <c r="F454" s="209">
        <v>7190162</v>
      </c>
      <c r="G454" s="140">
        <v>43668</v>
      </c>
      <c r="H454" s="136" t="s">
        <v>1441</v>
      </c>
      <c r="I454" s="250" t="s">
        <v>2857</v>
      </c>
      <c r="J454" s="146" t="s">
        <v>993</v>
      </c>
      <c r="K454" s="285">
        <v>82838</v>
      </c>
    </row>
    <row r="455" spans="1:11" ht="27">
      <c r="A455" s="141" t="s">
        <v>2808</v>
      </c>
      <c r="B455" s="175" t="s">
        <v>138</v>
      </c>
      <c r="C455" s="208" t="s">
        <v>1372</v>
      </c>
      <c r="D455" s="208" t="s">
        <v>1372</v>
      </c>
      <c r="E455" s="136" t="s">
        <v>479</v>
      </c>
      <c r="F455" s="209">
        <v>7190163</v>
      </c>
      <c r="G455" s="140">
        <v>43668</v>
      </c>
      <c r="H455" s="136" t="s">
        <v>1442</v>
      </c>
      <c r="I455" s="250" t="s">
        <v>2857</v>
      </c>
      <c r="J455" s="146" t="s">
        <v>993</v>
      </c>
      <c r="K455" s="285">
        <v>128318</v>
      </c>
    </row>
    <row r="456" spans="1:11" ht="27">
      <c r="A456" s="141" t="s">
        <v>2808</v>
      </c>
      <c r="B456" s="175" t="s">
        <v>227</v>
      </c>
      <c r="C456" s="53" t="s">
        <v>152</v>
      </c>
      <c r="D456" s="54" t="s">
        <v>152</v>
      </c>
      <c r="E456" s="136" t="s">
        <v>479</v>
      </c>
      <c r="F456" s="209">
        <v>7190164</v>
      </c>
      <c r="G456" s="140">
        <v>43668</v>
      </c>
      <c r="H456" s="136" t="s">
        <v>1443</v>
      </c>
      <c r="I456" s="137" t="s">
        <v>1444</v>
      </c>
      <c r="J456" s="204" t="s">
        <v>1445</v>
      </c>
      <c r="K456" s="285">
        <v>1920000</v>
      </c>
    </row>
    <row r="457" spans="1:11" ht="13.5">
      <c r="A457" s="141" t="s">
        <v>2808</v>
      </c>
      <c r="B457" s="175" t="s">
        <v>227</v>
      </c>
      <c r="C457" s="53" t="s">
        <v>152</v>
      </c>
      <c r="D457" s="54" t="s">
        <v>152</v>
      </c>
      <c r="E457" s="136" t="s">
        <v>479</v>
      </c>
      <c r="F457" s="209">
        <v>7190165</v>
      </c>
      <c r="G457" s="140">
        <v>43668</v>
      </c>
      <c r="H457" s="136" t="s">
        <v>1446</v>
      </c>
      <c r="I457" s="137" t="s">
        <v>1447</v>
      </c>
      <c r="J457" s="204" t="s">
        <v>1448</v>
      </c>
      <c r="K457" s="285">
        <v>240000</v>
      </c>
    </row>
    <row r="458" spans="1:11" ht="27">
      <c r="A458" s="141" t="s">
        <v>2808</v>
      </c>
      <c r="B458" s="175" t="s">
        <v>227</v>
      </c>
      <c r="C458" s="53" t="s">
        <v>152</v>
      </c>
      <c r="D458" s="54" t="s">
        <v>152</v>
      </c>
      <c r="E458" s="136" t="s">
        <v>479</v>
      </c>
      <c r="F458" s="209">
        <v>7190166</v>
      </c>
      <c r="G458" s="140">
        <v>43669</v>
      </c>
      <c r="H458" s="136" t="s">
        <v>1449</v>
      </c>
      <c r="I458" s="137" t="s">
        <v>1384</v>
      </c>
      <c r="J458" s="204" t="s">
        <v>1385</v>
      </c>
      <c r="K458" s="285">
        <v>302260</v>
      </c>
    </row>
    <row r="459" spans="1:11" ht="27">
      <c r="A459" s="141" t="s">
        <v>2808</v>
      </c>
      <c r="B459" s="175" t="s">
        <v>153</v>
      </c>
      <c r="C459" s="53" t="s">
        <v>2937</v>
      </c>
      <c r="D459" s="54">
        <v>43385</v>
      </c>
      <c r="E459" s="136" t="s">
        <v>479</v>
      </c>
      <c r="F459" s="209">
        <v>7190167</v>
      </c>
      <c r="G459" s="140">
        <v>43671</v>
      </c>
      <c r="H459" s="136" t="s">
        <v>2880</v>
      </c>
      <c r="I459" s="137" t="s">
        <v>1380</v>
      </c>
      <c r="J459" s="204" t="s">
        <v>1381</v>
      </c>
      <c r="K459" s="285">
        <v>167721</v>
      </c>
    </row>
    <row r="460" spans="1:11" ht="27">
      <c r="A460" s="141" t="s">
        <v>2808</v>
      </c>
      <c r="B460" s="175" t="s">
        <v>226</v>
      </c>
      <c r="C460" s="53" t="s">
        <v>152</v>
      </c>
      <c r="D460" s="54" t="s">
        <v>152</v>
      </c>
      <c r="E460" s="136" t="s">
        <v>480</v>
      </c>
      <c r="F460" s="209">
        <v>7190074</v>
      </c>
      <c r="G460" s="140">
        <v>43675</v>
      </c>
      <c r="H460" s="136" t="s">
        <v>1450</v>
      </c>
      <c r="I460" s="242" t="s">
        <v>2205</v>
      </c>
      <c r="J460" s="204" t="s">
        <v>1356</v>
      </c>
      <c r="K460" s="285">
        <v>540439</v>
      </c>
    </row>
    <row r="461" spans="1:11" ht="27">
      <c r="A461" s="141" t="s">
        <v>2808</v>
      </c>
      <c r="B461" s="175" t="s">
        <v>138</v>
      </c>
      <c r="C461" s="208" t="s">
        <v>1372</v>
      </c>
      <c r="D461" s="208" t="s">
        <v>1372</v>
      </c>
      <c r="E461" s="136" t="s">
        <v>479</v>
      </c>
      <c r="F461" s="209">
        <v>7190168</v>
      </c>
      <c r="G461" s="140">
        <v>43675</v>
      </c>
      <c r="H461" s="136" t="s">
        <v>1451</v>
      </c>
      <c r="I461" s="250" t="s">
        <v>2857</v>
      </c>
      <c r="J461" s="146" t="s">
        <v>993</v>
      </c>
      <c r="K461" s="285">
        <v>137819</v>
      </c>
    </row>
    <row r="462" spans="1:11" ht="27">
      <c r="A462" s="141" t="s">
        <v>2808</v>
      </c>
      <c r="B462" s="175" t="s">
        <v>138</v>
      </c>
      <c r="C462" s="208" t="s">
        <v>1372</v>
      </c>
      <c r="D462" s="208" t="s">
        <v>1372</v>
      </c>
      <c r="E462" s="136" t="s">
        <v>479</v>
      </c>
      <c r="F462" s="209">
        <v>7190169</v>
      </c>
      <c r="G462" s="140">
        <v>43677</v>
      </c>
      <c r="H462" s="136" t="s">
        <v>1452</v>
      </c>
      <c r="I462" s="250" t="s">
        <v>2857</v>
      </c>
      <c r="J462" s="146" t="s">
        <v>993</v>
      </c>
      <c r="K462" s="285">
        <v>177248</v>
      </c>
    </row>
    <row r="463" spans="1:11" ht="27">
      <c r="A463" s="141" t="s">
        <v>2808</v>
      </c>
      <c r="B463" s="175" t="s">
        <v>226</v>
      </c>
      <c r="C463" s="53" t="s">
        <v>152</v>
      </c>
      <c r="D463" s="54" t="s">
        <v>152</v>
      </c>
      <c r="E463" s="136" t="s">
        <v>480</v>
      </c>
      <c r="F463" s="209">
        <v>7190075</v>
      </c>
      <c r="G463" s="140">
        <v>43677</v>
      </c>
      <c r="H463" s="136" t="s">
        <v>1453</v>
      </c>
      <c r="I463" s="137" t="s">
        <v>208</v>
      </c>
      <c r="J463" s="204" t="s">
        <v>1454</v>
      </c>
      <c r="K463" s="285">
        <v>3930142</v>
      </c>
    </row>
    <row r="464" spans="1:11" ht="13.5">
      <c r="A464" s="141" t="s">
        <v>2808</v>
      </c>
      <c r="B464" s="175" t="s">
        <v>226</v>
      </c>
      <c r="C464" s="53" t="s">
        <v>152</v>
      </c>
      <c r="D464" s="54" t="s">
        <v>152</v>
      </c>
      <c r="E464" s="136" t="s">
        <v>480</v>
      </c>
      <c r="F464" s="209">
        <v>7190076</v>
      </c>
      <c r="G464" s="140">
        <v>43677</v>
      </c>
      <c r="H464" s="136" t="s">
        <v>1455</v>
      </c>
      <c r="I464" s="138" t="s">
        <v>262</v>
      </c>
      <c r="J464" s="263" t="s">
        <v>1374</v>
      </c>
      <c r="K464" s="285">
        <v>1931791</v>
      </c>
    </row>
    <row r="465" spans="1:11" ht="27">
      <c r="A465" s="141" t="s">
        <v>2808</v>
      </c>
      <c r="B465" s="175" t="s">
        <v>227</v>
      </c>
      <c r="C465" s="53" t="s">
        <v>152</v>
      </c>
      <c r="D465" s="54" t="s">
        <v>152</v>
      </c>
      <c r="E465" s="136" t="s">
        <v>479</v>
      </c>
      <c r="F465" s="209">
        <v>7190170</v>
      </c>
      <c r="G465" s="140">
        <v>43677</v>
      </c>
      <c r="H465" s="136" t="s">
        <v>1456</v>
      </c>
      <c r="I465" s="137" t="s">
        <v>1457</v>
      </c>
      <c r="J465" s="204" t="s">
        <v>1458</v>
      </c>
      <c r="K465" s="285">
        <v>400000</v>
      </c>
    </row>
    <row r="466" spans="1:11" ht="13.5">
      <c r="A466" s="141" t="s">
        <v>2808</v>
      </c>
      <c r="B466" s="175" t="s">
        <v>226</v>
      </c>
      <c r="C466" s="53" t="s">
        <v>152</v>
      </c>
      <c r="D466" s="54" t="s">
        <v>152</v>
      </c>
      <c r="E466" s="136" t="s">
        <v>480</v>
      </c>
      <c r="F466" s="209">
        <v>7190077</v>
      </c>
      <c r="G466" s="140">
        <v>43677</v>
      </c>
      <c r="H466" s="136" t="s">
        <v>1459</v>
      </c>
      <c r="I466" s="137" t="s">
        <v>208</v>
      </c>
      <c r="J466" s="204" t="s">
        <v>1454</v>
      </c>
      <c r="K466" s="285">
        <v>701537</v>
      </c>
    </row>
    <row r="467" spans="1:11" ht="13.5">
      <c r="A467" s="141" t="s">
        <v>2808</v>
      </c>
      <c r="B467" s="175" t="s">
        <v>227</v>
      </c>
      <c r="C467" s="53" t="s">
        <v>152</v>
      </c>
      <c r="D467" s="54" t="s">
        <v>152</v>
      </c>
      <c r="E467" s="136" t="s">
        <v>479</v>
      </c>
      <c r="F467" s="209">
        <v>7190172</v>
      </c>
      <c r="G467" s="140">
        <v>43677</v>
      </c>
      <c r="H467" s="136" t="s">
        <v>1460</v>
      </c>
      <c r="I467" s="137" t="s">
        <v>1376</v>
      </c>
      <c r="J467" s="204" t="s">
        <v>1377</v>
      </c>
      <c r="K467" s="285">
        <v>54740</v>
      </c>
    </row>
    <row r="468" spans="1:11" ht="27">
      <c r="A468" s="141" t="s">
        <v>2808</v>
      </c>
      <c r="B468" s="175" t="s">
        <v>227</v>
      </c>
      <c r="C468" s="53" t="s">
        <v>152</v>
      </c>
      <c r="D468" s="54" t="s">
        <v>152</v>
      </c>
      <c r="E468" s="136" t="s">
        <v>479</v>
      </c>
      <c r="F468" s="209">
        <v>7190173</v>
      </c>
      <c r="G468" s="140">
        <v>43677</v>
      </c>
      <c r="H468" s="136" t="s">
        <v>1461</v>
      </c>
      <c r="I468" s="137" t="s">
        <v>1376</v>
      </c>
      <c r="J468" s="204" t="s">
        <v>1377</v>
      </c>
      <c r="K468" s="285">
        <v>198778</v>
      </c>
    </row>
    <row r="469" spans="1:11" ht="27">
      <c r="A469" s="141" t="s">
        <v>2808</v>
      </c>
      <c r="B469" s="175" t="s">
        <v>154</v>
      </c>
      <c r="C469" s="53" t="s">
        <v>152</v>
      </c>
      <c r="D469" s="54" t="s">
        <v>152</v>
      </c>
      <c r="E469" s="136" t="s">
        <v>479</v>
      </c>
      <c r="F469" s="209">
        <v>7190175</v>
      </c>
      <c r="G469" s="140">
        <v>43677</v>
      </c>
      <c r="H469" s="136" t="s">
        <v>1462</v>
      </c>
      <c r="I469" s="137" t="s">
        <v>1438</v>
      </c>
      <c r="J469" s="204" t="s">
        <v>1439</v>
      </c>
      <c r="K469" s="285">
        <v>69020</v>
      </c>
    </row>
    <row r="470" spans="1:11" ht="27">
      <c r="A470" s="141" t="s">
        <v>2808</v>
      </c>
      <c r="B470" s="175" t="s">
        <v>154</v>
      </c>
      <c r="C470" s="53" t="s">
        <v>152</v>
      </c>
      <c r="D470" s="54" t="s">
        <v>152</v>
      </c>
      <c r="E470" s="136" t="s">
        <v>479</v>
      </c>
      <c r="F470" s="209">
        <v>7190176</v>
      </c>
      <c r="G470" s="140">
        <v>43677</v>
      </c>
      <c r="H470" s="136" t="s">
        <v>1463</v>
      </c>
      <c r="I470" s="137" t="s">
        <v>1438</v>
      </c>
      <c r="J470" s="204" t="s">
        <v>1439</v>
      </c>
      <c r="K470" s="285">
        <v>421324</v>
      </c>
    </row>
    <row r="471" spans="1:11" ht="27">
      <c r="A471" s="141" t="s">
        <v>2808</v>
      </c>
      <c r="B471" s="175" t="s">
        <v>153</v>
      </c>
      <c r="C471" s="53" t="s">
        <v>2937</v>
      </c>
      <c r="D471" s="54">
        <v>43385</v>
      </c>
      <c r="E471" s="136" t="s">
        <v>479</v>
      </c>
      <c r="F471" s="209">
        <v>7190177</v>
      </c>
      <c r="G471" s="140">
        <v>43677</v>
      </c>
      <c r="H471" s="136" t="s">
        <v>2881</v>
      </c>
      <c r="I471" s="137" t="s">
        <v>1464</v>
      </c>
      <c r="J471" s="204" t="s">
        <v>1465</v>
      </c>
      <c r="K471" s="285">
        <v>167721</v>
      </c>
    </row>
    <row r="472" spans="1:11" ht="27">
      <c r="A472" s="141" t="s">
        <v>2808</v>
      </c>
      <c r="B472" s="175" t="s">
        <v>153</v>
      </c>
      <c r="C472" s="53" t="s">
        <v>2937</v>
      </c>
      <c r="D472" s="54">
        <v>43385</v>
      </c>
      <c r="E472" s="136" t="s">
        <v>479</v>
      </c>
      <c r="F472" s="209">
        <v>7190178</v>
      </c>
      <c r="G472" s="140">
        <v>43677</v>
      </c>
      <c r="H472" s="136" t="s">
        <v>2882</v>
      </c>
      <c r="I472" s="137" t="s">
        <v>1464</v>
      </c>
      <c r="J472" s="204" t="s">
        <v>1465</v>
      </c>
      <c r="K472" s="285">
        <v>167721</v>
      </c>
    </row>
    <row r="473" spans="1:11" ht="13.5">
      <c r="A473" s="141" t="s">
        <v>2808</v>
      </c>
      <c r="B473" s="175" t="s">
        <v>153</v>
      </c>
      <c r="C473" s="53" t="s">
        <v>2937</v>
      </c>
      <c r="D473" s="54">
        <v>43385</v>
      </c>
      <c r="E473" s="208" t="s">
        <v>1372</v>
      </c>
      <c r="F473" s="208" t="s">
        <v>1372</v>
      </c>
      <c r="G473" s="140">
        <v>43656</v>
      </c>
      <c r="H473" s="136" t="s">
        <v>1466</v>
      </c>
      <c r="I473" s="137" t="s">
        <v>1467</v>
      </c>
      <c r="J473" s="204" t="s">
        <v>1468</v>
      </c>
      <c r="K473" s="285">
        <v>111658</v>
      </c>
    </row>
    <row r="474" spans="1:11" ht="13.5">
      <c r="A474" s="141" t="s">
        <v>2808</v>
      </c>
      <c r="B474" s="175" t="s">
        <v>153</v>
      </c>
      <c r="C474" s="53" t="s">
        <v>2937</v>
      </c>
      <c r="D474" s="54">
        <v>43385</v>
      </c>
      <c r="E474" s="208" t="s">
        <v>1372</v>
      </c>
      <c r="F474" s="208" t="s">
        <v>1372</v>
      </c>
      <c r="G474" s="140">
        <v>43656</v>
      </c>
      <c r="H474" s="136" t="s">
        <v>1466</v>
      </c>
      <c r="I474" s="137" t="s">
        <v>1467</v>
      </c>
      <c r="J474" s="204" t="s">
        <v>1468</v>
      </c>
      <c r="K474" s="285">
        <v>111658</v>
      </c>
    </row>
    <row r="475" spans="1:11" ht="27">
      <c r="A475" s="141" t="s">
        <v>2808</v>
      </c>
      <c r="B475" s="175" t="s">
        <v>227</v>
      </c>
      <c r="C475" s="53" t="s">
        <v>152</v>
      </c>
      <c r="D475" s="54" t="s">
        <v>152</v>
      </c>
      <c r="E475" s="208" t="s">
        <v>1372</v>
      </c>
      <c r="F475" s="208" t="s">
        <v>1372</v>
      </c>
      <c r="G475" s="140">
        <v>43656</v>
      </c>
      <c r="H475" s="136" t="s">
        <v>1469</v>
      </c>
      <c r="I475" s="137" t="s">
        <v>1470</v>
      </c>
      <c r="J475" s="204" t="s">
        <v>1471</v>
      </c>
      <c r="K475" s="285">
        <v>35000</v>
      </c>
    </row>
    <row r="476" spans="1:11" ht="13.5">
      <c r="A476" s="141" t="s">
        <v>2808</v>
      </c>
      <c r="B476" s="175" t="s">
        <v>153</v>
      </c>
      <c r="C476" s="53" t="s">
        <v>2937</v>
      </c>
      <c r="D476" s="54">
        <v>43385</v>
      </c>
      <c r="E476" s="208" t="s">
        <v>1372</v>
      </c>
      <c r="F476" s="208" t="s">
        <v>1372</v>
      </c>
      <c r="G476" s="140">
        <v>43672</v>
      </c>
      <c r="H476" s="136" t="s">
        <v>1466</v>
      </c>
      <c r="I476" s="137" t="s">
        <v>1472</v>
      </c>
      <c r="J476" s="204" t="s">
        <v>1473</v>
      </c>
      <c r="K476" s="285">
        <v>111814</v>
      </c>
    </row>
    <row r="477" spans="1:11" ht="13.5">
      <c r="A477" s="141" t="s">
        <v>2808</v>
      </c>
      <c r="B477" s="175" t="s">
        <v>153</v>
      </c>
      <c r="C477" s="53" t="s">
        <v>2937</v>
      </c>
      <c r="D477" s="54">
        <v>43385</v>
      </c>
      <c r="E477" s="208" t="s">
        <v>1372</v>
      </c>
      <c r="F477" s="208" t="s">
        <v>1372</v>
      </c>
      <c r="G477" s="140">
        <v>43675</v>
      </c>
      <c r="H477" s="136" t="s">
        <v>1466</v>
      </c>
      <c r="I477" s="137" t="s">
        <v>1472</v>
      </c>
      <c r="J477" s="204" t="s">
        <v>1473</v>
      </c>
      <c r="K477" s="285">
        <v>111813</v>
      </c>
    </row>
    <row r="478" spans="1:11" ht="13.5">
      <c r="A478" s="141" t="s">
        <v>2808</v>
      </c>
      <c r="B478" s="175" t="s">
        <v>559</v>
      </c>
      <c r="C478" s="53" t="s">
        <v>152</v>
      </c>
      <c r="D478" s="54" t="s">
        <v>152</v>
      </c>
      <c r="E478" s="136" t="s">
        <v>1474</v>
      </c>
      <c r="F478" s="208" t="s">
        <v>1372</v>
      </c>
      <c r="G478" s="140">
        <v>43643</v>
      </c>
      <c r="H478" s="136" t="s">
        <v>1475</v>
      </c>
      <c r="I478" s="137" t="s">
        <v>1476</v>
      </c>
      <c r="J478" s="204" t="s">
        <v>1477</v>
      </c>
      <c r="K478" s="285">
        <v>13090</v>
      </c>
    </row>
    <row r="479" spans="1:11" ht="13.5">
      <c r="A479" s="141" t="s">
        <v>2808</v>
      </c>
      <c r="B479" s="175" t="s">
        <v>559</v>
      </c>
      <c r="C479" s="53" t="s">
        <v>152</v>
      </c>
      <c r="D479" s="54" t="s">
        <v>152</v>
      </c>
      <c r="E479" s="136" t="s">
        <v>1474</v>
      </c>
      <c r="F479" s="208" t="s">
        <v>1372</v>
      </c>
      <c r="G479" s="140">
        <v>43641</v>
      </c>
      <c r="H479" s="136" t="s">
        <v>1478</v>
      </c>
      <c r="I479" s="137" t="s">
        <v>1476</v>
      </c>
      <c r="J479" s="204" t="s">
        <v>1477</v>
      </c>
      <c r="K479" s="285">
        <v>29940</v>
      </c>
    </row>
    <row r="480" spans="1:11" ht="13.5">
      <c r="A480" s="141" t="s">
        <v>2808</v>
      </c>
      <c r="B480" s="175" t="s">
        <v>559</v>
      </c>
      <c r="C480" s="53" t="s">
        <v>152</v>
      </c>
      <c r="D480" s="54" t="s">
        <v>152</v>
      </c>
      <c r="E480" s="136" t="s">
        <v>1474</v>
      </c>
      <c r="F480" s="208" t="s">
        <v>1372</v>
      </c>
      <c r="G480" s="140">
        <v>43643</v>
      </c>
      <c r="H480" s="136" t="s">
        <v>1479</v>
      </c>
      <c r="I480" s="137" t="s">
        <v>1476</v>
      </c>
      <c r="J480" s="204" t="s">
        <v>1477</v>
      </c>
      <c r="K480" s="285">
        <v>31920</v>
      </c>
    </row>
    <row r="481" spans="1:11" ht="13.5">
      <c r="A481" s="141" t="s">
        <v>2808</v>
      </c>
      <c r="B481" s="175" t="s">
        <v>559</v>
      </c>
      <c r="C481" s="53" t="s">
        <v>152</v>
      </c>
      <c r="D481" s="54" t="s">
        <v>152</v>
      </c>
      <c r="E481" s="136" t="s">
        <v>1474</v>
      </c>
      <c r="F481" s="208" t="s">
        <v>1372</v>
      </c>
      <c r="G481" s="140">
        <v>43643</v>
      </c>
      <c r="H481" s="136" t="s">
        <v>1480</v>
      </c>
      <c r="I481" s="137" t="s">
        <v>1476</v>
      </c>
      <c r="J481" s="204" t="s">
        <v>1477</v>
      </c>
      <c r="K481" s="285">
        <v>29000</v>
      </c>
    </row>
    <row r="482" spans="1:11" ht="13.5">
      <c r="A482" s="141" t="s">
        <v>2808</v>
      </c>
      <c r="B482" s="175" t="s">
        <v>559</v>
      </c>
      <c r="C482" s="53" t="s">
        <v>152</v>
      </c>
      <c r="D482" s="54" t="s">
        <v>152</v>
      </c>
      <c r="E482" s="136" t="s">
        <v>1474</v>
      </c>
      <c r="F482" s="208" t="s">
        <v>1372</v>
      </c>
      <c r="G482" s="140">
        <v>43647</v>
      </c>
      <c r="H482" s="136" t="s">
        <v>1481</v>
      </c>
      <c r="I482" s="137" t="s">
        <v>1476</v>
      </c>
      <c r="J482" s="204" t="s">
        <v>1477</v>
      </c>
      <c r="K482" s="285">
        <v>10580</v>
      </c>
    </row>
    <row r="483" spans="1:11" ht="13.5">
      <c r="A483" s="141" t="s">
        <v>2808</v>
      </c>
      <c r="B483" s="175" t="s">
        <v>559</v>
      </c>
      <c r="C483" s="53" t="s">
        <v>152</v>
      </c>
      <c r="D483" s="54" t="s">
        <v>152</v>
      </c>
      <c r="E483" s="136" t="s">
        <v>1474</v>
      </c>
      <c r="F483" s="208" t="s">
        <v>1372</v>
      </c>
      <c r="G483" s="140">
        <v>43649</v>
      </c>
      <c r="H483" s="136" t="s">
        <v>1482</v>
      </c>
      <c r="I483" s="137" t="s">
        <v>1476</v>
      </c>
      <c r="J483" s="204" t="s">
        <v>1477</v>
      </c>
      <c r="K483" s="285">
        <v>63480</v>
      </c>
    </row>
    <row r="484" spans="1:11" ht="13.5">
      <c r="A484" s="141" t="s">
        <v>2808</v>
      </c>
      <c r="B484" s="175" t="s">
        <v>559</v>
      </c>
      <c r="C484" s="53" t="s">
        <v>152</v>
      </c>
      <c r="D484" s="54" t="s">
        <v>152</v>
      </c>
      <c r="E484" s="136" t="s">
        <v>1474</v>
      </c>
      <c r="F484" s="208" t="s">
        <v>1372</v>
      </c>
      <c r="G484" s="140">
        <v>43649</v>
      </c>
      <c r="H484" s="136" t="s">
        <v>1483</v>
      </c>
      <c r="I484" s="137" t="s">
        <v>1476</v>
      </c>
      <c r="J484" s="204" t="s">
        <v>1477</v>
      </c>
      <c r="K484" s="285">
        <v>11130</v>
      </c>
    </row>
    <row r="485" spans="1:11" ht="13.5">
      <c r="A485" s="141" t="s">
        <v>2808</v>
      </c>
      <c r="B485" s="175" t="s">
        <v>559</v>
      </c>
      <c r="C485" s="53" t="s">
        <v>152</v>
      </c>
      <c r="D485" s="54" t="s">
        <v>152</v>
      </c>
      <c r="E485" s="136" t="s">
        <v>1474</v>
      </c>
      <c r="F485" s="208" t="s">
        <v>1372</v>
      </c>
      <c r="G485" s="140">
        <v>43649</v>
      </c>
      <c r="H485" s="136" t="s">
        <v>1484</v>
      </c>
      <c r="I485" s="137" t="s">
        <v>1476</v>
      </c>
      <c r="J485" s="204" t="s">
        <v>1477</v>
      </c>
      <c r="K485" s="285">
        <v>81980</v>
      </c>
    </row>
    <row r="486" spans="1:11" ht="13.5">
      <c r="A486" s="141" t="s">
        <v>2808</v>
      </c>
      <c r="B486" s="175" t="s">
        <v>559</v>
      </c>
      <c r="C486" s="53" t="s">
        <v>152</v>
      </c>
      <c r="D486" s="54" t="s">
        <v>152</v>
      </c>
      <c r="E486" s="136" t="s">
        <v>1474</v>
      </c>
      <c r="F486" s="208" t="s">
        <v>1372</v>
      </c>
      <c r="G486" s="140">
        <v>43655</v>
      </c>
      <c r="H486" s="136" t="s">
        <v>1485</v>
      </c>
      <c r="I486" s="137" t="s">
        <v>1476</v>
      </c>
      <c r="J486" s="204" t="s">
        <v>1477</v>
      </c>
      <c r="K486" s="285">
        <v>11130</v>
      </c>
    </row>
    <row r="487" spans="1:11" ht="13.5">
      <c r="A487" s="141" t="s">
        <v>2808</v>
      </c>
      <c r="B487" s="175" t="s">
        <v>559</v>
      </c>
      <c r="C487" s="53" t="s">
        <v>152</v>
      </c>
      <c r="D487" s="54" t="s">
        <v>152</v>
      </c>
      <c r="E487" s="136" t="s">
        <v>1474</v>
      </c>
      <c r="F487" s="208" t="s">
        <v>1372</v>
      </c>
      <c r="G487" s="140">
        <v>43658</v>
      </c>
      <c r="H487" s="136" t="s">
        <v>1486</v>
      </c>
      <c r="I487" s="137" t="s">
        <v>1476</v>
      </c>
      <c r="J487" s="204" t="s">
        <v>1477</v>
      </c>
      <c r="K487" s="285">
        <v>16550</v>
      </c>
    </row>
    <row r="488" spans="1:11" ht="13.5">
      <c r="A488" s="141" t="s">
        <v>2808</v>
      </c>
      <c r="B488" s="175" t="s">
        <v>559</v>
      </c>
      <c r="C488" s="53" t="s">
        <v>152</v>
      </c>
      <c r="D488" s="54" t="s">
        <v>152</v>
      </c>
      <c r="E488" s="136" t="s">
        <v>1474</v>
      </c>
      <c r="F488" s="208" t="s">
        <v>1372</v>
      </c>
      <c r="G488" s="140">
        <v>43643</v>
      </c>
      <c r="H488" s="136" t="s">
        <v>1487</v>
      </c>
      <c r="I488" s="241" t="s">
        <v>1623</v>
      </c>
      <c r="J488" s="61" t="s">
        <v>932</v>
      </c>
      <c r="K488" s="285">
        <v>1795800</v>
      </c>
    </row>
    <row r="489" spans="1:11" ht="13.5">
      <c r="A489" s="141" t="s">
        <v>2808</v>
      </c>
      <c r="B489" s="175" t="s">
        <v>559</v>
      </c>
      <c r="C489" s="53" t="s">
        <v>152</v>
      </c>
      <c r="D489" s="54" t="s">
        <v>152</v>
      </c>
      <c r="E489" s="136" t="s">
        <v>1474</v>
      </c>
      <c r="F489" s="208" t="s">
        <v>1372</v>
      </c>
      <c r="G489" s="140">
        <v>43641</v>
      </c>
      <c r="H489" s="136" t="s">
        <v>1488</v>
      </c>
      <c r="I489" s="241" t="s">
        <v>1623</v>
      </c>
      <c r="J489" s="61" t="s">
        <v>932</v>
      </c>
      <c r="K489" s="285">
        <v>233900</v>
      </c>
    </row>
    <row r="490" spans="1:11" ht="13.5">
      <c r="A490" s="141" t="s">
        <v>2808</v>
      </c>
      <c r="B490" s="175" t="s">
        <v>559</v>
      </c>
      <c r="C490" s="53" t="s">
        <v>152</v>
      </c>
      <c r="D490" s="54" t="s">
        <v>152</v>
      </c>
      <c r="E490" s="136" t="s">
        <v>1474</v>
      </c>
      <c r="F490" s="208" t="s">
        <v>1372</v>
      </c>
      <c r="G490" s="140">
        <v>43643</v>
      </c>
      <c r="H490" s="136" t="s">
        <v>1489</v>
      </c>
      <c r="I490" s="241" t="s">
        <v>1623</v>
      </c>
      <c r="J490" s="61" t="s">
        <v>932</v>
      </c>
      <c r="K490" s="285">
        <v>189300</v>
      </c>
    </row>
    <row r="491" spans="1:11" ht="13.5">
      <c r="A491" s="141" t="s">
        <v>2808</v>
      </c>
      <c r="B491" s="175" t="s">
        <v>559</v>
      </c>
      <c r="C491" s="53" t="s">
        <v>152</v>
      </c>
      <c r="D491" s="54" t="s">
        <v>152</v>
      </c>
      <c r="E491" s="136" t="s">
        <v>1474</v>
      </c>
      <c r="F491" s="208" t="s">
        <v>1372</v>
      </c>
      <c r="G491" s="140">
        <v>43643</v>
      </c>
      <c r="H491" s="136" t="s">
        <v>1490</v>
      </c>
      <c r="I491" s="241" t="s">
        <v>1623</v>
      </c>
      <c r="J491" s="61" t="s">
        <v>932</v>
      </c>
      <c r="K491" s="285">
        <v>1398800</v>
      </c>
    </row>
    <row r="492" spans="1:11" ht="13.5">
      <c r="A492" s="141" t="s">
        <v>2808</v>
      </c>
      <c r="B492" s="175" t="s">
        <v>559</v>
      </c>
      <c r="C492" s="53" t="s">
        <v>152</v>
      </c>
      <c r="D492" s="54" t="s">
        <v>152</v>
      </c>
      <c r="E492" s="136" t="s">
        <v>1474</v>
      </c>
      <c r="F492" s="208" t="s">
        <v>1372</v>
      </c>
      <c r="G492" s="140">
        <v>43647</v>
      </c>
      <c r="H492" s="136" t="s">
        <v>1491</v>
      </c>
      <c r="I492" s="241" t="s">
        <v>1623</v>
      </c>
      <c r="J492" s="61" t="s">
        <v>932</v>
      </c>
      <c r="K492" s="285">
        <v>259200</v>
      </c>
    </row>
    <row r="493" spans="1:11" ht="13.5">
      <c r="A493" s="141" t="s">
        <v>2808</v>
      </c>
      <c r="B493" s="175" t="s">
        <v>559</v>
      </c>
      <c r="C493" s="53" t="s">
        <v>152</v>
      </c>
      <c r="D493" s="54" t="s">
        <v>152</v>
      </c>
      <c r="E493" s="136" t="s">
        <v>1474</v>
      </c>
      <c r="F493" s="208" t="s">
        <v>1372</v>
      </c>
      <c r="G493" s="140">
        <v>43650</v>
      </c>
      <c r="H493" s="136" t="s">
        <v>1492</v>
      </c>
      <c r="I493" s="241" t="s">
        <v>1623</v>
      </c>
      <c r="J493" s="61" t="s">
        <v>932</v>
      </c>
      <c r="K493" s="285">
        <v>1978500</v>
      </c>
    </row>
    <row r="494" spans="1:11" ht="13.5">
      <c r="A494" s="141" t="s">
        <v>2808</v>
      </c>
      <c r="B494" s="175" t="s">
        <v>559</v>
      </c>
      <c r="C494" s="53" t="s">
        <v>152</v>
      </c>
      <c r="D494" s="54" t="s">
        <v>152</v>
      </c>
      <c r="E494" s="136" t="s">
        <v>1474</v>
      </c>
      <c r="F494" s="208" t="s">
        <v>1372</v>
      </c>
      <c r="G494" s="140">
        <v>43647</v>
      </c>
      <c r="H494" s="136" t="s">
        <v>1493</v>
      </c>
      <c r="I494" s="241" t="s">
        <v>1623</v>
      </c>
      <c r="J494" s="61" t="s">
        <v>932</v>
      </c>
      <c r="K494" s="285">
        <v>2005100</v>
      </c>
    </row>
    <row r="495" spans="1:11" ht="13.5">
      <c r="A495" s="141" t="s">
        <v>2808</v>
      </c>
      <c r="B495" s="175" t="s">
        <v>559</v>
      </c>
      <c r="C495" s="53" t="s">
        <v>152</v>
      </c>
      <c r="D495" s="54" t="s">
        <v>152</v>
      </c>
      <c r="E495" s="136" t="s">
        <v>1474</v>
      </c>
      <c r="F495" s="208" t="s">
        <v>1372</v>
      </c>
      <c r="G495" s="140">
        <v>43662</v>
      </c>
      <c r="H495" s="136" t="s">
        <v>1494</v>
      </c>
      <c r="I495" s="241" t="s">
        <v>1623</v>
      </c>
      <c r="J495" s="61" t="s">
        <v>932</v>
      </c>
      <c r="K495" s="285">
        <v>433100</v>
      </c>
    </row>
    <row r="496" spans="1:11" ht="13.5">
      <c r="A496" s="141" t="s">
        <v>2808</v>
      </c>
      <c r="B496" s="175" t="s">
        <v>559</v>
      </c>
      <c r="C496" s="53" t="s">
        <v>152</v>
      </c>
      <c r="D496" s="54" t="s">
        <v>152</v>
      </c>
      <c r="E496" s="136" t="s">
        <v>1474</v>
      </c>
      <c r="F496" s="208" t="s">
        <v>1372</v>
      </c>
      <c r="G496" s="140">
        <v>43643</v>
      </c>
      <c r="H496" s="136" t="s">
        <v>1495</v>
      </c>
      <c r="I496" s="241" t="s">
        <v>1623</v>
      </c>
      <c r="J496" s="61" t="s">
        <v>932</v>
      </c>
      <c r="K496" s="285">
        <v>206700</v>
      </c>
    </row>
    <row r="497" spans="1:11" ht="13.5">
      <c r="A497" s="141" t="s">
        <v>2808</v>
      </c>
      <c r="B497" s="175" t="s">
        <v>559</v>
      </c>
      <c r="C497" s="53" t="s">
        <v>152</v>
      </c>
      <c r="D497" s="54" t="s">
        <v>152</v>
      </c>
      <c r="E497" s="136" t="s">
        <v>1474</v>
      </c>
      <c r="F497" s="208" t="s">
        <v>1372</v>
      </c>
      <c r="G497" s="140">
        <v>43667</v>
      </c>
      <c r="H497" s="136" t="s">
        <v>1496</v>
      </c>
      <c r="I497" s="241" t="s">
        <v>1623</v>
      </c>
      <c r="J497" s="61" t="s">
        <v>932</v>
      </c>
      <c r="K497" s="285">
        <v>316300</v>
      </c>
    </row>
    <row r="498" spans="1:11" ht="13.5">
      <c r="A498" s="141" t="s">
        <v>2811</v>
      </c>
      <c r="B498" s="175" t="s">
        <v>227</v>
      </c>
      <c r="C498" s="53" t="s">
        <v>152</v>
      </c>
      <c r="D498" s="54" t="s">
        <v>152</v>
      </c>
      <c r="E498" s="168" t="s">
        <v>1702</v>
      </c>
      <c r="F498" s="169">
        <v>20190087</v>
      </c>
      <c r="G498" s="170">
        <v>43677</v>
      </c>
      <c r="H498" s="136" t="s">
        <v>1703</v>
      </c>
      <c r="I498" s="137" t="s">
        <v>1704</v>
      </c>
      <c r="J498" s="204" t="s">
        <v>1705</v>
      </c>
      <c r="K498" s="290">
        <v>200000</v>
      </c>
    </row>
    <row r="499" spans="1:11" ht="13.5">
      <c r="A499" s="141" t="s">
        <v>2811</v>
      </c>
      <c r="B499" s="175" t="s">
        <v>226</v>
      </c>
      <c r="C499" s="53" t="s">
        <v>152</v>
      </c>
      <c r="D499" s="54" t="s">
        <v>152</v>
      </c>
      <c r="E499" s="168" t="s">
        <v>1702</v>
      </c>
      <c r="F499" s="169">
        <v>20190082</v>
      </c>
      <c r="G499" s="170">
        <v>43669</v>
      </c>
      <c r="H499" s="136" t="s">
        <v>2945</v>
      </c>
      <c r="I499" s="137" t="s">
        <v>1706</v>
      </c>
      <c r="J499" s="204" t="s">
        <v>1707</v>
      </c>
      <c r="K499" s="290">
        <v>181258</v>
      </c>
    </row>
    <row r="500" spans="1:11" ht="27">
      <c r="A500" s="141" t="s">
        <v>2811</v>
      </c>
      <c r="B500" s="175" t="s">
        <v>227</v>
      </c>
      <c r="C500" s="53" t="s">
        <v>152</v>
      </c>
      <c r="D500" s="54" t="s">
        <v>152</v>
      </c>
      <c r="E500" s="168" t="s">
        <v>1702</v>
      </c>
      <c r="F500" s="169">
        <v>20190083</v>
      </c>
      <c r="G500" s="170">
        <v>43669</v>
      </c>
      <c r="H500" s="136" t="s">
        <v>1708</v>
      </c>
      <c r="I500" s="137" t="s">
        <v>1709</v>
      </c>
      <c r="J500" s="204" t="s">
        <v>1710</v>
      </c>
      <c r="K500" s="290">
        <v>467135</v>
      </c>
    </row>
    <row r="501" spans="1:11" ht="27">
      <c r="A501" s="141" t="s">
        <v>2811</v>
      </c>
      <c r="B501" s="175" t="s">
        <v>226</v>
      </c>
      <c r="C501" s="53" t="s">
        <v>152</v>
      </c>
      <c r="D501" s="54" t="s">
        <v>152</v>
      </c>
      <c r="E501" s="168" t="s">
        <v>1702</v>
      </c>
      <c r="F501" s="169">
        <v>20190085</v>
      </c>
      <c r="G501" s="170">
        <v>43677</v>
      </c>
      <c r="H501" s="136" t="s">
        <v>1711</v>
      </c>
      <c r="I501" s="137" t="s">
        <v>1712</v>
      </c>
      <c r="J501" s="204" t="s">
        <v>1713</v>
      </c>
      <c r="K501" s="290">
        <v>145542</v>
      </c>
    </row>
    <row r="502" spans="1:11" ht="13.5">
      <c r="A502" s="141" t="s">
        <v>2811</v>
      </c>
      <c r="B502" s="175" t="s">
        <v>226</v>
      </c>
      <c r="C502" s="53" t="s">
        <v>152</v>
      </c>
      <c r="D502" s="54" t="s">
        <v>152</v>
      </c>
      <c r="E502" s="168" t="s">
        <v>1702</v>
      </c>
      <c r="F502" s="169">
        <v>20190086</v>
      </c>
      <c r="G502" s="170">
        <v>43677</v>
      </c>
      <c r="H502" s="136" t="s">
        <v>1714</v>
      </c>
      <c r="I502" s="137" t="s">
        <v>1715</v>
      </c>
      <c r="J502" s="204" t="s">
        <v>1716</v>
      </c>
      <c r="K502" s="290">
        <v>96604</v>
      </c>
    </row>
    <row r="503" spans="1:11" ht="13.5">
      <c r="A503" s="141" t="s">
        <v>2811</v>
      </c>
      <c r="B503" s="175" t="s">
        <v>226</v>
      </c>
      <c r="C503" s="53" t="s">
        <v>152</v>
      </c>
      <c r="D503" s="54" t="s">
        <v>152</v>
      </c>
      <c r="E503" s="168" t="s">
        <v>1702</v>
      </c>
      <c r="F503" s="169">
        <v>20190088</v>
      </c>
      <c r="G503" s="170">
        <v>43677</v>
      </c>
      <c r="H503" s="136" t="s">
        <v>1717</v>
      </c>
      <c r="I503" s="137" t="s">
        <v>1718</v>
      </c>
      <c r="J503" s="204" t="s">
        <v>1719</v>
      </c>
      <c r="K503" s="290">
        <v>720997</v>
      </c>
    </row>
    <row r="504" spans="1:11" ht="13.5">
      <c r="A504" s="141" t="s">
        <v>2811</v>
      </c>
      <c r="B504" s="175" t="s">
        <v>226</v>
      </c>
      <c r="C504" s="53" t="s">
        <v>152</v>
      </c>
      <c r="D504" s="54" t="s">
        <v>152</v>
      </c>
      <c r="E504" s="168" t="s">
        <v>1702</v>
      </c>
      <c r="F504" s="169">
        <v>20190081</v>
      </c>
      <c r="G504" s="170">
        <v>43664</v>
      </c>
      <c r="H504" s="196" t="s">
        <v>1720</v>
      </c>
      <c r="I504" s="155" t="s">
        <v>1276</v>
      </c>
      <c r="J504" s="177" t="s">
        <v>1277</v>
      </c>
      <c r="K504" s="290">
        <v>8811999</v>
      </c>
    </row>
    <row r="505" spans="1:11" ht="27">
      <c r="A505" s="141" t="s">
        <v>2811</v>
      </c>
      <c r="B505" s="175" t="s">
        <v>227</v>
      </c>
      <c r="C505" s="53" t="s">
        <v>152</v>
      </c>
      <c r="D505" s="54" t="s">
        <v>152</v>
      </c>
      <c r="E505" s="168" t="s">
        <v>1702</v>
      </c>
      <c r="F505" s="169">
        <v>20190076</v>
      </c>
      <c r="G505" s="170">
        <v>43672</v>
      </c>
      <c r="H505" s="196" t="s">
        <v>1721</v>
      </c>
      <c r="I505" s="137" t="s">
        <v>1722</v>
      </c>
      <c r="J505" s="204" t="s">
        <v>1723</v>
      </c>
      <c r="K505" s="290">
        <v>166600</v>
      </c>
    </row>
    <row r="506" spans="1:11" ht="27">
      <c r="A506" s="141" t="s">
        <v>2811</v>
      </c>
      <c r="B506" s="175" t="s">
        <v>227</v>
      </c>
      <c r="C506" s="53" t="s">
        <v>152</v>
      </c>
      <c r="D506" s="54" t="s">
        <v>152</v>
      </c>
      <c r="E506" s="168" t="s">
        <v>1702</v>
      </c>
      <c r="F506" s="169">
        <v>20190077</v>
      </c>
      <c r="G506" s="170">
        <v>43672</v>
      </c>
      <c r="H506" s="196" t="s">
        <v>1724</v>
      </c>
      <c r="I506" s="137" t="s">
        <v>1722</v>
      </c>
      <c r="J506" s="204" t="s">
        <v>1723</v>
      </c>
      <c r="K506" s="290">
        <v>208250</v>
      </c>
    </row>
    <row r="507" spans="1:11" ht="27">
      <c r="A507" s="141" t="s">
        <v>2811</v>
      </c>
      <c r="B507" s="175" t="s">
        <v>154</v>
      </c>
      <c r="C507" s="53" t="s">
        <v>152</v>
      </c>
      <c r="D507" s="54" t="s">
        <v>152</v>
      </c>
      <c r="E507" s="168" t="s">
        <v>1725</v>
      </c>
      <c r="F507" s="169">
        <v>20190075</v>
      </c>
      <c r="G507" s="170">
        <v>43670</v>
      </c>
      <c r="H507" s="196" t="s">
        <v>1726</v>
      </c>
      <c r="I507" s="137" t="s">
        <v>1727</v>
      </c>
      <c r="J507" s="204" t="s">
        <v>1728</v>
      </c>
      <c r="K507" s="290">
        <v>141680</v>
      </c>
    </row>
    <row r="508" spans="1:11" ht="13.5">
      <c r="A508" s="141" t="s">
        <v>2811</v>
      </c>
      <c r="B508" s="175" t="s">
        <v>227</v>
      </c>
      <c r="C508" s="53" t="s">
        <v>152</v>
      </c>
      <c r="D508" s="54" t="s">
        <v>152</v>
      </c>
      <c r="E508" s="168" t="s">
        <v>1725</v>
      </c>
      <c r="F508" s="169">
        <v>20190074</v>
      </c>
      <c r="G508" s="170">
        <v>43669</v>
      </c>
      <c r="H508" s="136" t="s">
        <v>1729</v>
      </c>
      <c r="I508" s="137" t="s">
        <v>1730</v>
      </c>
      <c r="J508" s="204" t="s">
        <v>1731</v>
      </c>
      <c r="K508" s="290">
        <v>150000</v>
      </c>
    </row>
    <row r="509" spans="1:11" ht="27">
      <c r="A509" s="141" t="s">
        <v>2811</v>
      </c>
      <c r="B509" s="175" t="s">
        <v>138</v>
      </c>
      <c r="C509" s="167" t="s">
        <v>1732</v>
      </c>
      <c r="D509" s="170">
        <v>43665</v>
      </c>
      <c r="E509" s="168" t="s">
        <v>1725</v>
      </c>
      <c r="F509" s="169">
        <v>20190073</v>
      </c>
      <c r="G509" s="170">
        <v>43668</v>
      </c>
      <c r="H509" s="196" t="s">
        <v>1733</v>
      </c>
      <c r="I509" s="137" t="s">
        <v>1734</v>
      </c>
      <c r="J509" s="204" t="s">
        <v>1735</v>
      </c>
      <c r="K509" s="290">
        <v>4462500</v>
      </c>
    </row>
    <row r="510" spans="1:11" ht="13.5">
      <c r="A510" s="141" t="s">
        <v>2811</v>
      </c>
      <c r="B510" s="175" t="s">
        <v>226</v>
      </c>
      <c r="C510" s="53" t="s">
        <v>152</v>
      </c>
      <c r="D510" s="54" t="s">
        <v>152</v>
      </c>
      <c r="E510" s="168" t="s">
        <v>1702</v>
      </c>
      <c r="F510" s="169">
        <v>20190080</v>
      </c>
      <c r="G510" s="170">
        <v>43664</v>
      </c>
      <c r="H510" s="196" t="s">
        <v>1736</v>
      </c>
      <c r="I510" s="137" t="s">
        <v>158</v>
      </c>
      <c r="J510" s="204" t="s">
        <v>974</v>
      </c>
      <c r="K510" s="290">
        <v>89875</v>
      </c>
    </row>
    <row r="511" spans="1:11" ht="13.5">
      <c r="A511" s="141" t="s">
        <v>2811</v>
      </c>
      <c r="B511" s="175" t="s">
        <v>226</v>
      </c>
      <c r="C511" s="53" t="s">
        <v>152</v>
      </c>
      <c r="D511" s="54" t="s">
        <v>152</v>
      </c>
      <c r="E511" s="168" t="s">
        <v>1702</v>
      </c>
      <c r="F511" s="169">
        <v>20190077</v>
      </c>
      <c r="G511" s="170">
        <v>43664</v>
      </c>
      <c r="H511" s="196" t="s">
        <v>1737</v>
      </c>
      <c r="I511" s="137" t="s">
        <v>525</v>
      </c>
      <c r="J511" s="204" t="s">
        <v>647</v>
      </c>
      <c r="K511" s="290">
        <v>96384</v>
      </c>
    </row>
    <row r="512" spans="1:11" ht="27">
      <c r="A512" s="141" t="s">
        <v>2811</v>
      </c>
      <c r="B512" s="175" t="s">
        <v>226</v>
      </c>
      <c r="C512" s="53" t="s">
        <v>152</v>
      </c>
      <c r="D512" s="54" t="s">
        <v>152</v>
      </c>
      <c r="E512" s="168" t="s">
        <v>1702</v>
      </c>
      <c r="F512" s="169">
        <v>20190076</v>
      </c>
      <c r="G512" s="170">
        <v>43664</v>
      </c>
      <c r="H512" s="196" t="s">
        <v>1738</v>
      </c>
      <c r="I512" s="137" t="s">
        <v>1739</v>
      </c>
      <c r="J512" s="204" t="s">
        <v>1400</v>
      </c>
      <c r="K512" s="290">
        <v>429400</v>
      </c>
    </row>
    <row r="513" spans="1:11" ht="27">
      <c r="A513" s="141" t="s">
        <v>2811</v>
      </c>
      <c r="B513" s="175" t="s">
        <v>154</v>
      </c>
      <c r="C513" s="53" t="s">
        <v>152</v>
      </c>
      <c r="D513" s="54" t="s">
        <v>152</v>
      </c>
      <c r="E513" s="168" t="s">
        <v>1702</v>
      </c>
      <c r="F513" s="169">
        <v>20190072</v>
      </c>
      <c r="G513" s="170">
        <v>43664</v>
      </c>
      <c r="H513" s="136" t="s">
        <v>1740</v>
      </c>
      <c r="I513" s="137" t="s">
        <v>1741</v>
      </c>
      <c r="J513" s="204" t="s">
        <v>1742</v>
      </c>
      <c r="K513" s="290">
        <v>208250</v>
      </c>
    </row>
    <row r="514" spans="1:11" ht="13.5">
      <c r="A514" s="141" t="s">
        <v>2811</v>
      </c>
      <c r="B514" s="175" t="s">
        <v>227</v>
      </c>
      <c r="C514" s="53" t="s">
        <v>152</v>
      </c>
      <c r="D514" s="54" t="s">
        <v>152</v>
      </c>
      <c r="E514" s="168" t="s">
        <v>1725</v>
      </c>
      <c r="F514" s="169">
        <v>20190078</v>
      </c>
      <c r="G514" s="170">
        <v>43675</v>
      </c>
      <c r="H514" s="196" t="s">
        <v>1743</v>
      </c>
      <c r="I514" s="137" t="s">
        <v>1744</v>
      </c>
      <c r="J514" s="204" t="s">
        <v>1745</v>
      </c>
      <c r="K514" s="290">
        <v>245711</v>
      </c>
    </row>
    <row r="515" spans="1:11" ht="13.5">
      <c r="A515" s="141" t="s">
        <v>2811</v>
      </c>
      <c r="B515" s="175" t="s">
        <v>226</v>
      </c>
      <c r="C515" s="53" t="s">
        <v>152</v>
      </c>
      <c r="D515" s="54" t="s">
        <v>152</v>
      </c>
      <c r="E515" s="168" t="s">
        <v>1702</v>
      </c>
      <c r="F515" s="169">
        <v>20190074</v>
      </c>
      <c r="G515" s="170">
        <v>43655</v>
      </c>
      <c r="H515" s="136" t="s">
        <v>1746</v>
      </c>
      <c r="I515" s="137" t="s">
        <v>1715</v>
      </c>
      <c r="J515" s="204" t="s">
        <v>1716</v>
      </c>
      <c r="K515" s="290">
        <v>119602</v>
      </c>
    </row>
    <row r="516" spans="1:11" ht="13.5">
      <c r="A516" s="141" t="s">
        <v>2811</v>
      </c>
      <c r="B516" s="175" t="s">
        <v>226</v>
      </c>
      <c r="C516" s="53" t="s">
        <v>152</v>
      </c>
      <c r="D516" s="54" t="s">
        <v>152</v>
      </c>
      <c r="E516" s="168" t="s">
        <v>1725</v>
      </c>
      <c r="F516" s="169">
        <v>20190068</v>
      </c>
      <c r="G516" s="170">
        <v>43655</v>
      </c>
      <c r="H516" s="196" t="s">
        <v>1747</v>
      </c>
      <c r="I516" s="137" t="s">
        <v>1748</v>
      </c>
      <c r="J516" s="204" t="s">
        <v>1749</v>
      </c>
      <c r="K516" s="290">
        <v>89336</v>
      </c>
    </row>
    <row r="517" spans="1:11" ht="13.5">
      <c r="A517" s="141" t="s">
        <v>2811</v>
      </c>
      <c r="B517" s="175" t="s">
        <v>226</v>
      </c>
      <c r="C517" s="53" t="s">
        <v>152</v>
      </c>
      <c r="D517" s="54" t="s">
        <v>152</v>
      </c>
      <c r="E517" s="168" t="s">
        <v>1702</v>
      </c>
      <c r="F517" s="169">
        <v>20190079</v>
      </c>
      <c r="G517" s="170">
        <v>43664</v>
      </c>
      <c r="H517" s="196" t="s">
        <v>1750</v>
      </c>
      <c r="I517" s="250" t="s">
        <v>2634</v>
      </c>
      <c r="J517" s="265" t="s">
        <v>1751</v>
      </c>
      <c r="K517" s="290">
        <v>304357</v>
      </c>
    </row>
    <row r="518" spans="1:11" ht="13.5">
      <c r="A518" s="141" t="s">
        <v>2811</v>
      </c>
      <c r="B518" s="175" t="s">
        <v>226</v>
      </c>
      <c r="C518" s="53" t="s">
        <v>152</v>
      </c>
      <c r="D518" s="54" t="s">
        <v>152</v>
      </c>
      <c r="E518" s="168" t="s">
        <v>1702</v>
      </c>
      <c r="F518" s="169">
        <v>20190078</v>
      </c>
      <c r="G518" s="170">
        <v>43664</v>
      </c>
      <c r="H518" s="196" t="s">
        <v>1752</v>
      </c>
      <c r="I518" s="137" t="s">
        <v>1706</v>
      </c>
      <c r="J518" s="204" t="s">
        <v>1707</v>
      </c>
      <c r="K518" s="290">
        <v>407505</v>
      </c>
    </row>
    <row r="519" spans="1:11" ht="13.5">
      <c r="A519" s="141" t="s">
        <v>2811</v>
      </c>
      <c r="B519" s="175" t="s">
        <v>226</v>
      </c>
      <c r="C519" s="53" t="s">
        <v>152</v>
      </c>
      <c r="D519" s="54" t="s">
        <v>152</v>
      </c>
      <c r="E519" s="168" t="s">
        <v>1702</v>
      </c>
      <c r="F519" s="169">
        <v>20190075</v>
      </c>
      <c r="G519" s="170">
        <v>43655</v>
      </c>
      <c r="H519" s="136" t="s">
        <v>1753</v>
      </c>
      <c r="I519" s="137" t="s">
        <v>1038</v>
      </c>
      <c r="J519" s="204" t="s">
        <v>1039</v>
      </c>
      <c r="K519" s="290">
        <v>870064</v>
      </c>
    </row>
    <row r="520" spans="1:11" ht="27">
      <c r="A520" s="141" t="s">
        <v>2811</v>
      </c>
      <c r="B520" s="175" t="s">
        <v>154</v>
      </c>
      <c r="C520" s="53" t="s">
        <v>152</v>
      </c>
      <c r="D520" s="54" t="s">
        <v>152</v>
      </c>
      <c r="E520" s="168" t="s">
        <v>1754</v>
      </c>
      <c r="F520" s="169">
        <v>54802</v>
      </c>
      <c r="G520" s="170">
        <v>43676</v>
      </c>
      <c r="H520" s="136" t="s">
        <v>1755</v>
      </c>
      <c r="I520" s="137" t="s">
        <v>1756</v>
      </c>
      <c r="J520" s="204" t="s">
        <v>1757</v>
      </c>
      <c r="K520" s="290">
        <v>139258</v>
      </c>
    </row>
    <row r="521" spans="1:11" ht="13.5">
      <c r="A521" s="141" t="s">
        <v>2811</v>
      </c>
      <c r="B521" s="175" t="s">
        <v>226</v>
      </c>
      <c r="C521" s="53" t="s">
        <v>152</v>
      </c>
      <c r="D521" s="54" t="s">
        <v>152</v>
      </c>
      <c r="E521" s="168" t="s">
        <v>1725</v>
      </c>
      <c r="F521" s="169">
        <v>20190071</v>
      </c>
      <c r="G521" s="170">
        <v>43661</v>
      </c>
      <c r="H521" s="196" t="s">
        <v>1758</v>
      </c>
      <c r="I521" s="155" t="s">
        <v>37</v>
      </c>
      <c r="J521" s="177" t="s">
        <v>1340</v>
      </c>
      <c r="K521" s="290">
        <v>630303</v>
      </c>
    </row>
    <row r="522" spans="1:11" ht="27">
      <c r="A522" s="141" t="s">
        <v>2811</v>
      </c>
      <c r="B522" s="175" t="s">
        <v>154</v>
      </c>
      <c r="C522" s="53" t="s">
        <v>152</v>
      </c>
      <c r="D522" s="54" t="s">
        <v>152</v>
      </c>
      <c r="E522" s="168" t="s">
        <v>1759</v>
      </c>
      <c r="F522" s="169">
        <v>38</v>
      </c>
      <c r="G522" s="170">
        <v>43677</v>
      </c>
      <c r="H522" s="196" t="s">
        <v>1760</v>
      </c>
      <c r="I522" s="137" t="s">
        <v>1756</v>
      </c>
      <c r="J522" s="204" t="s">
        <v>1757</v>
      </c>
      <c r="K522" s="290">
        <v>227226</v>
      </c>
    </row>
    <row r="523" spans="1:11" ht="27">
      <c r="A523" s="141" t="s">
        <v>2811</v>
      </c>
      <c r="B523" s="175" t="s">
        <v>154</v>
      </c>
      <c r="C523" s="53" t="s">
        <v>152</v>
      </c>
      <c r="D523" s="54" t="s">
        <v>152</v>
      </c>
      <c r="E523" s="168" t="s">
        <v>1759</v>
      </c>
      <c r="F523" s="169">
        <v>39</v>
      </c>
      <c r="G523" s="170">
        <v>43677</v>
      </c>
      <c r="H523" s="136" t="s">
        <v>1761</v>
      </c>
      <c r="I523" s="137" t="s">
        <v>1756</v>
      </c>
      <c r="J523" s="204" t="s">
        <v>1757</v>
      </c>
      <c r="K523" s="290">
        <v>265736</v>
      </c>
    </row>
    <row r="524" spans="1:11" ht="13.5">
      <c r="A524" s="141" t="s">
        <v>2811</v>
      </c>
      <c r="B524" s="175" t="s">
        <v>227</v>
      </c>
      <c r="C524" s="53" t="s">
        <v>152</v>
      </c>
      <c r="D524" s="54" t="s">
        <v>152</v>
      </c>
      <c r="E524" s="168" t="s">
        <v>1702</v>
      </c>
      <c r="F524" s="169">
        <v>20190084</v>
      </c>
      <c r="G524" s="170">
        <v>43675</v>
      </c>
      <c r="H524" s="136" t="s">
        <v>1762</v>
      </c>
      <c r="I524" s="137" t="s">
        <v>158</v>
      </c>
      <c r="J524" s="204" t="s">
        <v>974</v>
      </c>
      <c r="K524" s="290">
        <v>179970</v>
      </c>
    </row>
    <row r="525" spans="1:11" ht="13.5">
      <c r="A525" s="141" t="s">
        <v>2811</v>
      </c>
      <c r="B525" s="175" t="s">
        <v>559</v>
      </c>
      <c r="C525" s="53" t="s">
        <v>152</v>
      </c>
      <c r="D525" s="54" t="s">
        <v>152</v>
      </c>
      <c r="E525" s="168" t="s">
        <v>1754</v>
      </c>
      <c r="F525" s="169">
        <v>1770020</v>
      </c>
      <c r="G525" s="170">
        <v>43651</v>
      </c>
      <c r="H525" s="212" t="s">
        <v>1763</v>
      </c>
      <c r="I525" s="137" t="s">
        <v>1367</v>
      </c>
      <c r="J525" s="204" t="s">
        <v>1368</v>
      </c>
      <c r="K525" s="290">
        <v>60760</v>
      </c>
    </row>
    <row r="526" spans="1:11" ht="13.5">
      <c r="A526" s="141" t="s">
        <v>2811</v>
      </c>
      <c r="B526" s="175" t="s">
        <v>559</v>
      </c>
      <c r="C526" s="53" t="s">
        <v>152</v>
      </c>
      <c r="D526" s="54" t="s">
        <v>152</v>
      </c>
      <c r="E526" s="168" t="s">
        <v>1764</v>
      </c>
      <c r="F526" s="169" t="s">
        <v>1765</v>
      </c>
      <c r="G526" s="170">
        <v>43648</v>
      </c>
      <c r="H526" s="136" t="s">
        <v>1766</v>
      </c>
      <c r="I526" s="137" t="s">
        <v>1367</v>
      </c>
      <c r="J526" s="204" t="s">
        <v>1368</v>
      </c>
      <c r="K526" s="290">
        <f>640+640+6550+2620+2620+2610+2620+640+2620+2610+650+650+6550+650+650+2620+640+2620+640+650+2620+2620</f>
        <v>45730</v>
      </c>
    </row>
    <row r="527" spans="1:11" ht="13.5">
      <c r="A527" s="141" t="s">
        <v>2811</v>
      </c>
      <c r="B527" s="175" t="s">
        <v>559</v>
      </c>
      <c r="C527" s="53" t="s">
        <v>152</v>
      </c>
      <c r="D527" s="54" t="s">
        <v>152</v>
      </c>
      <c r="E527" s="168" t="s">
        <v>1764</v>
      </c>
      <c r="F527" s="168">
        <v>48477621</v>
      </c>
      <c r="G527" s="170">
        <v>43651</v>
      </c>
      <c r="H527" s="136" t="s">
        <v>1767</v>
      </c>
      <c r="I527" s="137" t="s">
        <v>1367</v>
      </c>
      <c r="J527" s="204" t="s">
        <v>1368</v>
      </c>
      <c r="K527" s="290">
        <v>13650</v>
      </c>
    </row>
    <row r="528" spans="1:11" ht="13.5">
      <c r="A528" s="141" t="s">
        <v>2811</v>
      </c>
      <c r="B528" s="175" t="s">
        <v>559</v>
      </c>
      <c r="C528" s="53" t="s">
        <v>152</v>
      </c>
      <c r="D528" s="54" t="s">
        <v>152</v>
      </c>
      <c r="E528" s="168" t="s">
        <v>1764</v>
      </c>
      <c r="F528" s="169" t="s">
        <v>1768</v>
      </c>
      <c r="G528" s="170">
        <v>43655</v>
      </c>
      <c r="H528" s="136" t="s">
        <v>1769</v>
      </c>
      <c r="I528" s="252" t="s">
        <v>1367</v>
      </c>
      <c r="J528" s="264" t="s">
        <v>1368</v>
      </c>
      <c r="K528" s="290">
        <f>2920+3510</f>
        <v>6430</v>
      </c>
    </row>
    <row r="529" spans="1:11" ht="13.5">
      <c r="A529" s="141" t="s">
        <v>2811</v>
      </c>
      <c r="B529" s="175" t="s">
        <v>559</v>
      </c>
      <c r="C529" s="53" t="s">
        <v>152</v>
      </c>
      <c r="D529" s="54" t="s">
        <v>152</v>
      </c>
      <c r="E529" s="168" t="s">
        <v>1764</v>
      </c>
      <c r="F529" s="168">
        <v>48719338</v>
      </c>
      <c r="G529" s="170">
        <v>43661</v>
      </c>
      <c r="H529" s="136" t="s">
        <v>1770</v>
      </c>
      <c r="I529" s="137" t="s">
        <v>1367</v>
      </c>
      <c r="J529" s="204" t="s">
        <v>1368</v>
      </c>
      <c r="K529" s="290">
        <v>27840</v>
      </c>
    </row>
    <row r="530" spans="1:11" ht="13.5">
      <c r="A530" s="141" t="s">
        <v>2811</v>
      </c>
      <c r="B530" s="175" t="s">
        <v>559</v>
      </c>
      <c r="C530" s="53" t="s">
        <v>152</v>
      </c>
      <c r="D530" s="54" t="s">
        <v>152</v>
      </c>
      <c r="E530" s="168" t="s">
        <v>1764</v>
      </c>
      <c r="F530" s="168">
        <v>48905286</v>
      </c>
      <c r="G530" s="170">
        <v>43665</v>
      </c>
      <c r="H530" s="136" t="s">
        <v>1771</v>
      </c>
      <c r="I530" s="137" t="s">
        <v>1367</v>
      </c>
      <c r="J530" s="204" t="s">
        <v>1368</v>
      </c>
      <c r="K530" s="290">
        <v>13520</v>
      </c>
    </row>
    <row r="531" spans="1:11" ht="13.5">
      <c r="A531" s="141" t="s">
        <v>2811</v>
      </c>
      <c r="B531" s="175" t="s">
        <v>559</v>
      </c>
      <c r="C531" s="53" t="s">
        <v>152</v>
      </c>
      <c r="D531" s="54" t="s">
        <v>152</v>
      </c>
      <c r="E531" s="168" t="s">
        <v>1764</v>
      </c>
      <c r="F531" s="168">
        <v>48951558</v>
      </c>
      <c r="G531" s="170">
        <v>43668</v>
      </c>
      <c r="H531" s="136" t="s">
        <v>1772</v>
      </c>
      <c r="I531" s="137" t="s">
        <v>1367</v>
      </c>
      <c r="J531" s="204" t="s">
        <v>1368</v>
      </c>
      <c r="K531" s="290">
        <v>7800</v>
      </c>
    </row>
    <row r="532" spans="1:11" ht="13.5">
      <c r="A532" s="141" t="s">
        <v>2811</v>
      </c>
      <c r="B532" s="175" t="s">
        <v>559</v>
      </c>
      <c r="C532" s="53" t="s">
        <v>152</v>
      </c>
      <c r="D532" s="54" t="s">
        <v>152</v>
      </c>
      <c r="E532" s="168" t="s">
        <v>1754</v>
      </c>
      <c r="F532" s="168">
        <v>27832</v>
      </c>
      <c r="G532" s="170">
        <v>43675</v>
      </c>
      <c r="H532" s="212" t="s">
        <v>1773</v>
      </c>
      <c r="I532" s="252" t="s">
        <v>1774</v>
      </c>
      <c r="J532" s="264" t="s">
        <v>1775</v>
      </c>
      <c r="K532" s="285">
        <v>168004</v>
      </c>
    </row>
    <row r="533" spans="1:11" ht="13.5">
      <c r="A533" s="141" t="s">
        <v>2811</v>
      </c>
      <c r="B533" s="175" t="s">
        <v>559</v>
      </c>
      <c r="C533" s="53" t="s">
        <v>152</v>
      </c>
      <c r="D533" s="54" t="s">
        <v>152</v>
      </c>
      <c r="E533" s="213" t="s">
        <v>1764</v>
      </c>
      <c r="F533" s="213">
        <v>227780915</v>
      </c>
      <c r="G533" s="170">
        <v>43647</v>
      </c>
      <c r="H533" s="136" t="s">
        <v>1776</v>
      </c>
      <c r="I533" s="241" t="s">
        <v>1623</v>
      </c>
      <c r="J533" s="61" t="s">
        <v>932</v>
      </c>
      <c r="K533" s="290">
        <v>362400</v>
      </c>
    </row>
    <row r="534" spans="1:11" ht="13.5">
      <c r="A534" s="141" t="s">
        <v>2811</v>
      </c>
      <c r="B534" s="175" t="s">
        <v>559</v>
      </c>
      <c r="C534" s="53" t="s">
        <v>152</v>
      </c>
      <c r="D534" s="54" t="s">
        <v>152</v>
      </c>
      <c r="E534" s="168" t="s">
        <v>1764</v>
      </c>
      <c r="F534" s="169" t="s">
        <v>1777</v>
      </c>
      <c r="G534" s="170">
        <v>43650</v>
      </c>
      <c r="H534" s="136" t="s">
        <v>1778</v>
      </c>
      <c r="I534" s="241" t="s">
        <v>1623</v>
      </c>
      <c r="J534" s="61" t="s">
        <v>932</v>
      </c>
      <c r="K534" s="290">
        <f>63100+1000</f>
        <v>64100</v>
      </c>
    </row>
    <row r="535" spans="1:11" ht="13.5">
      <c r="A535" s="141" t="s">
        <v>2811</v>
      </c>
      <c r="B535" s="175" t="s">
        <v>559</v>
      </c>
      <c r="C535" s="53" t="s">
        <v>152</v>
      </c>
      <c r="D535" s="54" t="s">
        <v>152</v>
      </c>
      <c r="E535" s="168" t="s">
        <v>1764</v>
      </c>
      <c r="F535" s="169" t="s">
        <v>1779</v>
      </c>
      <c r="G535" s="170">
        <v>43650</v>
      </c>
      <c r="H535" s="136" t="s">
        <v>1766</v>
      </c>
      <c r="I535" s="241" t="s">
        <v>1623</v>
      </c>
      <c r="J535" s="61" t="s">
        <v>932</v>
      </c>
      <c r="K535" s="290">
        <f>89400+569600+25400+7800+29400+21800+27100+28800+25300+10700+198600+35500+84700+51200+35100+24900+12900+26500+47200+19300+1200+1300+9900</f>
        <v>1383600</v>
      </c>
    </row>
    <row r="536" spans="1:11" ht="13.5">
      <c r="A536" s="141" t="s">
        <v>2811</v>
      </c>
      <c r="B536" s="175" t="s">
        <v>559</v>
      </c>
      <c r="C536" s="53" t="s">
        <v>152</v>
      </c>
      <c r="D536" s="54" t="s">
        <v>152</v>
      </c>
      <c r="E536" s="168" t="s">
        <v>1754</v>
      </c>
      <c r="F536" s="168">
        <v>12449516</v>
      </c>
      <c r="G536" s="170">
        <v>43664</v>
      </c>
      <c r="H536" s="136" t="s">
        <v>1780</v>
      </c>
      <c r="I536" s="241" t="s">
        <v>1623</v>
      </c>
      <c r="J536" s="61" t="s">
        <v>932</v>
      </c>
      <c r="K536" s="290">
        <v>1818700</v>
      </c>
    </row>
    <row r="537" spans="1:11" ht="13.5">
      <c r="A537" s="141" t="s">
        <v>2811</v>
      </c>
      <c r="B537" s="175" t="s">
        <v>559</v>
      </c>
      <c r="C537" s="53" t="s">
        <v>152</v>
      </c>
      <c r="D537" s="54" t="s">
        <v>152</v>
      </c>
      <c r="E537" s="168" t="s">
        <v>1764</v>
      </c>
      <c r="F537" s="168">
        <v>230367581</v>
      </c>
      <c r="G537" s="170">
        <v>43671</v>
      </c>
      <c r="H537" s="136" t="s">
        <v>1781</v>
      </c>
      <c r="I537" s="241" t="s">
        <v>1623</v>
      </c>
      <c r="J537" s="61" t="s">
        <v>932</v>
      </c>
      <c r="K537" s="290">
        <v>184000</v>
      </c>
    </row>
    <row r="538" spans="1:11" ht="13.5">
      <c r="A538" s="141" t="s">
        <v>2811</v>
      </c>
      <c r="B538" s="175" t="s">
        <v>559</v>
      </c>
      <c r="C538" s="53" t="s">
        <v>152</v>
      </c>
      <c r="D538" s="54" t="s">
        <v>152</v>
      </c>
      <c r="E538" s="168" t="s">
        <v>1754</v>
      </c>
      <c r="F538" s="168">
        <v>4123079</v>
      </c>
      <c r="G538" s="170">
        <v>43672</v>
      </c>
      <c r="H538" s="136" t="s">
        <v>1782</v>
      </c>
      <c r="I538" s="201" t="s">
        <v>1991</v>
      </c>
      <c r="J538" s="52" t="s">
        <v>1364</v>
      </c>
      <c r="K538" s="290">
        <v>198233</v>
      </c>
    </row>
    <row r="539" spans="1:11" ht="13.5">
      <c r="A539" s="141" t="s">
        <v>2811</v>
      </c>
      <c r="B539" s="175" t="s">
        <v>559</v>
      </c>
      <c r="C539" s="53" t="s">
        <v>152</v>
      </c>
      <c r="D539" s="54" t="s">
        <v>152</v>
      </c>
      <c r="E539" s="168" t="s">
        <v>1754</v>
      </c>
      <c r="F539" s="168">
        <v>4114393</v>
      </c>
      <c r="G539" s="170">
        <v>43658</v>
      </c>
      <c r="H539" s="136" t="s">
        <v>1783</v>
      </c>
      <c r="I539" s="201" t="s">
        <v>1991</v>
      </c>
      <c r="J539" s="52" t="s">
        <v>1364</v>
      </c>
      <c r="K539" s="290">
        <v>79326</v>
      </c>
    </row>
    <row r="540" spans="1:11" ht="13.5">
      <c r="A540" s="141" t="s">
        <v>2811</v>
      </c>
      <c r="B540" s="175" t="s">
        <v>559</v>
      </c>
      <c r="C540" s="53" t="s">
        <v>152</v>
      </c>
      <c r="D540" s="54" t="s">
        <v>152</v>
      </c>
      <c r="E540" s="168" t="s">
        <v>1764</v>
      </c>
      <c r="F540" s="168">
        <v>37029727</v>
      </c>
      <c r="G540" s="170">
        <v>43658</v>
      </c>
      <c r="H540" s="136" t="s">
        <v>1784</v>
      </c>
      <c r="I540" s="201" t="s">
        <v>1991</v>
      </c>
      <c r="J540" s="52" t="s">
        <v>1364</v>
      </c>
      <c r="K540" s="290">
        <v>34800</v>
      </c>
    </row>
    <row r="541" spans="1:11" ht="27">
      <c r="A541" s="141" t="s">
        <v>2811</v>
      </c>
      <c r="B541" s="175" t="s">
        <v>559</v>
      </c>
      <c r="C541" s="53" t="s">
        <v>152</v>
      </c>
      <c r="D541" s="54" t="s">
        <v>152</v>
      </c>
      <c r="E541" s="168" t="s">
        <v>1754</v>
      </c>
      <c r="F541" s="168" t="s">
        <v>1785</v>
      </c>
      <c r="G541" s="170">
        <v>43646</v>
      </c>
      <c r="H541" s="196" t="s">
        <v>1786</v>
      </c>
      <c r="I541" s="36" t="s">
        <v>729</v>
      </c>
      <c r="J541" s="40" t="s">
        <v>730</v>
      </c>
      <c r="K541" s="290">
        <f>871650+4849+190889</f>
        <v>1067388</v>
      </c>
    </row>
    <row r="542" spans="1:11" ht="27">
      <c r="A542" s="141" t="s">
        <v>2811</v>
      </c>
      <c r="B542" s="175" t="s">
        <v>154</v>
      </c>
      <c r="C542" s="53" t="s">
        <v>152</v>
      </c>
      <c r="D542" s="54" t="s">
        <v>152</v>
      </c>
      <c r="E542" s="168" t="s">
        <v>1787</v>
      </c>
      <c r="F542" s="171">
        <v>594901</v>
      </c>
      <c r="G542" s="172">
        <v>43670</v>
      </c>
      <c r="H542" s="173" t="s">
        <v>1788</v>
      </c>
      <c r="I542" s="138" t="s">
        <v>1789</v>
      </c>
      <c r="J542" s="263" t="s">
        <v>1790</v>
      </c>
      <c r="K542" s="290">
        <v>15000</v>
      </c>
    </row>
    <row r="543" spans="1:11" ht="13.5">
      <c r="A543" s="141" t="s">
        <v>2807</v>
      </c>
      <c r="B543" s="175" t="s">
        <v>226</v>
      </c>
      <c r="C543" s="53" t="s">
        <v>152</v>
      </c>
      <c r="D543" s="54" t="s">
        <v>152</v>
      </c>
      <c r="E543" s="149" t="s">
        <v>661</v>
      </c>
      <c r="F543" s="155">
        <v>8190129</v>
      </c>
      <c r="G543" s="156">
        <v>43671</v>
      </c>
      <c r="H543" s="157" t="s">
        <v>1272</v>
      </c>
      <c r="I543" s="155" t="s">
        <v>1273</v>
      </c>
      <c r="J543" s="177" t="s">
        <v>1274</v>
      </c>
      <c r="K543" s="287">
        <v>101107</v>
      </c>
    </row>
    <row r="544" spans="1:11" ht="13.5">
      <c r="A544" s="141" t="s">
        <v>2807</v>
      </c>
      <c r="B544" s="175" t="s">
        <v>226</v>
      </c>
      <c r="C544" s="53" t="s">
        <v>152</v>
      </c>
      <c r="D544" s="54" t="s">
        <v>152</v>
      </c>
      <c r="E544" s="149" t="s">
        <v>644</v>
      </c>
      <c r="F544" s="155">
        <v>8190061</v>
      </c>
      <c r="G544" s="156">
        <v>43677</v>
      </c>
      <c r="H544" s="157" t="s">
        <v>1275</v>
      </c>
      <c r="I544" s="155" t="s">
        <v>1276</v>
      </c>
      <c r="J544" s="177" t="s">
        <v>1277</v>
      </c>
      <c r="K544" s="287">
        <v>208517</v>
      </c>
    </row>
    <row r="545" spans="1:11" ht="13.5">
      <c r="A545" s="141" t="s">
        <v>2807</v>
      </c>
      <c r="B545" s="175" t="s">
        <v>227</v>
      </c>
      <c r="C545" s="53" t="s">
        <v>152</v>
      </c>
      <c r="D545" s="54" t="s">
        <v>152</v>
      </c>
      <c r="E545" s="149" t="s">
        <v>644</v>
      </c>
      <c r="F545" s="155">
        <v>8190111</v>
      </c>
      <c r="G545" s="156">
        <v>43655</v>
      </c>
      <c r="H545" s="157" t="s">
        <v>1278</v>
      </c>
      <c r="I545" s="155" t="s">
        <v>1279</v>
      </c>
      <c r="J545" s="177" t="s">
        <v>1280</v>
      </c>
      <c r="K545" s="287">
        <v>8000</v>
      </c>
    </row>
    <row r="546" spans="1:11" ht="13.5">
      <c r="A546" s="141" t="s">
        <v>2807</v>
      </c>
      <c r="B546" s="175" t="s">
        <v>227</v>
      </c>
      <c r="C546" s="53" t="s">
        <v>152</v>
      </c>
      <c r="D546" s="54" t="s">
        <v>152</v>
      </c>
      <c r="E546" s="149" t="s">
        <v>661</v>
      </c>
      <c r="F546" s="155">
        <v>8190060</v>
      </c>
      <c r="G546" s="156">
        <v>43677</v>
      </c>
      <c r="H546" s="157" t="s">
        <v>1281</v>
      </c>
      <c r="I546" s="155" t="s">
        <v>1279</v>
      </c>
      <c r="J546" s="177" t="s">
        <v>1280</v>
      </c>
      <c r="K546" s="287">
        <v>20800</v>
      </c>
    </row>
    <row r="547" spans="1:11" ht="13.5">
      <c r="A547" s="141" t="s">
        <v>2807</v>
      </c>
      <c r="B547" s="175" t="s">
        <v>226</v>
      </c>
      <c r="C547" s="53" t="s">
        <v>152</v>
      </c>
      <c r="D547" s="54" t="s">
        <v>152</v>
      </c>
      <c r="E547" s="149" t="s">
        <v>661</v>
      </c>
      <c r="F547" s="155">
        <v>8190137</v>
      </c>
      <c r="G547" s="156">
        <v>43677</v>
      </c>
      <c r="H547" s="157" t="s">
        <v>1282</v>
      </c>
      <c r="I547" s="155" t="s">
        <v>1283</v>
      </c>
      <c r="J547" s="177" t="s">
        <v>1284</v>
      </c>
      <c r="K547" s="287">
        <v>49452</v>
      </c>
    </row>
    <row r="548" spans="1:11" ht="13.5">
      <c r="A548" s="141" t="s">
        <v>2807</v>
      </c>
      <c r="B548" s="175" t="s">
        <v>227</v>
      </c>
      <c r="C548" s="53" t="s">
        <v>152</v>
      </c>
      <c r="D548" s="54" t="s">
        <v>152</v>
      </c>
      <c r="E548" s="149" t="s">
        <v>661</v>
      </c>
      <c r="F548" s="155">
        <v>8190110</v>
      </c>
      <c r="G548" s="156">
        <v>43655</v>
      </c>
      <c r="H548" s="157" t="s">
        <v>1285</v>
      </c>
      <c r="I548" s="155" t="s">
        <v>1286</v>
      </c>
      <c r="J548" s="177" t="s">
        <v>1287</v>
      </c>
      <c r="K548" s="287">
        <v>809200</v>
      </c>
    </row>
    <row r="549" spans="1:11" ht="27">
      <c r="A549" s="141" t="s">
        <v>2807</v>
      </c>
      <c r="B549" s="175" t="s">
        <v>154</v>
      </c>
      <c r="C549" s="53" t="s">
        <v>152</v>
      </c>
      <c r="D549" s="54" t="s">
        <v>152</v>
      </c>
      <c r="E549" s="149" t="s">
        <v>661</v>
      </c>
      <c r="F549" s="155">
        <v>8190125</v>
      </c>
      <c r="G549" s="156">
        <v>43668</v>
      </c>
      <c r="H549" s="157" t="s">
        <v>1288</v>
      </c>
      <c r="I549" s="155" t="s">
        <v>1286</v>
      </c>
      <c r="J549" s="177" t="s">
        <v>1287</v>
      </c>
      <c r="K549" s="287">
        <v>308448</v>
      </c>
    </row>
    <row r="550" spans="1:11" ht="13.5">
      <c r="A550" s="141" t="s">
        <v>2807</v>
      </c>
      <c r="B550" s="175" t="s">
        <v>138</v>
      </c>
      <c r="C550" s="158" t="s">
        <v>1289</v>
      </c>
      <c r="D550" s="148">
        <v>43672</v>
      </c>
      <c r="E550" s="149" t="s">
        <v>1067</v>
      </c>
      <c r="F550" s="155">
        <v>1483</v>
      </c>
      <c r="G550" s="156">
        <v>43676</v>
      </c>
      <c r="H550" s="157" t="s">
        <v>1290</v>
      </c>
      <c r="I550" s="155" t="s">
        <v>1286</v>
      </c>
      <c r="J550" s="177" t="s">
        <v>1287</v>
      </c>
      <c r="K550" s="287">
        <v>5145530</v>
      </c>
    </row>
    <row r="551" spans="1:11" ht="13.5">
      <c r="A551" s="141" t="s">
        <v>2807</v>
      </c>
      <c r="B551" s="175" t="s">
        <v>227</v>
      </c>
      <c r="C551" s="53" t="s">
        <v>152</v>
      </c>
      <c r="D551" s="54" t="s">
        <v>152</v>
      </c>
      <c r="E551" s="149" t="s">
        <v>661</v>
      </c>
      <c r="F551" s="155">
        <v>8190138</v>
      </c>
      <c r="G551" s="156">
        <v>43677</v>
      </c>
      <c r="H551" s="157" t="s">
        <v>1291</v>
      </c>
      <c r="I551" s="155" t="s">
        <v>1286</v>
      </c>
      <c r="J551" s="177" t="s">
        <v>1287</v>
      </c>
      <c r="K551" s="287">
        <v>178500</v>
      </c>
    </row>
    <row r="552" spans="1:11" ht="13.5">
      <c r="A552" s="141" t="s">
        <v>2807</v>
      </c>
      <c r="B552" s="175" t="s">
        <v>226</v>
      </c>
      <c r="C552" s="53" t="s">
        <v>152</v>
      </c>
      <c r="D552" s="54" t="s">
        <v>152</v>
      </c>
      <c r="E552" s="149" t="s">
        <v>661</v>
      </c>
      <c r="F552" s="155">
        <v>8190124</v>
      </c>
      <c r="G552" s="156">
        <v>43663</v>
      </c>
      <c r="H552" s="157" t="s">
        <v>1292</v>
      </c>
      <c r="I552" s="155" t="s">
        <v>1293</v>
      </c>
      <c r="J552" s="177" t="s">
        <v>1294</v>
      </c>
      <c r="K552" s="287">
        <v>2012646</v>
      </c>
    </row>
    <row r="553" spans="1:11" ht="13.5">
      <c r="A553" s="141" t="s">
        <v>2807</v>
      </c>
      <c r="B553" s="175" t="s">
        <v>226</v>
      </c>
      <c r="C553" s="53" t="s">
        <v>152</v>
      </c>
      <c r="D553" s="54" t="s">
        <v>152</v>
      </c>
      <c r="E553" s="149" t="s">
        <v>644</v>
      </c>
      <c r="F553" s="155">
        <v>8190055</v>
      </c>
      <c r="G553" s="156">
        <v>43655</v>
      </c>
      <c r="H553" s="157" t="s">
        <v>1295</v>
      </c>
      <c r="I553" s="155" t="s">
        <v>1296</v>
      </c>
      <c r="J553" s="177" t="s">
        <v>1297</v>
      </c>
      <c r="K553" s="287">
        <v>95814</v>
      </c>
    </row>
    <row r="554" spans="1:11" ht="13.5">
      <c r="A554" s="141" t="s">
        <v>2807</v>
      </c>
      <c r="B554" s="175" t="s">
        <v>226</v>
      </c>
      <c r="C554" s="53" t="s">
        <v>152</v>
      </c>
      <c r="D554" s="54" t="s">
        <v>152</v>
      </c>
      <c r="E554" s="149" t="s">
        <v>644</v>
      </c>
      <c r="F554" s="155">
        <v>8190059</v>
      </c>
      <c r="G554" s="156">
        <v>43670</v>
      </c>
      <c r="H554" s="157" t="s">
        <v>1298</v>
      </c>
      <c r="I554" s="155" t="s">
        <v>1296</v>
      </c>
      <c r="J554" s="177" t="s">
        <v>1297</v>
      </c>
      <c r="K554" s="287">
        <v>31654</v>
      </c>
    </row>
    <row r="555" spans="1:11" ht="13.5">
      <c r="A555" s="141" t="s">
        <v>2807</v>
      </c>
      <c r="B555" s="175" t="s">
        <v>226</v>
      </c>
      <c r="C555" s="53" t="s">
        <v>152</v>
      </c>
      <c r="D555" s="54" t="s">
        <v>152</v>
      </c>
      <c r="E555" s="149" t="s">
        <v>661</v>
      </c>
      <c r="F555" s="155">
        <v>8190109</v>
      </c>
      <c r="G555" s="156">
        <v>43655</v>
      </c>
      <c r="H555" s="157" t="s">
        <v>1299</v>
      </c>
      <c r="I555" s="155" t="s">
        <v>1300</v>
      </c>
      <c r="J555" s="177" t="s">
        <v>1301</v>
      </c>
      <c r="K555" s="287">
        <v>71682</v>
      </c>
    </row>
    <row r="556" spans="1:11" ht="13.5">
      <c r="A556" s="141" t="s">
        <v>2807</v>
      </c>
      <c r="B556" s="175" t="s">
        <v>226</v>
      </c>
      <c r="C556" s="53" t="s">
        <v>152</v>
      </c>
      <c r="D556" s="54" t="s">
        <v>152</v>
      </c>
      <c r="E556" s="149" t="s">
        <v>661</v>
      </c>
      <c r="F556" s="155">
        <v>8190116</v>
      </c>
      <c r="G556" s="156">
        <v>43655</v>
      </c>
      <c r="H556" s="157" t="s">
        <v>1302</v>
      </c>
      <c r="I556" s="155" t="s">
        <v>1300</v>
      </c>
      <c r="J556" s="177" t="s">
        <v>1301</v>
      </c>
      <c r="K556" s="287">
        <v>109889</v>
      </c>
    </row>
    <row r="557" spans="1:11" ht="13.5">
      <c r="A557" s="141" t="s">
        <v>2807</v>
      </c>
      <c r="B557" s="175" t="s">
        <v>226</v>
      </c>
      <c r="C557" s="53" t="s">
        <v>152</v>
      </c>
      <c r="D557" s="54" t="s">
        <v>152</v>
      </c>
      <c r="E557" s="149" t="s">
        <v>661</v>
      </c>
      <c r="F557" s="155">
        <v>8190135</v>
      </c>
      <c r="G557" s="156">
        <v>43677</v>
      </c>
      <c r="H557" s="157" t="s">
        <v>1303</v>
      </c>
      <c r="I557" s="155" t="s">
        <v>1300</v>
      </c>
      <c r="J557" s="177" t="s">
        <v>1301</v>
      </c>
      <c r="K557" s="287">
        <v>187458</v>
      </c>
    </row>
    <row r="558" spans="1:11" ht="13.5">
      <c r="A558" s="141" t="s">
        <v>2807</v>
      </c>
      <c r="B558" s="175" t="s">
        <v>227</v>
      </c>
      <c r="C558" s="53" t="s">
        <v>152</v>
      </c>
      <c r="D558" s="54" t="s">
        <v>152</v>
      </c>
      <c r="E558" s="149" t="s">
        <v>661</v>
      </c>
      <c r="F558" s="155">
        <v>8190133</v>
      </c>
      <c r="G558" s="156">
        <v>43676</v>
      </c>
      <c r="H558" s="157" t="s">
        <v>1304</v>
      </c>
      <c r="I558" s="155" t="s">
        <v>1305</v>
      </c>
      <c r="J558" s="177" t="s">
        <v>1306</v>
      </c>
      <c r="K558" s="287">
        <v>380800</v>
      </c>
    </row>
    <row r="559" spans="1:11" ht="13.5">
      <c r="A559" s="141" t="s">
        <v>2807</v>
      </c>
      <c r="B559" s="175" t="s">
        <v>226</v>
      </c>
      <c r="C559" s="53" t="s">
        <v>152</v>
      </c>
      <c r="D559" s="54" t="s">
        <v>152</v>
      </c>
      <c r="E559" s="149" t="s">
        <v>661</v>
      </c>
      <c r="F559" s="155">
        <v>8190120</v>
      </c>
      <c r="G559" s="156">
        <v>43655</v>
      </c>
      <c r="H559" s="157" t="s">
        <v>1307</v>
      </c>
      <c r="I559" s="155" t="s">
        <v>1308</v>
      </c>
      <c r="J559" s="177" t="s">
        <v>1309</v>
      </c>
      <c r="K559" s="287">
        <v>225826</v>
      </c>
    </row>
    <row r="560" spans="1:11" ht="13.5">
      <c r="A560" s="141" t="s">
        <v>2807</v>
      </c>
      <c r="B560" s="175" t="s">
        <v>226</v>
      </c>
      <c r="C560" s="53" t="s">
        <v>152</v>
      </c>
      <c r="D560" s="54" t="s">
        <v>152</v>
      </c>
      <c r="E560" s="149" t="s">
        <v>661</v>
      </c>
      <c r="F560" s="155">
        <v>8190122</v>
      </c>
      <c r="G560" s="156">
        <v>43658</v>
      </c>
      <c r="H560" s="157" t="s">
        <v>1310</v>
      </c>
      <c r="I560" s="155" t="s">
        <v>1308</v>
      </c>
      <c r="J560" s="177" t="s">
        <v>1309</v>
      </c>
      <c r="K560" s="287">
        <v>225826</v>
      </c>
    </row>
    <row r="561" spans="1:11" ht="13.5">
      <c r="A561" s="141" t="s">
        <v>2807</v>
      </c>
      <c r="B561" s="175" t="s">
        <v>226</v>
      </c>
      <c r="C561" s="53" t="s">
        <v>152</v>
      </c>
      <c r="D561" s="54" t="s">
        <v>152</v>
      </c>
      <c r="E561" s="149" t="s">
        <v>661</v>
      </c>
      <c r="F561" s="155">
        <v>8190123</v>
      </c>
      <c r="G561" s="156">
        <v>43658</v>
      </c>
      <c r="H561" s="157" t="s">
        <v>1311</v>
      </c>
      <c r="I561" s="155" t="s">
        <v>1308</v>
      </c>
      <c r="J561" s="177" t="s">
        <v>1309</v>
      </c>
      <c r="K561" s="287">
        <v>225826</v>
      </c>
    </row>
    <row r="562" spans="1:11" ht="13.5">
      <c r="A562" s="141" t="s">
        <v>2807</v>
      </c>
      <c r="B562" s="175" t="s">
        <v>226</v>
      </c>
      <c r="C562" s="53" t="s">
        <v>152</v>
      </c>
      <c r="D562" s="54" t="s">
        <v>152</v>
      </c>
      <c r="E562" s="149" t="s">
        <v>661</v>
      </c>
      <c r="F562" s="155">
        <v>8190113</v>
      </c>
      <c r="G562" s="156">
        <v>43655</v>
      </c>
      <c r="H562" s="157" t="s">
        <v>1312</v>
      </c>
      <c r="I562" s="155" t="s">
        <v>1313</v>
      </c>
      <c r="J562" s="177" t="s">
        <v>1314</v>
      </c>
      <c r="K562" s="287">
        <v>69785</v>
      </c>
    </row>
    <row r="563" spans="1:11" ht="13.5">
      <c r="A563" s="141" t="s">
        <v>2807</v>
      </c>
      <c r="B563" s="175" t="s">
        <v>226</v>
      </c>
      <c r="C563" s="53" t="s">
        <v>152</v>
      </c>
      <c r="D563" s="54" t="s">
        <v>152</v>
      </c>
      <c r="E563" s="149" t="s">
        <v>661</v>
      </c>
      <c r="F563" s="155">
        <v>8190117</v>
      </c>
      <c r="G563" s="156">
        <v>43655</v>
      </c>
      <c r="H563" s="157" t="s">
        <v>1315</v>
      </c>
      <c r="I563" s="155" t="s">
        <v>1313</v>
      </c>
      <c r="J563" s="177" t="s">
        <v>1314</v>
      </c>
      <c r="K563" s="287">
        <v>164333</v>
      </c>
    </row>
    <row r="564" spans="1:11" ht="13.5">
      <c r="A564" s="141" t="s">
        <v>2807</v>
      </c>
      <c r="B564" s="175" t="s">
        <v>226</v>
      </c>
      <c r="C564" s="53" t="s">
        <v>152</v>
      </c>
      <c r="D564" s="54" t="s">
        <v>152</v>
      </c>
      <c r="E564" s="149" t="s">
        <v>661</v>
      </c>
      <c r="F564" s="155">
        <v>8190126</v>
      </c>
      <c r="G564" s="156">
        <v>43669</v>
      </c>
      <c r="H564" s="157" t="s">
        <v>1316</v>
      </c>
      <c r="I564" s="155" t="s">
        <v>1313</v>
      </c>
      <c r="J564" s="177" t="s">
        <v>1314</v>
      </c>
      <c r="K564" s="287">
        <v>176143</v>
      </c>
    </row>
    <row r="565" spans="1:11" ht="13.5">
      <c r="A565" s="141" t="s">
        <v>2807</v>
      </c>
      <c r="B565" s="175" t="s">
        <v>226</v>
      </c>
      <c r="C565" s="53" t="s">
        <v>152</v>
      </c>
      <c r="D565" s="54" t="s">
        <v>152</v>
      </c>
      <c r="E565" s="149" t="s">
        <v>661</v>
      </c>
      <c r="F565" s="155">
        <v>8190130</v>
      </c>
      <c r="G565" s="156">
        <v>43676</v>
      </c>
      <c r="H565" s="157" t="s">
        <v>1317</v>
      </c>
      <c r="I565" s="155" t="s">
        <v>1313</v>
      </c>
      <c r="J565" s="177" t="s">
        <v>1314</v>
      </c>
      <c r="K565" s="287">
        <v>246549</v>
      </c>
    </row>
    <row r="566" spans="1:11" ht="13.5">
      <c r="A566" s="141" t="s">
        <v>2807</v>
      </c>
      <c r="B566" s="175" t="s">
        <v>227</v>
      </c>
      <c r="C566" s="53" t="s">
        <v>152</v>
      </c>
      <c r="D566" s="54" t="s">
        <v>152</v>
      </c>
      <c r="E566" s="149" t="s">
        <v>661</v>
      </c>
      <c r="F566" s="155">
        <v>8190057</v>
      </c>
      <c r="G566" s="156">
        <v>43657</v>
      </c>
      <c r="H566" s="157" t="s">
        <v>1318</v>
      </c>
      <c r="I566" s="155" t="s">
        <v>1319</v>
      </c>
      <c r="J566" s="177" t="s">
        <v>1320</v>
      </c>
      <c r="K566" s="287">
        <v>347199</v>
      </c>
    </row>
    <row r="567" spans="1:11" ht="27">
      <c r="A567" s="141" t="s">
        <v>2807</v>
      </c>
      <c r="B567" s="175" t="s">
        <v>154</v>
      </c>
      <c r="C567" s="53" t="s">
        <v>152</v>
      </c>
      <c r="D567" s="54" t="s">
        <v>152</v>
      </c>
      <c r="E567" s="149" t="s">
        <v>661</v>
      </c>
      <c r="F567" s="155">
        <v>8190114</v>
      </c>
      <c r="G567" s="156">
        <v>43655</v>
      </c>
      <c r="H567" s="157" t="s">
        <v>1321</v>
      </c>
      <c r="I567" s="155" t="s">
        <v>1322</v>
      </c>
      <c r="J567" s="177" t="s">
        <v>1323</v>
      </c>
      <c r="K567" s="287">
        <v>197122</v>
      </c>
    </row>
    <row r="568" spans="1:11" ht="13.5">
      <c r="A568" s="141" t="s">
        <v>2807</v>
      </c>
      <c r="B568" s="175" t="s">
        <v>227</v>
      </c>
      <c r="C568" s="53" t="s">
        <v>152</v>
      </c>
      <c r="D568" s="54" t="s">
        <v>152</v>
      </c>
      <c r="E568" s="149" t="s">
        <v>661</v>
      </c>
      <c r="F568" s="155">
        <v>8190131</v>
      </c>
      <c r="G568" s="156">
        <v>43676</v>
      </c>
      <c r="H568" s="157" t="s">
        <v>1324</v>
      </c>
      <c r="I568" s="155" t="s">
        <v>1325</v>
      </c>
      <c r="J568" s="177" t="s">
        <v>1326</v>
      </c>
      <c r="K568" s="287">
        <v>25000</v>
      </c>
    </row>
    <row r="569" spans="1:11" ht="13.5">
      <c r="A569" s="141" t="s">
        <v>2807</v>
      </c>
      <c r="B569" s="175" t="s">
        <v>227</v>
      </c>
      <c r="C569" s="53" t="s">
        <v>152</v>
      </c>
      <c r="D569" s="54" t="s">
        <v>152</v>
      </c>
      <c r="E569" s="149" t="s">
        <v>661</v>
      </c>
      <c r="F569" s="155">
        <v>8190132</v>
      </c>
      <c r="G569" s="156">
        <v>43676</v>
      </c>
      <c r="H569" s="157" t="s">
        <v>1327</v>
      </c>
      <c r="I569" s="155" t="s">
        <v>1328</v>
      </c>
      <c r="J569" s="177" t="s">
        <v>1329</v>
      </c>
      <c r="K569" s="287">
        <v>49900</v>
      </c>
    </row>
    <row r="570" spans="1:11" ht="13.5">
      <c r="A570" s="141" t="s">
        <v>2807</v>
      </c>
      <c r="B570" s="175" t="s">
        <v>227</v>
      </c>
      <c r="C570" s="53" t="s">
        <v>152</v>
      </c>
      <c r="D570" s="54" t="s">
        <v>152</v>
      </c>
      <c r="E570" s="149" t="s">
        <v>661</v>
      </c>
      <c r="F570" s="155">
        <v>8190118</v>
      </c>
      <c r="G570" s="156">
        <v>43655</v>
      </c>
      <c r="H570" s="157" t="s">
        <v>1330</v>
      </c>
      <c r="I570" s="155" t="s">
        <v>1331</v>
      </c>
      <c r="J570" s="177" t="s">
        <v>1332</v>
      </c>
      <c r="K570" s="287">
        <v>96000</v>
      </c>
    </row>
    <row r="571" spans="1:11" ht="13.5">
      <c r="A571" s="141" t="s">
        <v>2807</v>
      </c>
      <c r="B571" s="175" t="s">
        <v>227</v>
      </c>
      <c r="C571" s="53" t="s">
        <v>152</v>
      </c>
      <c r="D571" s="54" t="s">
        <v>152</v>
      </c>
      <c r="E571" s="149" t="s">
        <v>661</v>
      </c>
      <c r="F571" s="155">
        <v>8190119</v>
      </c>
      <c r="G571" s="156">
        <v>43657</v>
      </c>
      <c r="H571" s="157" t="s">
        <v>1333</v>
      </c>
      <c r="I571" s="155" t="s">
        <v>1334</v>
      </c>
      <c r="J571" s="177" t="s">
        <v>1335</v>
      </c>
      <c r="K571" s="287">
        <v>71400</v>
      </c>
    </row>
    <row r="572" spans="1:11" ht="27">
      <c r="A572" s="141" t="s">
        <v>2807</v>
      </c>
      <c r="B572" s="175" t="s">
        <v>154</v>
      </c>
      <c r="C572" s="53" t="s">
        <v>152</v>
      </c>
      <c r="D572" s="54" t="s">
        <v>152</v>
      </c>
      <c r="E572" s="149" t="s">
        <v>661</v>
      </c>
      <c r="F572" s="155">
        <v>8190121</v>
      </c>
      <c r="G572" s="156">
        <v>43661</v>
      </c>
      <c r="H572" s="157" t="s">
        <v>1336</v>
      </c>
      <c r="I572" s="155" t="s">
        <v>1337</v>
      </c>
      <c r="J572" s="177" t="s">
        <v>1338</v>
      </c>
      <c r="K572" s="287">
        <v>119000</v>
      </c>
    </row>
    <row r="573" spans="1:11" ht="13.5">
      <c r="A573" s="141" t="s">
        <v>2807</v>
      </c>
      <c r="B573" s="175" t="s">
        <v>226</v>
      </c>
      <c r="C573" s="53" t="s">
        <v>152</v>
      </c>
      <c r="D573" s="54" t="s">
        <v>152</v>
      </c>
      <c r="E573" s="149" t="s">
        <v>661</v>
      </c>
      <c r="F573" s="155">
        <v>8190115</v>
      </c>
      <c r="G573" s="156">
        <v>43655</v>
      </c>
      <c r="H573" s="157" t="s">
        <v>1339</v>
      </c>
      <c r="I573" s="155" t="s">
        <v>37</v>
      </c>
      <c r="J573" s="177" t="s">
        <v>1340</v>
      </c>
      <c r="K573" s="287">
        <v>630303</v>
      </c>
    </row>
    <row r="574" spans="1:11" ht="13.5">
      <c r="A574" s="141" t="s">
        <v>2807</v>
      </c>
      <c r="B574" s="149" t="s">
        <v>601</v>
      </c>
      <c r="C574" s="158" t="s">
        <v>1341</v>
      </c>
      <c r="D574" s="54">
        <v>43650</v>
      </c>
      <c r="E574" s="149" t="s">
        <v>1342</v>
      </c>
      <c r="F574" s="155">
        <v>8190056</v>
      </c>
      <c r="G574" s="156">
        <v>43657</v>
      </c>
      <c r="H574" s="157" t="s">
        <v>1343</v>
      </c>
      <c r="I574" s="155" t="s">
        <v>1344</v>
      </c>
      <c r="J574" s="177" t="s">
        <v>1345</v>
      </c>
      <c r="K574" s="287">
        <v>4264960</v>
      </c>
    </row>
    <row r="575" spans="1:11" ht="13.5">
      <c r="A575" s="141" t="s">
        <v>2807</v>
      </c>
      <c r="B575" s="175" t="s">
        <v>226</v>
      </c>
      <c r="C575" s="53" t="s">
        <v>152</v>
      </c>
      <c r="D575" s="54" t="s">
        <v>152</v>
      </c>
      <c r="E575" s="149" t="s">
        <v>644</v>
      </c>
      <c r="F575" s="155">
        <v>8190062</v>
      </c>
      <c r="G575" s="156">
        <v>43677</v>
      </c>
      <c r="H575" s="157" t="s">
        <v>1346</v>
      </c>
      <c r="I575" s="155" t="s">
        <v>1347</v>
      </c>
      <c r="J575" s="177" t="s">
        <v>1348</v>
      </c>
      <c r="K575" s="287">
        <v>4964442</v>
      </c>
    </row>
    <row r="576" spans="1:11" ht="27">
      <c r="A576" s="141" t="s">
        <v>2807</v>
      </c>
      <c r="B576" s="175" t="s">
        <v>154</v>
      </c>
      <c r="C576" s="53" t="s">
        <v>152</v>
      </c>
      <c r="D576" s="54" t="s">
        <v>152</v>
      </c>
      <c r="E576" s="149" t="s">
        <v>644</v>
      </c>
      <c r="F576" s="155">
        <v>8190058</v>
      </c>
      <c r="G576" s="156">
        <v>43668</v>
      </c>
      <c r="H576" s="157" t="s">
        <v>1349</v>
      </c>
      <c r="I576" s="241" t="s">
        <v>100</v>
      </c>
      <c r="J576" s="177" t="s">
        <v>972</v>
      </c>
      <c r="K576" s="287">
        <v>5000000</v>
      </c>
    </row>
    <row r="577" spans="1:11" ht="13.5">
      <c r="A577" s="141" t="s">
        <v>2807</v>
      </c>
      <c r="B577" s="175" t="s">
        <v>138</v>
      </c>
      <c r="C577" s="158" t="s">
        <v>1350</v>
      </c>
      <c r="D577" s="148">
        <v>43663</v>
      </c>
      <c r="E577" s="149" t="s">
        <v>1067</v>
      </c>
      <c r="F577" s="155">
        <v>380</v>
      </c>
      <c r="G577" s="156">
        <v>43663</v>
      </c>
      <c r="H577" s="157" t="s">
        <v>1351</v>
      </c>
      <c r="I577" s="155" t="s">
        <v>1352</v>
      </c>
      <c r="J577" s="177" t="s">
        <v>1353</v>
      </c>
      <c r="K577" s="287" t="s">
        <v>1354</v>
      </c>
    </row>
    <row r="578" spans="1:11" ht="27">
      <c r="A578" s="141" t="s">
        <v>2807</v>
      </c>
      <c r="B578" s="175" t="s">
        <v>154</v>
      </c>
      <c r="C578" s="53" t="s">
        <v>152</v>
      </c>
      <c r="D578" s="54" t="s">
        <v>152</v>
      </c>
      <c r="E578" s="149" t="s">
        <v>727</v>
      </c>
      <c r="F578" s="155">
        <v>10286905</v>
      </c>
      <c r="G578" s="156">
        <v>43677</v>
      </c>
      <c r="H578" s="157" t="s">
        <v>1355</v>
      </c>
      <c r="I578" s="242" t="s">
        <v>2205</v>
      </c>
      <c r="J578" s="177" t="s">
        <v>1356</v>
      </c>
      <c r="K578" s="278">
        <v>142776</v>
      </c>
    </row>
    <row r="579" spans="1:11" ht="27">
      <c r="A579" s="141" t="s">
        <v>2807</v>
      </c>
      <c r="B579" s="175" t="s">
        <v>154</v>
      </c>
      <c r="C579" s="53" t="s">
        <v>152</v>
      </c>
      <c r="D579" s="54" t="s">
        <v>152</v>
      </c>
      <c r="E579" s="149" t="s">
        <v>727</v>
      </c>
      <c r="F579" s="159">
        <v>738463.738461</v>
      </c>
      <c r="G579" s="156">
        <v>43677</v>
      </c>
      <c r="H579" s="158" t="s">
        <v>1357</v>
      </c>
      <c r="I579" s="36" t="s">
        <v>729</v>
      </c>
      <c r="J579" s="40" t="s">
        <v>730</v>
      </c>
      <c r="K579" s="288">
        <v>1083074</v>
      </c>
    </row>
    <row r="580" spans="1:11" ht="27">
      <c r="A580" s="141" t="s">
        <v>2807</v>
      </c>
      <c r="B580" s="175" t="s">
        <v>154</v>
      </c>
      <c r="C580" s="53" t="s">
        <v>152</v>
      </c>
      <c r="D580" s="54" t="s">
        <v>152</v>
      </c>
      <c r="E580" s="149" t="s">
        <v>727</v>
      </c>
      <c r="F580" s="161">
        <v>735224</v>
      </c>
      <c r="G580" s="156">
        <v>43677</v>
      </c>
      <c r="H580" s="158" t="s">
        <v>1358</v>
      </c>
      <c r="I580" s="36" t="s">
        <v>729</v>
      </c>
      <c r="J580" s="40" t="s">
        <v>730</v>
      </c>
      <c r="K580" s="288">
        <v>2836106</v>
      </c>
    </row>
    <row r="581" spans="1:11" ht="27">
      <c r="A581" s="141" t="s">
        <v>2807</v>
      </c>
      <c r="B581" s="175" t="s">
        <v>154</v>
      </c>
      <c r="C581" s="53" t="s">
        <v>152</v>
      </c>
      <c r="D581" s="54" t="s">
        <v>152</v>
      </c>
      <c r="E581" s="149" t="s">
        <v>727</v>
      </c>
      <c r="F581" s="161">
        <v>8193363</v>
      </c>
      <c r="G581" s="156">
        <v>43677</v>
      </c>
      <c r="H581" s="158" t="s">
        <v>1359</v>
      </c>
      <c r="I581" s="149" t="s">
        <v>995</v>
      </c>
      <c r="J581" s="177" t="s">
        <v>996</v>
      </c>
      <c r="K581" s="278">
        <v>22209</v>
      </c>
    </row>
    <row r="582" spans="1:11" ht="13.5">
      <c r="A582" s="141" t="s">
        <v>2807</v>
      </c>
      <c r="B582" s="175" t="s">
        <v>559</v>
      </c>
      <c r="C582" s="53" t="s">
        <v>152</v>
      </c>
      <c r="D582" s="54" t="s">
        <v>152</v>
      </c>
      <c r="E582" s="149" t="s">
        <v>727</v>
      </c>
      <c r="F582" s="162" t="s">
        <v>1360</v>
      </c>
      <c r="G582" s="156">
        <v>43677</v>
      </c>
      <c r="H582" s="163" t="s">
        <v>1361</v>
      </c>
      <c r="I582" s="241" t="s">
        <v>1623</v>
      </c>
      <c r="J582" s="61" t="s">
        <v>932</v>
      </c>
      <c r="K582" s="288">
        <v>5247200</v>
      </c>
    </row>
    <row r="583" spans="1:11" ht="13.5">
      <c r="A583" s="141" t="s">
        <v>2807</v>
      </c>
      <c r="B583" s="175" t="s">
        <v>559</v>
      </c>
      <c r="C583" s="53" t="s">
        <v>152</v>
      </c>
      <c r="D583" s="54" t="s">
        <v>152</v>
      </c>
      <c r="E583" s="149" t="s">
        <v>727</v>
      </c>
      <c r="F583" s="162" t="s">
        <v>1362</v>
      </c>
      <c r="G583" s="156">
        <v>43677</v>
      </c>
      <c r="H583" s="163" t="s">
        <v>1363</v>
      </c>
      <c r="I583" s="201" t="s">
        <v>1991</v>
      </c>
      <c r="J583" s="52" t="s">
        <v>1364</v>
      </c>
      <c r="K583" s="288">
        <v>899608</v>
      </c>
    </row>
    <row r="584" spans="1:11" ht="13.5">
      <c r="A584" s="141" t="s">
        <v>2807</v>
      </c>
      <c r="B584" s="175" t="s">
        <v>559</v>
      </c>
      <c r="C584" s="53" t="s">
        <v>152</v>
      </c>
      <c r="D584" s="54" t="s">
        <v>152</v>
      </c>
      <c r="E584" s="149" t="s">
        <v>727</v>
      </c>
      <c r="F584" s="155" t="s">
        <v>1365</v>
      </c>
      <c r="G584" s="156">
        <v>43677</v>
      </c>
      <c r="H584" s="158" t="s">
        <v>1366</v>
      </c>
      <c r="I584" s="155" t="s">
        <v>1367</v>
      </c>
      <c r="J584" s="177" t="s">
        <v>1368</v>
      </c>
      <c r="K584" s="278">
        <v>338470</v>
      </c>
    </row>
    <row r="585" spans="1:11" ht="13.5">
      <c r="A585" s="141" t="s">
        <v>2807</v>
      </c>
      <c r="B585" s="175" t="s">
        <v>559</v>
      </c>
      <c r="C585" s="53" t="s">
        <v>152</v>
      </c>
      <c r="D585" s="54" t="s">
        <v>152</v>
      </c>
      <c r="E585" s="149" t="s">
        <v>727</v>
      </c>
      <c r="F585" s="155">
        <v>87622</v>
      </c>
      <c r="G585" s="156">
        <v>43677</v>
      </c>
      <c r="H585" s="157" t="s">
        <v>1369</v>
      </c>
      <c r="I585" s="155" t="s">
        <v>1370</v>
      </c>
      <c r="J585" s="177" t="s">
        <v>1371</v>
      </c>
      <c r="K585" s="287">
        <v>1660769</v>
      </c>
    </row>
    <row r="586" spans="1:11" ht="27">
      <c r="A586" s="141" t="s">
        <v>2813</v>
      </c>
      <c r="B586" s="175" t="s">
        <v>154</v>
      </c>
      <c r="C586" s="53" t="s">
        <v>152</v>
      </c>
      <c r="D586" s="54" t="s">
        <v>152</v>
      </c>
      <c r="E586" s="45" t="s">
        <v>479</v>
      </c>
      <c r="F586" s="47">
        <v>9190218</v>
      </c>
      <c r="G586" s="48">
        <v>43656</v>
      </c>
      <c r="H586" s="49" t="s">
        <v>1894</v>
      </c>
      <c r="I586" s="201" t="s">
        <v>1895</v>
      </c>
      <c r="J586" s="50" t="s">
        <v>1896</v>
      </c>
      <c r="K586" s="51">
        <v>47600</v>
      </c>
    </row>
    <row r="587" spans="1:11" ht="27">
      <c r="A587" s="141" t="s">
        <v>2813</v>
      </c>
      <c r="B587" s="175" t="s">
        <v>154</v>
      </c>
      <c r="C587" s="53" t="s">
        <v>152</v>
      </c>
      <c r="D587" s="54" t="s">
        <v>152</v>
      </c>
      <c r="E587" s="45" t="s">
        <v>479</v>
      </c>
      <c r="F587" s="47">
        <v>9190219</v>
      </c>
      <c r="G587" s="48">
        <v>43656</v>
      </c>
      <c r="H587" s="49" t="s">
        <v>1897</v>
      </c>
      <c r="I587" s="201" t="s">
        <v>1898</v>
      </c>
      <c r="J587" s="50" t="s">
        <v>1899</v>
      </c>
      <c r="K587" s="51">
        <v>351050</v>
      </c>
    </row>
    <row r="588" spans="1:11" ht="27">
      <c r="A588" s="141" t="s">
        <v>2813</v>
      </c>
      <c r="B588" s="175" t="s">
        <v>227</v>
      </c>
      <c r="C588" s="53" t="s">
        <v>152</v>
      </c>
      <c r="D588" s="54" t="s">
        <v>152</v>
      </c>
      <c r="E588" s="45" t="s">
        <v>479</v>
      </c>
      <c r="F588" s="47">
        <v>9190221</v>
      </c>
      <c r="G588" s="48">
        <v>43656</v>
      </c>
      <c r="H588" s="49" t="s">
        <v>2946</v>
      </c>
      <c r="I588" s="201" t="s">
        <v>1900</v>
      </c>
      <c r="J588" s="50" t="s">
        <v>1901</v>
      </c>
      <c r="K588" s="51">
        <v>450000</v>
      </c>
    </row>
    <row r="589" spans="1:11" ht="27">
      <c r="A589" s="141" t="s">
        <v>2813</v>
      </c>
      <c r="B589" s="175" t="s">
        <v>154</v>
      </c>
      <c r="C589" s="53" t="s">
        <v>152</v>
      </c>
      <c r="D589" s="54" t="s">
        <v>152</v>
      </c>
      <c r="E589" s="45" t="s">
        <v>479</v>
      </c>
      <c r="F589" s="47">
        <v>9190222</v>
      </c>
      <c r="G589" s="48">
        <v>43656</v>
      </c>
      <c r="H589" s="49" t="s">
        <v>1902</v>
      </c>
      <c r="I589" s="201" t="s">
        <v>1903</v>
      </c>
      <c r="J589" s="50" t="s">
        <v>1904</v>
      </c>
      <c r="K589" s="51">
        <v>65450</v>
      </c>
    </row>
    <row r="590" spans="1:11" ht="13.5">
      <c r="A590" s="141" t="s">
        <v>2813</v>
      </c>
      <c r="B590" s="175" t="s">
        <v>226</v>
      </c>
      <c r="C590" s="53" t="s">
        <v>152</v>
      </c>
      <c r="D590" s="54" t="s">
        <v>152</v>
      </c>
      <c r="E590" s="45" t="s">
        <v>479</v>
      </c>
      <c r="F590" s="47">
        <v>9190223</v>
      </c>
      <c r="G590" s="48">
        <v>43656</v>
      </c>
      <c r="H590" s="49" t="s">
        <v>1905</v>
      </c>
      <c r="I590" s="201" t="s">
        <v>1906</v>
      </c>
      <c r="J590" s="50" t="s">
        <v>1907</v>
      </c>
      <c r="K590" s="51">
        <v>301897</v>
      </c>
    </row>
    <row r="591" spans="1:11" ht="13.5">
      <c r="A591" s="141" t="s">
        <v>2813</v>
      </c>
      <c r="B591" s="175" t="s">
        <v>226</v>
      </c>
      <c r="C591" s="53" t="s">
        <v>152</v>
      </c>
      <c r="D591" s="54" t="s">
        <v>152</v>
      </c>
      <c r="E591" s="45" t="s">
        <v>479</v>
      </c>
      <c r="F591" s="47">
        <v>9190224</v>
      </c>
      <c r="G591" s="48">
        <v>43656</v>
      </c>
      <c r="H591" s="49" t="s">
        <v>1908</v>
      </c>
      <c r="I591" s="201" t="s">
        <v>1909</v>
      </c>
      <c r="J591" s="50" t="s">
        <v>1910</v>
      </c>
      <c r="K591" s="51">
        <v>178589</v>
      </c>
    </row>
    <row r="592" spans="1:11" ht="27">
      <c r="A592" s="141" t="s">
        <v>2813</v>
      </c>
      <c r="B592" s="175" t="s">
        <v>154</v>
      </c>
      <c r="C592" s="53" t="s">
        <v>152</v>
      </c>
      <c r="D592" s="54" t="s">
        <v>152</v>
      </c>
      <c r="E592" s="45" t="s">
        <v>479</v>
      </c>
      <c r="F592" s="47">
        <v>9190225</v>
      </c>
      <c r="G592" s="48">
        <v>43656</v>
      </c>
      <c r="H592" s="49" t="s">
        <v>1911</v>
      </c>
      <c r="I592" s="201" t="s">
        <v>1912</v>
      </c>
      <c r="J592" s="50" t="s">
        <v>1913</v>
      </c>
      <c r="K592" s="51">
        <v>226100</v>
      </c>
    </row>
    <row r="593" spans="1:11" ht="27">
      <c r="A593" s="141" t="s">
        <v>2813</v>
      </c>
      <c r="B593" s="175" t="s">
        <v>154</v>
      </c>
      <c r="C593" s="53" t="s">
        <v>152</v>
      </c>
      <c r="D593" s="54" t="s">
        <v>152</v>
      </c>
      <c r="E593" s="45" t="s">
        <v>479</v>
      </c>
      <c r="F593" s="47">
        <v>9190226</v>
      </c>
      <c r="G593" s="48">
        <v>43656</v>
      </c>
      <c r="H593" s="49" t="s">
        <v>1914</v>
      </c>
      <c r="I593" s="35" t="s">
        <v>670</v>
      </c>
      <c r="J593" s="58" t="s">
        <v>671</v>
      </c>
      <c r="K593" s="51">
        <v>39069</v>
      </c>
    </row>
    <row r="594" spans="1:11" ht="27">
      <c r="A594" s="141" t="s">
        <v>2813</v>
      </c>
      <c r="B594" s="175" t="s">
        <v>154</v>
      </c>
      <c r="C594" s="53" t="s">
        <v>152</v>
      </c>
      <c r="D594" s="54" t="s">
        <v>152</v>
      </c>
      <c r="E594" s="45" t="s">
        <v>479</v>
      </c>
      <c r="F594" s="47">
        <v>9190227</v>
      </c>
      <c r="G594" s="48">
        <v>43656</v>
      </c>
      <c r="H594" s="49" t="s">
        <v>1914</v>
      </c>
      <c r="I594" s="35" t="s">
        <v>670</v>
      </c>
      <c r="J594" s="58" t="s">
        <v>671</v>
      </c>
      <c r="K594" s="51">
        <v>103888</v>
      </c>
    </row>
    <row r="595" spans="1:11" ht="27">
      <c r="A595" s="141" t="s">
        <v>2813</v>
      </c>
      <c r="B595" s="175" t="s">
        <v>154</v>
      </c>
      <c r="C595" s="53" t="s">
        <v>152</v>
      </c>
      <c r="D595" s="54" t="s">
        <v>152</v>
      </c>
      <c r="E595" s="45" t="s">
        <v>479</v>
      </c>
      <c r="F595" s="47">
        <v>9190228</v>
      </c>
      <c r="G595" s="48">
        <v>43656</v>
      </c>
      <c r="H595" s="49" t="s">
        <v>1915</v>
      </c>
      <c r="I595" s="201" t="s">
        <v>1895</v>
      </c>
      <c r="J595" s="50" t="s">
        <v>1896</v>
      </c>
      <c r="K595" s="51">
        <v>47600</v>
      </c>
    </row>
    <row r="596" spans="1:11" ht="13.5">
      <c r="A596" s="141" t="s">
        <v>2813</v>
      </c>
      <c r="B596" s="175" t="s">
        <v>227</v>
      </c>
      <c r="C596" s="53" t="s">
        <v>152</v>
      </c>
      <c r="D596" s="54" t="s">
        <v>152</v>
      </c>
      <c r="E596" s="45" t="s">
        <v>479</v>
      </c>
      <c r="F596" s="47">
        <v>9190230</v>
      </c>
      <c r="G596" s="48">
        <v>43656</v>
      </c>
      <c r="H596" s="49" t="s">
        <v>1916</v>
      </c>
      <c r="I596" s="201" t="s">
        <v>1917</v>
      </c>
      <c r="J596" s="50" t="s">
        <v>1918</v>
      </c>
      <c r="K596" s="51">
        <v>95000</v>
      </c>
    </row>
    <row r="597" spans="1:11" ht="13.5">
      <c r="A597" s="141" t="s">
        <v>2813</v>
      </c>
      <c r="B597" s="175" t="s">
        <v>227</v>
      </c>
      <c r="C597" s="53" t="s">
        <v>152</v>
      </c>
      <c r="D597" s="54" t="s">
        <v>152</v>
      </c>
      <c r="E597" s="45" t="s">
        <v>480</v>
      </c>
      <c r="F597" s="47">
        <v>9190070</v>
      </c>
      <c r="G597" s="48">
        <v>43656</v>
      </c>
      <c r="H597" s="49" t="s">
        <v>2947</v>
      </c>
      <c r="I597" s="201" t="s">
        <v>1900</v>
      </c>
      <c r="J597" s="50" t="s">
        <v>1901</v>
      </c>
      <c r="K597" s="51">
        <v>450000</v>
      </c>
    </row>
    <row r="598" spans="1:11" ht="13.5">
      <c r="A598" s="141" t="s">
        <v>2813</v>
      </c>
      <c r="B598" s="175" t="s">
        <v>226</v>
      </c>
      <c r="C598" s="53" t="s">
        <v>152</v>
      </c>
      <c r="D598" s="54" t="s">
        <v>152</v>
      </c>
      <c r="E598" s="45" t="s">
        <v>480</v>
      </c>
      <c r="F598" s="47">
        <v>9190071</v>
      </c>
      <c r="G598" s="48">
        <v>43656</v>
      </c>
      <c r="H598" s="304" t="s">
        <v>1919</v>
      </c>
      <c r="I598" s="238" t="s">
        <v>1139</v>
      </c>
      <c r="J598" s="50" t="s">
        <v>1140</v>
      </c>
      <c r="K598" s="51">
        <v>112048</v>
      </c>
    </row>
    <row r="599" spans="1:11" ht="13.5">
      <c r="A599" s="141" t="s">
        <v>2813</v>
      </c>
      <c r="B599" s="175" t="s">
        <v>226</v>
      </c>
      <c r="C599" s="53" t="s">
        <v>152</v>
      </c>
      <c r="D599" s="54" t="s">
        <v>152</v>
      </c>
      <c r="E599" s="45" t="s">
        <v>479</v>
      </c>
      <c r="F599" s="47">
        <v>9190231</v>
      </c>
      <c r="G599" s="48">
        <v>43657</v>
      </c>
      <c r="H599" s="49" t="s">
        <v>2948</v>
      </c>
      <c r="I599" s="201" t="s">
        <v>1920</v>
      </c>
      <c r="J599" s="50" t="s">
        <v>1921</v>
      </c>
      <c r="K599" s="51">
        <v>64032</v>
      </c>
    </row>
    <row r="600" spans="1:11" ht="27">
      <c r="A600" s="141" t="s">
        <v>2813</v>
      </c>
      <c r="B600" s="175" t="s">
        <v>154</v>
      </c>
      <c r="C600" s="53" t="s">
        <v>152</v>
      </c>
      <c r="D600" s="54" t="s">
        <v>152</v>
      </c>
      <c r="E600" s="45" t="s">
        <v>479</v>
      </c>
      <c r="F600" s="47">
        <v>9190232</v>
      </c>
      <c r="G600" s="48">
        <v>43657</v>
      </c>
      <c r="H600" s="49" t="s">
        <v>1922</v>
      </c>
      <c r="I600" s="201" t="s">
        <v>1923</v>
      </c>
      <c r="J600" s="50" t="s">
        <v>1924</v>
      </c>
      <c r="K600" s="51">
        <v>255700</v>
      </c>
    </row>
    <row r="601" spans="1:11" ht="27">
      <c r="A601" s="141" t="s">
        <v>2813</v>
      </c>
      <c r="B601" s="175" t="s">
        <v>138</v>
      </c>
      <c r="C601" s="45" t="s">
        <v>155</v>
      </c>
      <c r="D601" s="46" t="s">
        <v>155</v>
      </c>
      <c r="E601" s="45" t="s">
        <v>479</v>
      </c>
      <c r="F601" s="47">
        <v>9190233</v>
      </c>
      <c r="G601" s="48">
        <v>43657</v>
      </c>
      <c r="H601" s="49" t="s">
        <v>1925</v>
      </c>
      <c r="I601" s="250" t="s">
        <v>2857</v>
      </c>
      <c r="J601" s="146" t="s">
        <v>993</v>
      </c>
      <c r="K601" s="51">
        <v>104000</v>
      </c>
    </row>
    <row r="602" spans="1:11" ht="13.5">
      <c r="A602" s="141" t="s">
        <v>2813</v>
      </c>
      <c r="B602" s="175" t="s">
        <v>226</v>
      </c>
      <c r="C602" s="53" t="s">
        <v>152</v>
      </c>
      <c r="D602" s="54" t="s">
        <v>152</v>
      </c>
      <c r="E602" s="45" t="s">
        <v>479</v>
      </c>
      <c r="F602" s="47">
        <v>9190235</v>
      </c>
      <c r="G602" s="48">
        <v>43661</v>
      </c>
      <c r="H602" s="49" t="s">
        <v>2949</v>
      </c>
      <c r="I602" s="201" t="s">
        <v>1920</v>
      </c>
      <c r="J602" s="50" t="s">
        <v>1921</v>
      </c>
      <c r="K602" s="51">
        <v>80039</v>
      </c>
    </row>
    <row r="603" spans="1:11" ht="13.5">
      <c r="A603" s="141" t="s">
        <v>2813</v>
      </c>
      <c r="B603" s="175" t="s">
        <v>227</v>
      </c>
      <c r="C603" s="53" t="s">
        <v>152</v>
      </c>
      <c r="D603" s="54" t="s">
        <v>152</v>
      </c>
      <c r="E603" s="45" t="s">
        <v>480</v>
      </c>
      <c r="F603" s="47">
        <v>9190072</v>
      </c>
      <c r="G603" s="48">
        <v>43661</v>
      </c>
      <c r="H603" s="49" t="s">
        <v>1919</v>
      </c>
      <c r="I603" s="201" t="s">
        <v>1926</v>
      </c>
      <c r="J603" s="50" t="s">
        <v>1927</v>
      </c>
      <c r="K603" s="51">
        <v>211582</v>
      </c>
    </row>
    <row r="604" spans="1:11" ht="27">
      <c r="A604" s="141" t="s">
        <v>2813</v>
      </c>
      <c r="B604" s="175" t="s">
        <v>154</v>
      </c>
      <c r="C604" s="53" t="s">
        <v>152</v>
      </c>
      <c r="D604" s="54" t="s">
        <v>152</v>
      </c>
      <c r="E604" s="45" t="s">
        <v>479</v>
      </c>
      <c r="F604" s="47">
        <v>9190236</v>
      </c>
      <c r="G604" s="48">
        <v>43661</v>
      </c>
      <c r="H604" s="49" t="s">
        <v>1928</v>
      </c>
      <c r="I604" s="201" t="s">
        <v>1929</v>
      </c>
      <c r="J604" s="50" t="s">
        <v>1930</v>
      </c>
      <c r="K604" s="51">
        <v>380800</v>
      </c>
    </row>
    <row r="605" spans="1:11" ht="27">
      <c r="A605" s="141" t="s">
        <v>2813</v>
      </c>
      <c r="B605" s="175" t="s">
        <v>154</v>
      </c>
      <c r="C605" s="53" t="s">
        <v>152</v>
      </c>
      <c r="D605" s="54" t="s">
        <v>152</v>
      </c>
      <c r="E605" s="45" t="s">
        <v>479</v>
      </c>
      <c r="F605" s="47">
        <v>9190237</v>
      </c>
      <c r="G605" s="48">
        <v>43664</v>
      </c>
      <c r="H605" s="49" t="s">
        <v>1931</v>
      </c>
      <c r="I605" s="201" t="s">
        <v>1932</v>
      </c>
      <c r="J605" s="50" t="s">
        <v>1933</v>
      </c>
      <c r="K605" s="51">
        <v>89298</v>
      </c>
    </row>
    <row r="606" spans="1:11" ht="13.5">
      <c r="A606" s="141" t="s">
        <v>2813</v>
      </c>
      <c r="B606" s="175" t="s">
        <v>226</v>
      </c>
      <c r="C606" s="53" t="s">
        <v>152</v>
      </c>
      <c r="D606" s="54" t="s">
        <v>152</v>
      </c>
      <c r="E606" s="45" t="s">
        <v>479</v>
      </c>
      <c r="F606" s="47">
        <v>9190238</v>
      </c>
      <c r="G606" s="48">
        <v>43664</v>
      </c>
      <c r="H606" s="49" t="s">
        <v>1934</v>
      </c>
      <c r="I606" s="201" t="s">
        <v>1906</v>
      </c>
      <c r="J606" s="50" t="s">
        <v>1907</v>
      </c>
      <c r="K606" s="51">
        <v>654110</v>
      </c>
    </row>
    <row r="607" spans="1:11" ht="13.5">
      <c r="A607" s="141" t="s">
        <v>2813</v>
      </c>
      <c r="B607" s="175" t="s">
        <v>226</v>
      </c>
      <c r="C607" s="53" t="s">
        <v>152</v>
      </c>
      <c r="D607" s="54" t="s">
        <v>152</v>
      </c>
      <c r="E607" s="45" t="s">
        <v>480</v>
      </c>
      <c r="F607" s="47">
        <v>9190073</v>
      </c>
      <c r="G607" s="48">
        <v>43664</v>
      </c>
      <c r="H607" s="49" t="s">
        <v>1935</v>
      </c>
      <c r="I607" s="201" t="s">
        <v>1936</v>
      </c>
      <c r="J607" s="50" t="s">
        <v>1937</v>
      </c>
      <c r="K607" s="51">
        <v>456754</v>
      </c>
    </row>
    <row r="608" spans="1:11" ht="13.5">
      <c r="A608" s="141" t="s">
        <v>2813</v>
      </c>
      <c r="B608" s="175" t="s">
        <v>226</v>
      </c>
      <c r="C608" s="53" t="s">
        <v>152</v>
      </c>
      <c r="D608" s="54" t="s">
        <v>152</v>
      </c>
      <c r="E608" s="45" t="s">
        <v>480</v>
      </c>
      <c r="F608" s="47">
        <v>9190074</v>
      </c>
      <c r="G608" s="48">
        <v>43664</v>
      </c>
      <c r="H608" s="49" t="s">
        <v>1938</v>
      </c>
      <c r="I608" s="238" t="s">
        <v>1139</v>
      </c>
      <c r="J608" s="50" t="s">
        <v>1140</v>
      </c>
      <c r="K608" s="51">
        <v>91676</v>
      </c>
    </row>
    <row r="609" spans="1:11" ht="27">
      <c r="A609" s="141" t="s">
        <v>2813</v>
      </c>
      <c r="B609" s="175" t="s">
        <v>138</v>
      </c>
      <c r="C609" s="45" t="s">
        <v>1939</v>
      </c>
      <c r="D609" s="46">
        <v>43665</v>
      </c>
      <c r="E609" s="45" t="s">
        <v>479</v>
      </c>
      <c r="F609" s="47">
        <v>9190239</v>
      </c>
      <c r="G609" s="48">
        <v>43670</v>
      </c>
      <c r="H609" s="49" t="s">
        <v>1940</v>
      </c>
      <c r="I609" s="201" t="s">
        <v>1941</v>
      </c>
      <c r="J609" s="50" t="s">
        <v>1942</v>
      </c>
      <c r="K609" s="51">
        <v>3677376</v>
      </c>
    </row>
    <row r="610" spans="1:11" ht="27">
      <c r="A610" s="141" t="s">
        <v>2813</v>
      </c>
      <c r="B610" s="175" t="s">
        <v>138</v>
      </c>
      <c r="C610" s="45" t="s">
        <v>1943</v>
      </c>
      <c r="D610" s="46">
        <v>43657</v>
      </c>
      <c r="E610" s="45" t="s">
        <v>479</v>
      </c>
      <c r="F610" s="47">
        <v>9190240</v>
      </c>
      <c r="G610" s="48">
        <v>43670</v>
      </c>
      <c r="H610" s="49" t="s">
        <v>1944</v>
      </c>
      <c r="I610" s="201" t="s">
        <v>1945</v>
      </c>
      <c r="J610" s="50" t="s">
        <v>1946</v>
      </c>
      <c r="K610" s="51">
        <v>1200000</v>
      </c>
    </row>
    <row r="611" spans="1:11" ht="13.5">
      <c r="A611" s="141" t="s">
        <v>2813</v>
      </c>
      <c r="B611" s="175" t="s">
        <v>226</v>
      </c>
      <c r="C611" s="53" t="s">
        <v>152</v>
      </c>
      <c r="D611" s="54" t="s">
        <v>152</v>
      </c>
      <c r="E611" s="45" t="s">
        <v>479</v>
      </c>
      <c r="F611" s="47">
        <v>9190241</v>
      </c>
      <c r="G611" s="48">
        <v>43670</v>
      </c>
      <c r="H611" s="49" t="s">
        <v>1947</v>
      </c>
      <c r="I611" s="201" t="s">
        <v>1906</v>
      </c>
      <c r="J611" s="50" t="s">
        <v>1907</v>
      </c>
      <c r="K611" s="51">
        <v>109018</v>
      </c>
    </row>
    <row r="612" spans="1:11" ht="27">
      <c r="A612" s="141" t="s">
        <v>2813</v>
      </c>
      <c r="B612" s="175" t="s">
        <v>154</v>
      </c>
      <c r="C612" s="53" t="s">
        <v>152</v>
      </c>
      <c r="D612" s="54" t="s">
        <v>152</v>
      </c>
      <c r="E612" s="45" t="s">
        <v>480</v>
      </c>
      <c r="F612" s="47">
        <v>9190075</v>
      </c>
      <c r="G612" s="48">
        <v>43670</v>
      </c>
      <c r="H612" s="49" t="s">
        <v>1948</v>
      </c>
      <c r="I612" s="201" t="s">
        <v>1949</v>
      </c>
      <c r="J612" s="50" t="s">
        <v>1950</v>
      </c>
      <c r="K612" s="51">
        <v>620000</v>
      </c>
    </row>
    <row r="613" spans="1:11" ht="27">
      <c r="A613" s="141" t="s">
        <v>2813</v>
      </c>
      <c r="B613" s="175" t="s">
        <v>154</v>
      </c>
      <c r="C613" s="53" t="s">
        <v>152</v>
      </c>
      <c r="D613" s="54" t="s">
        <v>152</v>
      </c>
      <c r="E613" s="45" t="s">
        <v>479</v>
      </c>
      <c r="F613" s="47">
        <v>9190242</v>
      </c>
      <c r="G613" s="48">
        <v>43675</v>
      </c>
      <c r="H613" s="49" t="s">
        <v>1951</v>
      </c>
      <c r="I613" s="201" t="s">
        <v>1952</v>
      </c>
      <c r="J613" s="50" t="s">
        <v>950</v>
      </c>
      <c r="K613" s="51">
        <v>223600</v>
      </c>
    </row>
    <row r="614" spans="1:11" ht="27">
      <c r="A614" s="141" t="s">
        <v>2813</v>
      </c>
      <c r="B614" s="175" t="s">
        <v>226</v>
      </c>
      <c r="C614" s="53" t="s">
        <v>152</v>
      </c>
      <c r="D614" s="54" t="s">
        <v>152</v>
      </c>
      <c r="E614" s="45" t="s">
        <v>479</v>
      </c>
      <c r="F614" s="47">
        <v>9190243</v>
      </c>
      <c r="G614" s="48">
        <v>43675</v>
      </c>
      <c r="H614" s="49" t="s">
        <v>1953</v>
      </c>
      <c r="I614" s="201" t="s">
        <v>1954</v>
      </c>
      <c r="J614" s="50" t="s">
        <v>1955</v>
      </c>
      <c r="K614" s="51">
        <v>851460</v>
      </c>
    </row>
    <row r="615" spans="1:11" ht="13.5">
      <c r="A615" s="141" t="s">
        <v>2813</v>
      </c>
      <c r="B615" s="175" t="s">
        <v>226</v>
      </c>
      <c r="C615" s="53" t="s">
        <v>152</v>
      </c>
      <c r="D615" s="54" t="s">
        <v>152</v>
      </c>
      <c r="E615" s="45" t="s">
        <v>479</v>
      </c>
      <c r="F615" s="47">
        <v>9190244</v>
      </c>
      <c r="G615" s="48">
        <v>43675</v>
      </c>
      <c r="H615" s="49" t="s">
        <v>1956</v>
      </c>
      <c r="I615" s="201" t="s">
        <v>1909</v>
      </c>
      <c r="J615" s="50" t="s">
        <v>1910</v>
      </c>
      <c r="K615" s="51">
        <v>150508</v>
      </c>
    </row>
    <row r="616" spans="1:11" ht="13.5">
      <c r="A616" s="141" t="s">
        <v>2813</v>
      </c>
      <c r="B616" s="175" t="s">
        <v>226</v>
      </c>
      <c r="C616" s="53" t="s">
        <v>152</v>
      </c>
      <c r="D616" s="54" t="s">
        <v>152</v>
      </c>
      <c r="E616" s="45" t="s">
        <v>479</v>
      </c>
      <c r="F616" s="47">
        <v>9190245</v>
      </c>
      <c r="G616" s="48">
        <v>43675</v>
      </c>
      <c r="H616" s="49" t="s">
        <v>1957</v>
      </c>
      <c r="I616" s="201" t="s">
        <v>1909</v>
      </c>
      <c r="J616" s="50" t="s">
        <v>1910</v>
      </c>
      <c r="K616" s="51">
        <v>703991</v>
      </c>
    </row>
    <row r="617" spans="1:11" ht="27">
      <c r="A617" s="141" t="s">
        <v>2813</v>
      </c>
      <c r="B617" s="175" t="s">
        <v>154</v>
      </c>
      <c r="C617" s="53" t="s">
        <v>152</v>
      </c>
      <c r="D617" s="54" t="s">
        <v>152</v>
      </c>
      <c r="E617" s="45" t="s">
        <v>480</v>
      </c>
      <c r="F617" s="47">
        <v>9190076</v>
      </c>
      <c r="G617" s="48">
        <v>43675</v>
      </c>
      <c r="H617" s="49" t="s">
        <v>1958</v>
      </c>
      <c r="I617" s="201" t="s">
        <v>1959</v>
      </c>
      <c r="J617" s="50" t="s">
        <v>1960</v>
      </c>
      <c r="K617" s="51">
        <v>3693567</v>
      </c>
    </row>
    <row r="618" spans="1:11" ht="27">
      <c r="A618" s="141" t="s">
        <v>2813</v>
      </c>
      <c r="B618" s="175" t="s">
        <v>154</v>
      </c>
      <c r="C618" s="53" t="s">
        <v>152</v>
      </c>
      <c r="D618" s="54" t="s">
        <v>152</v>
      </c>
      <c r="E618" s="45" t="s">
        <v>479</v>
      </c>
      <c r="F618" s="47">
        <v>9190246</v>
      </c>
      <c r="G618" s="48">
        <v>43676</v>
      </c>
      <c r="H618" s="49" t="s">
        <v>1914</v>
      </c>
      <c r="I618" s="35" t="s">
        <v>670</v>
      </c>
      <c r="J618" s="58" t="s">
        <v>671</v>
      </c>
      <c r="K618" s="51">
        <v>110878</v>
      </c>
    </row>
    <row r="619" spans="1:11" ht="27">
      <c r="A619" s="141" t="s">
        <v>2813</v>
      </c>
      <c r="B619" s="175" t="s">
        <v>154</v>
      </c>
      <c r="C619" s="53" t="s">
        <v>152</v>
      </c>
      <c r="D619" s="54" t="s">
        <v>152</v>
      </c>
      <c r="E619" s="45" t="s">
        <v>479</v>
      </c>
      <c r="F619" s="47">
        <v>9190247</v>
      </c>
      <c r="G619" s="48">
        <v>43676</v>
      </c>
      <c r="H619" s="49" t="s">
        <v>1914</v>
      </c>
      <c r="I619" s="35" t="s">
        <v>670</v>
      </c>
      <c r="J619" s="58" t="s">
        <v>671</v>
      </c>
      <c r="K619" s="51">
        <v>186748</v>
      </c>
    </row>
    <row r="620" spans="1:11" ht="27">
      <c r="A620" s="141" t="s">
        <v>2813</v>
      </c>
      <c r="B620" s="175" t="s">
        <v>154</v>
      </c>
      <c r="C620" s="53" t="s">
        <v>152</v>
      </c>
      <c r="D620" s="54" t="s">
        <v>152</v>
      </c>
      <c r="E620" s="45" t="s">
        <v>479</v>
      </c>
      <c r="F620" s="47">
        <v>9190248</v>
      </c>
      <c r="G620" s="48">
        <v>43676</v>
      </c>
      <c r="H620" s="49" t="s">
        <v>1914</v>
      </c>
      <c r="I620" s="35" t="s">
        <v>670</v>
      </c>
      <c r="J620" s="58" t="s">
        <v>671</v>
      </c>
      <c r="K620" s="51">
        <v>214358</v>
      </c>
    </row>
    <row r="621" spans="1:11" ht="27">
      <c r="A621" s="141" t="s">
        <v>2813</v>
      </c>
      <c r="B621" s="175" t="s">
        <v>154</v>
      </c>
      <c r="C621" s="53" t="s">
        <v>152</v>
      </c>
      <c r="D621" s="54" t="s">
        <v>152</v>
      </c>
      <c r="E621" s="45" t="s">
        <v>479</v>
      </c>
      <c r="F621" s="47">
        <v>9190249</v>
      </c>
      <c r="G621" s="48">
        <v>43676</v>
      </c>
      <c r="H621" s="49" t="s">
        <v>1914</v>
      </c>
      <c r="I621" s="35" t="s">
        <v>670</v>
      </c>
      <c r="J621" s="58" t="s">
        <v>671</v>
      </c>
      <c r="K621" s="51">
        <v>273916</v>
      </c>
    </row>
    <row r="622" spans="1:11" ht="13.5">
      <c r="A622" s="141" t="s">
        <v>2813</v>
      </c>
      <c r="B622" s="175" t="s">
        <v>226</v>
      </c>
      <c r="C622" s="53" t="s">
        <v>152</v>
      </c>
      <c r="D622" s="54" t="s">
        <v>152</v>
      </c>
      <c r="E622" s="45" t="s">
        <v>479</v>
      </c>
      <c r="F622" s="47">
        <v>9190250</v>
      </c>
      <c r="G622" s="48">
        <v>43676</v>
      </c>
      <c r="H622" s="49" t="s">
        <v>1961</v>
      </c>
      <c r="I622" s="201" t="s">
        <v>1909</v>
      </c>
      <c r="J622" s="50" t="s">
        <v>1910</v>
      </c>
      <c r="K622" s="51">
        <v>258718</v>
      </c>
    </row>
    <row r="623" spans="1:11" ht="13.5">
      <c r="A623" s="141" t="s">
        <v>2813</v>
      </c>
      <c r="B623" s="175" t="s">
        <v>226</v>
      </c>
      <c r="C623" s="53" t="s">
        <v>152</v>
      </c>
      <c r="D623" s="54" t="s">
        <v>152</v>
      </c>
      <c r="E623" s="45" t="s">
        <v>479</v>
      </c>
      <c r="F623" s="47">
        <v>9190251</v>
      </c>
      <c r="G623" s="48">
        <v>43676</v>
      </c>
      <c r="H623" s="49" t="s">
        <v>1962</v>
      </c>
      <c r="I623" s="201" t="s">
        <v>1909</v>
      </c>
      <c r="J623" s="50" t="s">
        <v>1910</v>
      </c>
      <c r="K623" s="51">
        <v>258861</v>
      </c>
    </row>
    <row r="624" spans="1:11" ht="13.5">
      <c r="A624" s="141" t="s">
        <v>2813</v>
      </c>
      <c r="B624" s="175" t="s">
        <v>226</v>
      </c>
      <c r="C624" s="53" t="s">
        <v>152</v>
      </c>
      <c r="D624" s="54" t="s">
        <v>152</v>
      </c>
      <c r="E624" s="45" t="s">
        <v>479</v>
      </c>
      <c r="F624" s="47">
        <v>9190252</v>
      </c>
      <c r="G624" s="48">
        <v>43676</v>
      </c>
      <c r="H624" s="49" t="s">
        <v>1963</v>
      </c>
      <c r="I624" s="201" t="s">
        <v>1909</v>
      </c>
      <c r="J624" s="50" t="s">
        <v>1910</v>
      </c>
      <c r="K624" s="51">
        <v>258861</v>
      </c>
    </row>
    <row r="625" spans="1:11" ht="27">
      <c r="A625" s="141" t="s">
        <v>2813</v>
      </c>
      <c r="B625" s="175" t="s">
        <v>154</v>
      </c>
      <c r="C625" s="53" t="s">
        <v>152</v>
      </c>
      <c r="D625" s="54" t="s">
        <v>152</v>
      </c>
      <c r="E625" s="45" t="s">
        <v>479</v>
      </c>
      <c r="F625" s="47">
        <v>9190253</v>
      </c>
      <c r="G625" s="48">
        <v>43676</v>
      </c>
      <c r="H625" s="49" t="s">
        <v>1964</v>
      </c>
      <c r="I625" s="201" t="s">
        <v>1965</v>
      </c>
      <c r="J625" s="50" t="s">
        <v>1966</v>
      </c>
      <c r="K625" s="51">
        <v>214200</v>
      </c>
    </row>
    <row r="626" spans="1:11" ht="27">
      <c r="A626" s="141" t="s">
        <v>2813</v>
      </c>
      <c r="B626" s="175" t="s">
        <v>154</v>
      </c>
      <c r="C626" s="53" t="s">
        <v>152</v>
      </c>
      <c r="D626" s="54" t="s">
        <v>152</v>
      </c>
      <c r="E626" s="45" t="s">
        <v>479</v>
      </c>
      <c r="F626" s="47">
        <v>9190254</v>
      </c>
      <c r="G626" s="48">
        <v>43676</v>
      </c>
      <c r="H626" s="49" t="s">
        <v>1967</v>
      </c>
      <c r="I626" s="201" t="s">
        <v>1923</v>
      </c>
      <c r="J626" s="50" t="s">
        <v>1924</v>
      </c>
      <c r="K626" s="51">
        <v>101793</v>
      </c>
    </row>
    <row r="627" spans="1:11" ht="27">
      <c r="A627" s="141" t="s">
        <v>2813</v>
      </c>
      <c r="B627" s="175" t="s">
        <v>154</v>
      </c>
      <c r="C627" s="53" t="s">
        <v>152</v>
      </c>
      <c r="D627" s="54" t="s">
        <v>152</v>
      </c>
      <c r="E627" s="45" t="s">
        <v>479</v>
      </c>
      <c r="F627" s="47">
        <v>9190255</v>
      </c>
      <c r="G627" s="48">
        <v>43677</v>
      </c>
      <c r="H627" s="49" t="s">
        <v>1914</v>
      </c>
      <c r="I627" s="35" t="s">
        <v>670</v>
      </c>
      <c r="J627" s="58" t="s">
        <v>671</v>
      </c>
      <c r="K627" s="51">
        <v>73898</v>
      </c>
    </row>
    <row r="628" spans="1:11" ht="27">
      <c r="A628" s="141" t="s">
        <v>2813</v>
      </c>
      <c r="B628" s="175" t="s">
        <v>154</v>
      </c>
      <c r="C628" s="53" t="s">
        <v>152</v>
      </c>
      <c r="D628" s="54" t="s">
        <v>152</v>
      </c>
      <c r="E628" s="45" t="s">
        <v>479</v>
      </c>
      <c r="F628" s="47">
        <v>9190256</v>
      </c>
      <c r="G628" s="48">
        <v>43677</v>
      </c>
      <c r="H628" s="49" t="s">
        <v>1914</v>
      </c>
      <c r="I628" s="35" t="s">
        <v>670</v>
      </c>
      <c r="J628" s="58" t="s">
        <v>671</v>
      </c>
      <c r="K628" s="51">
        <v>112518</v>
      </c>
    </row>
    <row r="629" spans="1:11" ht="27">
      <c r="A629" s="141" t="s">
        <v>2813</v>
      </c>
      <c r="B629" s="175" t="s">
        <v>154</v>
      </c>
      <c r="C629" s="53" t="s">
        <v>152</v>
      </c>
      <c r="D629" s="54" t="s">
        <v>152</v>
      </c>
      <c r="E629" s="45" t="s">
        <v>479</v>
      </c>
      <c r="F629" s="47">
        <v>9190257</v>
      </c>
      <c r="G629" s="48">
        <v>43677</v>
      </c>
      <c r="H629" s="49" t="s">
        <v>1968</v>
      </c>
      <c r="I629" s="201" t="s">
        <v>1969</v>
      </c>
      <c r="J629" s="50" t="s">
        <v>1970</v>
      </c>
      <c r="K629" s="51">
        <v>410943</v>
      </c>
    </row>
    <row r="630" spans="1:11" ht="13.5">
      <c r="A630" s="141" t="s">
        <v>2813</v>
      </c>
      <c r="B630" s="175" t="s">
        <v>227</v>
      </c>
      <c r="C630" s="53" t="s">
        <v>152</v>
      </c>
      <c r="D630" s="54" t="s">
        <v>152</v>
      </c>
      <c r="E630" s="45" t="s">
        <v>479</v>
      </c>
      <c r="F630" s="47">
        <v>9190258</v>
      </c>
      <c r="G630" s="48">
        <v>43677</v>
      </c>
      <c r="H630" s="49" t="s">
        <v>1971</v>
      </c>
      <c r="I630" s="201" t="s">
        <v>1972</v>
      </c>
      <c r="J630" s="50" t="s">
        <v>1973</v>
      </c>
      <c r="K630" s="51">
        <v>350000</v>
      </c>
    </row>
    <row r="631" spans="1:11" ht="27">
      <c r="A631" s="141" t="s">
        <v>2813</v>
      </c>
      <c r="B631" s="175" t="s">
        <v>138</v>
      </c>
      <c r="C631" s="45" t="s">
        <v>155</v>
      </c>
      <c r="D631" s="46" t="s">
        <v>155</v>
      </c>
      <c r="E631" s="45" t="s">
        <v>1974</v>
      </c>
      <c r="F631" s="47">
        <v>2411</v>
      </c>
      <c r="G631" s="48">
        <v>43647</v>
      </c>
      <c r="H631" s="49" t="s">
        <v>1914</v>
      </c>
      <c r="I631" s="250" t="s">
        <v>2857</v>
      </c>
      <c r="J631" s="146" t="s">
        <v>993</v>
      </c>
      <c r="K631" s="51">
        <v>303916</v>
      </c>
    </row>
    <row r="632" spans="1:11" ht="27">
      <c r="A632" s="141" t="s">
        <v>2813</v>
      </c>
      <c r="B632" s="175" t="s">
        <v>138</v>
      </c>
      <c r="C632" s="45" t="s">
        <v>155</v>
      </c>
      <c r="D632" s="46" t="s">
        <v>155</v>
      </c>
      <c r="E632" s="45" t="s">
        <v>1974</v>
      </c>
      <c r="F632" s="47">
        <v>2412</v>
      </c>
      <c r="G632" s="48">
        <v>43648</v>
      </c>
      <c r="H632" s="49" t="s">
        <v>1914</v>
      </c>
      <c r="I632" s="250" t="s">
        <v>2857</v>
      </c>
      <c r="J632" s="146" t="s">
        <v>993</v>
      </c>
      <c r="K632" s="51">
        <v>151708</v>
      </c>
    </row>
    <row r="633" spans="1:11" ht="27">
      <c r="A633" s="141" t="s">
        <v>2813</v>
      </c>
      <c r="B633" s="175" t="s">
        <v>138</v>
      </c>
      <c r="C633" s="45" t="s">
        <v>155</v>
      </c>
      <c r="D633" s="46" t="s">
        <v>155</v>
      </c>
      <c r="E633" s="45" t="s">
        <v>1974</v>
      </c>
      <c r="F633" s="47">
        <v>2413</v>
      </c>
      <c r="G633" s="48">
        <v>43650</v>
      </c>
      <c r="H633" s="49" t="s">
        <v>1925</v>
      </c>
      <c r="I633" s="250" t="s">
        <v>2857</v>
      </c>
      <c r="J633" s="146" t="s">
        <v>993</v>
      </c>
      <c r="K633" s="51">
        <v>77950</v>
      </c>
    </row>
    <row r="634" spans="1:11" ht="13.5">
      <c r="A634" s="141" t="s">
        <v>2813</v>
      </c>
      <c r="B634" s="175" t="s">
        <v>559</v>
      </c>
      <c r="C634" s="53" t="s">
        <v>152</v>
      </c>
      <c r="D634" s="54" t="s">
        <v>152</v>
      </c>
      <c r="E634" s="45" t="s">
        <v>1975</v>
      </c>
      <c r="F634" s="47">
        <v>615</v>
      </c>
      <c r="G634" s="48">
        <v>43671</v>
      </c>
      <c r="H634" s="49" t="s">
        <v>1976</v>
      </c>
      <c r="I634" s="201" t="s">
        <v>1977</v>
      </c>
      <c r="J634" s="52" t="s">
        <v>1978</v>
      </c>
      <c r="K634" s="51">
        <v>474230</v>
      </c>
    </row>
    <row r="635" spans="1:11" ht="13.5">
      <c r="A635" s="141" t="s">
        <v>2813</v>
      </c>
      <c r="B635" s="175" t="s">
        <v>559</v>
      </c>
      <c r="C635" s="53" t="s">
        <v>152</v>
      </c>
      <c r="D635" s="54" t="s">
        <v>152</v>
      </c>
      <c r="E635" s="45" t="s">
        <v>1975</v>
      </c>
      <c r="F635" s="47">
        <v>649</v>
      </c>
      <c r="G635" s="48">
        <v>43677</v>
      </c>
      <c r="H635" s="49" t="s">
        <v>1979</v>
      </c>
      <c r="I635" s="201" t="s">
        <v>1977</v>
      </c>
      <c r="J635" s="52" t="s">
        <v>1978</v>
      </c>
      <c r="K635" s="51">
        <v>250</v>
      </c>
    </row>
    <row r="636" spans="1:11" ht="13.5">
      <c r="A636" s="141" t="s">
        <v>2813</v>
      </c>
      <c r="B636" s="175" t="s">
        <v>559</v>
      </c>
      <c r="C636" s="53" t="s">
        <v>152</v>
      </c>
      <c r="D636" s="54" t="s">
        <v>152</v>
      </c>
      <c r="E636" s="45" t="s">
        <v>1975</v>
      </c>
      <c r="F636" s="47">
        <v>610</v>
      </c>
      <c r="G636" s="48">
        <v>43661</v>
      </c>
      <c r="H636" s="49" t="s">
        <v>1980</v>
      </c>
      <c r="I636" s="36" t="s">
        <v>729</v>
      </c>
      <c r="J636" s="40" t="s">
        <v>730</v>
      </c>
      <c r="K636" s="51">
        <v>1120</v>
      </c>
    </row>
    <row r="637" spans="1:11" ht="13.5">
      <c r="A637" s="141" t="s">
        <v>2813</v>
      </c>
      <c r="B637" s="175" t="s">
        <v>559</v>
      </c>
      <c r="C637" s="53" t="s">
        <v>152</v>
      </c>
      <c r="D637" s="54" t="s">
        <v>152</v>
      </c>
      <c r="E637" s="45" t="s">
        <v>1975</v>
      </c>
      <c r="F637" s="47">
        <v>610</v>
      </c>
      <c r="G637" s="48">
        <v>43661</v>
      </c>
      <c r="H637" s="49" t="s">
        <v>1981</v>
      </c>
      <c r="I637" s="36" t="s">
        <v>729</v>
      </c>
      <c r="J637" s="40" t="s">
        <v>730</v>
      </c>
      <c r="K637" s="51">
        <v>871498</v>
      </c>
    </row>
    <row r="638" spans="1:11" ht="13.5">
      <c r="A638" s="141" t="s">
        <v>2813</v>
      </c>
      <c r="B638" s="175" t="s">
        <v>559</v>
      </c>
      <c r="C638" s="53" t="s">
        <v>152</v>
      </c>
      <c r="D638" s="54" t="s">
        <v>152</v>
      </c>
      <c r="E638" s="45" t="s">
        <v>1975</v>
      </c>
      <c r="F638" s="47">
        <v>610</v>
      </c>
      <c r="G638" s="48">
        <v>43661</v>
      </c>
      <c r="H638" s="49" t="s">
        <v>1982</v>
      </c>
      <c r="I638" s="36" t="s">
        <v>729</v>
      </c>
      <c r="J638" s="40" t="s">
        <v>730</v>
      </c>
      <c r="K638" s="51">
        <v>84383</v>
      </c>
    </row>
    <row r="639" spans="1:11" ht="13.5">
      <c r="A639" s="141" t="s">
        <v>2813</v>
      </c>
      <c r="B639" s="175" t="s">
        <v>559</v>
      </c>
      <c r="C639" s="53" t="s">
        <v>152</v>
      </c>
      <c r="D639" s="54" t="s">
        <v>152</v>
      </c>
      <c r="E639" s="45" t="s">
        <v>1975</v>
      </c>
      <c r="F639" s="47">
        <v>610</v>
      </c>
      <c r="G639" s="48">
        <v>43661</v>
      </c>
      <c r="H639" s="49" t="s">
        <v>1983</v>
      </c>
      <c r="I639" s="36" t="s">
        <v>729</v>
      </c>
      <c r="J639" s="40" t="s">
        <v>730</v>
      </c>
      <c r="K639" s="51">
        <v>1939690</v>
      </c>
    </row>
    <row r="640" spans="1:11" ht="13.5">
      <c r="A640" s="141" t="s">
        <v>2813</v>
      </c>
      <c r="B640" s="175" t="s">
        <v>559</v>
      </c>
      <c r="C640" s="53" t="s">
        <v>152</v>
      </c>
      <c r="D640" s="54" t="s">
        <v>152</v>
      </c>
      <c r="E640" s="45" t="s">
        <v>1975</v>
      </c>
      <c r="F640" s="47">
        <v>610</v>
      </c>
      <c r="G640" s="48">
        <v>43661</v>
      </c>
      <c r="H640" s="49" t="s">
        <v>1984</v>
      </c>
      <c r="I640" s="201" t="s">
        <v>1985</v>
      </c>
      <c r="J640" s="52" t="s">
        <v>1986</v>
      </c>
      <c r="K640" s="51">
        <v>377126</v>
      </c>
    </row>
    <row r="641" spans="1:11" ht="13.5">
      <c r="A641" s="141" t="s">
        <v>2813</v>
      </c>
      <c r="B641" s="175" t="s">
        <v>559</v>
      </c>
      <c r="C641" s="53" t="s">
        <v>152</v>
      </c>
      <c r="D641" s="54" t="s">
        <v>152</v>
      </c>
      <c r="E641" s="45" t="s">
        <v>1975</v>
      </c>
      <c r="F641" s="47">
        <v>598</v>
      </c>
      <c r="G641" s="48">
        <v>43654</v>
      </c>
      <c r="H641" s="49" t="s">
        <v>1987</v>
      </c>
      <c r="I641" s="241" t="s">
        <v>1623</v>
      </c>
      <c r="J641" s="61" t="s">
        <v>932</v>
      </c>
      <c r="K641" s="51">
        <v>646600</v>
      </c>
    </row>
    <row r="642" spans="1:11" ht="13.5">
      <c r="A642" s="141" t="s">
        <v>2813</v>
      </c>
      <c r="B642" s="175" t="s">
        <v>559</v>
      </c>
      <c r="C642" s="53" t="s">
        <v>152</v>
      </c>
      <c r="D642" s="54" t="s">
        <v>152</v>
      </c>
      <c r="E642" s="45" t="s">
        <v>1975</v>
      </c>
      <c r="F642" s="47">
        <v>607</v>
      </c>
      <c r="G642" s="48">
        <v>43661</v>
      </c>
      <c r="H642" s="49" t="s">
        <v>1988</v>
      </c>
      <c r="I642" s="241" t="s">
        <v>1623</v>
      </c>
      <c r="J642" s="61" t="s">
        <v>932</v>
      </c>
      <c r="K642" s="51">
        <v>445200</v>
      </c>
    </row>
    <row r="643" spans="1:11" ht="27">
      <c r="A643" s="141" t="s">
        <v>2813</v>
      </c>
      <c r="B643" s="175" t="s">
        <v>559</v>
      </c>
      <c r="C643" s="53" t="s">
        <v>152</v>
      </c>
      <c r="D643" s="54" t="s">
        <v>152</v>
      </c>
      <c r="E643" s="45" t="s">
        <v>1975</v>
      </c>
      <c r="F643" s="47">
        <v>597</v>
      </c>
      <c r="G643" s="48">
        <v>43654</v>
      </c>
      <c r="H643" s="49" t="s">
        <v>1989</v>
      </c>
      <c r="I643" s="241" t="s">
        <v>1623</v>
      </c>
      <c r="J643" s="61" t="s">
        <v>932</v>
      </c>
      <c r="K643" s="51">
        <v>2257100</v>
      </c>
    </row>
    <row r="644" spans="1:11" ht="13.5">
      <c r="A644" s="141" t="s">
        <v>2813</v>
      </c>
      <c r="B644" s="175" t="s">
        <v>559</v>
      </c>
      <c r="C644" s="53" t="s">
        <v>152</v>
      </c>
      <c r="D644" s="54" t="s">
        <v>152</v>
      </c>
      <c r="E644" s="45" t="s">
        <v>1975</v>
      </c>
      <c r="F644" s="47">
        <v>596</v>
      </c>
      <c r="G644" s="48">
        <v>43654</v>
      </c>
      <c r="H644" s="49" t="s">
        <v>1990</v>
      </c>
      <c r="I644" s="201" t="s">
        <v>1991</v>
      </c>
      <c r="J644" s="52" t="s">
        <v>1364</v>
      </c>
      <c r="K644" s="51">
        <v>1268773</v>
      </c>
    </row>
    <row r="645" spans="1:11" ht="13.5">
      <c r="A645" s="141" t="s">
        <v>2813</v>
      </c>
      <c r="B645" s="175" t="s">
        <v>559</v>
      </c>
      <c r="C645" s="53" t="s">
        <v>152</v>
      </c>
      <c r="D645" s="54" t="s">
        <v>152</v>
      </c>
      <c r="E645" s="45" t="s">
        <v>1975</v>
      </c>
      <c r="F645" s="47">
        <v>595</v>
      </c>
      <c r="G645" s="48">
        <v>43654</v>
      </c>
      <c r="H645" s="49" t="s">
        <v>1992</v>
      </c>
      <c r="I645" s="201" t="s">
        <v>1991</v>
      </c>
      <c r="J645" s="52" t="s">
        <v>1364</v>
      </c>
      <c r="K645" s="51">
        <v>739000</v>
      </c>
    </row>
    <row r="646" spans="1:11" ht="13.5">
      <c r="A646" s="141" t="s">
        <v>2813</v>
      </c>
      <c r="B646" s="175" t="s">
        <v>559</v>
      </c>
      <c r="C646" s="53" t="s">
        <v>152</v>
      </c>
      <c r="D646" s="54" t="s">
        <v>152</v>
      </c>
      <c r="E646" s="45" t="s">
        <v>1975</v>
      </c>
      <c r="F646" s="47">
        <v>601</v>
      </c>
      <c r="G646" s="48">
        <v>43656</v>
      </c>
      <c r="H646" s="49" t="s">
        <v>1993</v>
      </c>
      <c r="I646" s="201" t="s">
        <v>1991</v>
      </c>
      <c r="J646" s="52" t="s">
        <v>1364</v>
      </c>
      <c r="K646" s="51">
        <v>533314</v>
      </c>
    </row>
    <row r="647" spans="1:11" ht="13.5">
      <c r="A647" s="141" t="s">
        <v>2813</v>
      </c>
      <c r="B647" s="175" t="s">
        <v>559</v>
      </c>
      <c r="C647" s="53" t="s">
        <v>152</v>
      </c>
      <c r="D647" s="54" t="s">
        <v>152</v>
      </c>
      <c r="E647" s="45" t="s">
        <v>1975</v>
      </c>
      <c r="F647" s="47">
        <v>605</v>
      </c>
      <c r="G647" s="48">
        <v>43661</v>
      </c>
      <c r="H647" s="49" t="s">
        <v>1994</v>
      </c>
      <c r="I647" s="201" t="s">
        <v>1991</v>
      </c>
      <c r="J647" s="52" t="s">
        <v>1364</v>
      </c>
      <c r="K647" s="51">
        <v>20895</v>
      </c>
    </row>
    <row r="648" spans="1:11" ht="13.5">
      <c r="A648" s="141" t="s">
        <v>2813</v>
      </c>
      <c r="B648" s="175" t="s">
        <v>559</v>
      </c>
      <c r="C648" s="53" t="s">
        <v>152</v>
      </c>
      <c r="D648" s="54" t="s">
        <v>152</v>
      </c>
      <c r="E648" s="45" t="s">
        <v>1975</v>
      </c>
      <c r="F648" s="47">
        <v>606</v>
      </c>
      <c r="G648" s="48">
        <v>43661</v>
      </c>
      <c r="H648" s="49" t="s">
        <v>1995</v>
      </c>
      <c r="I648" s="201" t="s">
        <v>1991</v>
      </c>
      <c r="J648" s="52" t="s">
        <v>1364</v>
      </c>
      <c r="K648" s="51">
        <v>151954</v>
      </c>
    </row>
    <row r="649" spans="1:11" ht="27">
      <c r="A649" s="141" t="s">
        <v>2813</v>
      </c>
      <c r="B649" s="175" t="s">
        <v>559</v>
      </c>
      <c r="C649" s="53" t="s">
        <v>152</v>
      </c>
      <c r="D649" s="54" t="s">
        <v>152</v>
      </c>
      <c r="E649" s="45" t="s">
        <v>1975</v>
      </c>
      <c r="F649" s="47">
        <v>600</v>
      </c>
      <c r="G649" s="48">
        <v>43656</v>
      </c>
      <c r="H649" s="49" t="s">
        <v>1996</v>
      </c>
      <c r="I649" s="201" t="s">
        <v>1991</v>
      </c>
      <c r="J649" s="52" t="s">
        <v>1364</v>
      </c>
      <c r="K649" s="51">
        <v>303656</v>
      </c>
    </row>
    <row r="650" spans="1:11" ht="13.5">
      <c r="A650" s="141" t="s">
        <v>2813</v>
      </c>
      <c r="B650" s="175" t="s">
        <v>559</v>
      </c>
      <c r="C650" s="53" t="s">
        <v>152</v>
      </c>
      <c r="D650" s="54" t="s">
        <v>152</v>
      </c>
      <c r="E650" s="45" t="s">
        <v>1975</v>
      </c>
      <c r="F650" s="47">
        <v>603</v>
      </c>
      <c r="G650" s="48">
        <v>43656</v>
      </c>
      <c r="H650" s="49" t="s">
        <v>1997</v>
      </c>
      <c r="I650" s="201" t="s">
        <v>1998</v>
      </c>
      <c r="J650" s="52" t="s">
        <v>982</v>
      </c>
      <c r="K650" s="51">
        <v>799200</v>
      </c>
    </row>
    <row r="651" spans="1:11" ht="13.5">
      <c r="A651" s="141" t="s">
        <v>2813</v>
      </c>
      <c r="B651" s="175" t="s">
        <v>559</v>
      </c>
      <c r="C651" s="53" t="s">
        <v>152</v>
      </c>
      <c r="D651" s="54" t="s">
        <v>152</v>
      </c>
      <c r="E651" s="45" t="s">
        <v>1975</v>
      </c>
      <c r="F651" s="47">
        <v>648</v>
      </c>
      <c r="G651" s="48">
        <v>43677</v>
      </c>
      <c r="H651" s="49" t="s">
        <v>1999</v>
      </c>
      <c r="I651" s="201" t="s">
        <v>1991</v>
      </c>
      <c r="J651" s="52" t="s">
        <v>1364</v>
      </c>
      <c r="K651" s="51">
        <v>231271</v>
      </c>
    </row>
    <row r="652" spans="1:11" ht="13.5">
      <c r="A652" s="141" t="s">
        <v>2813</v>
      </c>
      <c r="B652" s="175" t="s">
        <v>559</v>
      </c>
      <c r="C652" s="53" t="s">
        <v>152</v>
      </c>
      <c r="D652" s="54" t="s">
        <v>152</v>
      </c>
      <c r="E652" s="45" t="s">
        <v>1975</v>
      </c>
      <c r="F652" s="47">
        <v>650</v>
      </c>
      <c r="G652" s="48">
        <v>43677</v>
      </c>
      <c r="H652" s="49" t="s">
        <v>2000</v>
      </c>
      <c r="I652" s="201" t="s">
        <v>1991</v>
      </c>
      <c r="J652" s="52" t="s">
        <v>1364</v>
      </c>
      <c r="K652" s="51">
        <v>473918</v>
      </c>
    </row>
    <row r="653" spans="1:11" ht="13.5">
      <c r="A653" s="141" t="s">
        <v>2813</v>
      </c>
      <c r="B653" s="175" t="s">
        <v>559</v>
      </c>
      <c r="C653" s="53" t="s">
        <v>152</v>
      </c>
      <c r="D653" s="54" t="s">
        <v>152</v>
      </c>
      <c r="E653" s="45" t="s">
        <v>1975</v>
      </c>
      <c r="F653" s="47">
        <v>652</v>
      </c>
      <c r="G653" s="48">
        <v>43677</v>
      </c>
      <c r="H653" s="49" t="s">
        <v>2001</v>
      </c>
      <c r="I653" s="201" t="s">
        <v>2002</v>
      </c>
      <c r="J653" s="52" t="s">
        <v>2003</v>
      </c>
      <c r="K653" s="51">
        <v>687005</v>
      </c>
    </row>
    <row r="654" spans="1:11" ht="13.5">
      <c r="A654" s="141" t="s">
        <v>2813</v>
      </c>
      <c r="B654" s="175" t="s">
        <v>559</v>
      </c>
      <c r="C654" s="53" t="s">
        <v>152</v>
      </c>
      <c r="D654" s="54" t="s">
        <v>152</v>
      </c>
      <c r="E654" s="45" t="s">
        <v>1975</v>
      </c>
      <c r="F654" s="47">
        <v>651</v>
      </c>
      <c r="G654" s="48">
        <v>43677</v>
      </c>
      <c r="H654" s="49" t="s">
        <v>2004</v>
      </c>
      <c r="I654" s="201" t="s">
        <v>1991</v>
      </c>
      <c r="J654" s="52" t="s">
        <v>1364</v>
      </c>
      <c r="K654" s="51">
        <v>573788</v>
      </c>
    </row>
    <row r="655" spans="1:11" ht="13.5">
      <c r="A655" s="141" t="s">
        <v>2817</v>
      </c>
      <c r="B655" s="175" t="s">
        <v>559</v>
      </c>
      <c r="C655" s="53" t="s">
        <v>152</v>
      </c>
      <c r="D655" s="54" t="s">
        <v>152</v>
      </c>
      <c r="E655" s="118" t="s">
        <v>720</v>
      </c>
      <c r="F655" s="119">
        <v>40935131</v>
      </c>
      <c r="G655" s="46">
        <v>43643</v>
      </c>
      <c r="H655" s="120" t="s">
        <v>2321</v>
      </c>
      <c r="I655" s="201" t="s">
        <v>2002</v>
      </c>
      <c r="J655" s="52" t="s">
        <v>2003</v>
      </c>
      <c r="K655" s="121">
        <v>1300</v>
      </c>
    </row>
    <row r="656" spans="1:11" ht="13.5">
      <c r="A656" s="141" t="s">
        <v>2817</v>
      </c>
      <c r="B656" s="175" t="s">
        <v>559</v>
      </c>
      <c r="C656" s="53" t="s">
        <v>152</v>
      </c>
      <c r="D656" s="54" t="s">
        <v>152</v>
      </c>
      <c r="E656" s="118" t="s">
        <v>727</v>
      </c>
      <c r="F656" s="119">
        <v>5805418</v>
      </c>
      <c r="G656" s="46">
        <v>43644</v>
      </c>
      <c r="H656" s="120" t="s">
        <v>2322</v>
      </c>
      <c r="I656" s="201" t="s">
        <v>2002</v>
      </c>
      <c r="J656" s="52" t="s">
        <v>2003</v>
      </c>
      <c r="K656" s="121">
        <v>62155</v>
      </c>
    </row>
    <row r="657" spans="1:11" ht="13.5">
      <c r="A657" s="141" t="s">
        <v>2817</v>
      </c>
      <c r="B657" s="175" t="s">
        <v>559</v>
      </c>
      <c r="C657" s="53" t="s">
        <v>152</v>
      </c>
      <c r="D657" s="54" t="s">
        <v>152</v>
      </c>
      <c r="E657" s="118" t="s">
        <v>727</v>
      </c>
      <c r="F657" s="119">
        <v>5805415</v>
      </c>
      <c r="G657" s="46">
        <v>43644</v>
      </c>
      <c r="H657" s="120" t="s">
        <v>2322</v>
      </c>
      <c r="I657" s="201" t="s">
        <v>2002</v>
      </c>
      <c r="J657" s="52" t="s">
        <v>2003</v>
      </c>
      <c r="K657" s="121">
        <v>85258</v>
      </c>
    </row>
    <row r="658" spans="1:11" ht="13.5">
      <c r="A658" s="141" t="s">
        <v>2817</v>
      </c>
      <c r="B658" s="175" t="s">
        <v>559</v>
      </c>
      <c r="C658" s="53" t="s">
        <v>152</v>
      </c>
      <c r="D658" s="54" t="s">
        <v>152</v>
      </c>
      <c r="E658" s="118" t="s">
        <v>727</v>
      </c>
      <c r="F658" s="119">
        <v>5805421</v>
      </c>
      <c r="G658" s="46">
        <v>43644</v>
      </c>
      <c r="H658" s="120" t="s">
        <v>2322</v>
      </c>
      <c r="I658" s="201" t="s">
        <v>2002</v>
      </c>
      <c r="J658" s="52" t="s">
        <v>2003</v>
      </c>
      <c r="K658" s="121">
        <v>37876</v>
      </c>
    </row>
    <row r="659" spans="1:11" ht="13.5">
      <c r="A659" s="141" t="s">
        <v>2817</v>
      </c>
      <c r="B659" s="175" t="s">
        <v>559</v>
      </c>
      <c r="C659" s="53" t="s">
        <v>152</v>
      </c>
      <c r="D659" s="54" t="s">
        <v>152</v>
      </c>
      <c r="E659" s="118" t="s">
        <v>727</v>
      </c>
      <c r="F659" s="119">
        <v>5805417</v>
      </c>
      <c r="G659" s="46">
        <v>43644</v>
      </c>
      <c r="H659" s="120" t="s">
        <v>2322</v>
      </c>
      <c r="I659" s="201" t="s">
        <v>2002</v>
      </c>
      <c r="J659" s="52" t="s">
        <v>2003</v>
      </c>
      <c r="K659" s="121">
        <v>20623</v>
      </c>
    </row>
    <row r="660" spans="1:11" ht="13.5">
      <c r="A660" s="141" t="s">
        <v>2817</v>
      </c>
      <c r="B660" s="175" t="s">
        <v>559</v>
      </c>
      <c r="C660" s="53" t="s">
        <v>152</v>
      </c>
      <c r="D660" s="54" t="s">
        <v>152</v>
      </c>
      <c r="E660" s="118" t="s">
        <v>727</v>
      </c>
      <c r="F660" s="119">
        <v>5805419</v>
      </c>
      <c r="G660" s="46">
        <v>43644</v>
      </c>
      <c r="H660" s="120" t="s">
        <v>2322</v>
      </c>
      <c r="I660" s="201" t="s">
        <v>2002</v>
      </c>
      <c r="J660" s="52" t="s">
        <v>2003</v>
      </c>
      <c r="K660" s="121">
        <v>11202</v>
      </c>
    </row>
    <row r="661" spans="1:11" ht="13.5">
      <c r="A661" s="141" t="s">
        <v>2817</v>
      </c>
      <c r="B661" s="175" t="s">
        <v>559</v>
      </c>
      <c r="C661" s="53" t="s">
        <v>152</v>
      </c>
      <c r="D661" s="54" t="s">
        <v>152</v>
      </c>
      <c r="E661" s="118" t="s">
        <v>727</v>
      </c>
      <c r="F661" s="119">
        <v>5805416</v>
      </c>
      <c r="G661" s="46">
        <v>43644</v>
      </c>
      <c r="H661" s="120" t="s">
        <v>2322</v>
      </c>
      <c r="I661" s="201" t="s">
        <v>2002</v>
      </c>
      <c r="J661" s="52" t="s">
        <v>2003</v>
      </c>
      <c r="K661" s="121">
        <v>37398</v>
      </c>
    </row>
    <row r="662" spans="1:11" ht="13.5">
      <c r="A662" s="141" t="s">
        <v>2817</v>
      </c>
      <c r="B662" s="175" t="s">
        <v>559</v>
      </c>
      <c r="C662" s="53" t="s">
        <v>152</v>
      </c>
      <c r="D662" s="54" t="s">
        <v>152</v>
      </c>
      <c r="E662" s="118" t="s">
        <v>727</v>
      </c>
      <c r="F662" s="119">
        <v>5805422</v>
      </c>
      <c r="G662" s="46">
        <v>43644</v>
      </c>
      <c r="H662" s="120" t="s">
        <v>2322</v>
      </c>
      <c r="I662" s="201" t="s">
        <v>2002</v>
      </c>
      <c r="J662" s="52" t="s">
        <v>2003</v>
      </c>
      <c r="K662" s="121">
        <v>56884</v>
      </c>
    </row>
    <row r="663" spans="1:11" ht="13.5">
      <c r="A663" s="141" t="s">
        <v>2817</v>
      </c>
      <c r="B663" s="175" t="s">
        <v>559</v>
      </c>
      <c r="C663" s="53" t="s">
        <v>152</v>
      </c>
      <c r="D663" s="54" t="s">
        <v>152</v>
      </c>
      <c r="E663" s="118" t="s">
        <v>727</v>
      </c>
      <c r="F663" s="119">
        <v>5805424</v>
      </c>
      <c r="G663" s="46">
        <v>43644</v>
      </c>
      <c r="H663" s="120" t="s">
        <v>2322</v>
      </c>
      <c r="I663" s="201" t="s">
        <v>2002</v>
      </c>
      <c r="J663" s="52" t="s">
        <v>2003</v>
      </c>
      <c r="K663" s="121">
        <v>27015</v>
      </c>
    </row>
    <row r="664" spans="1:11" ht="13.5">
      <c r="A664" s="141" t="s">
        <v>2817</v>
      </c>
      <c r="B664" s="175" t="s">
        <v>559</v>
      </c>
      <c r="C664" s="53" t="s">
        <v>152</v>
      </c>
      <c r="D664" s="54" t="s">
        <v>152</v>
      </c>
      <c r="E664" s="118" t="s">
        <v>727</v>
      </c>
      <c r="F664" s="119">
        <v>738225</v>
      </c>
      <c r="G664" s="46">
        <v>43646</v>
      </c>
      <c r="H664" s="120" t="s">
        <v>2323</v>
      </c>
      <c r="I664" s="36" t="s">
        <v>729</v>
      </c>
      <c r="J664" s="40" t="s">
        <v>730</v>
      </c>
      <c r="K664" s="121">
        <v>365412</v>
      </c>
    </row>
    <row r="665" spans="1:11" ht="27">
      <c r="A665" s="141" t="s">
        <v>2817</v>
      </c>
      <c r="B665" s="175" t="s">
        <v>138</v>
      </c>
      <c r="C665" s="45" t="s">
        <v>2324</v>
      </c>
      <c r="D665" s="46">
        <v>42747</v>
      </c>
      <c r="E665" s="38" t="s">
        <v>661</v>
      </c>
      <c r="F665" s="122">
        <v>19190161</v>
      </c>
      <c r="G665" s="46">
        <v>43647</v>
      </c>
      <c r="H665" s="49" t="s">
        <v>2325</v>
      </c>
      <c r="I665" s="250" t="s">
        <v>2857</v>
      </c>
      <c r="J665" s="146" t="s">
        <v>993</v>
      </c>
      <c r="K665" s="121">
        <v>137708</v>
      </c>
    </row>
    <row r="666" spans="1:11" ht="27">
      <c r="A666" s="141" t="s">
        <v>2817</v>
      </c>
      <c r="B666" s="175" t="s">
        <v>138</v>
      </c>
      <c r="C666" s="45" t="s">
        <v>2324</v>
      </c>
      <c r="D666" s="46">
        <v>42747</v>
      </c>
      <c r="E666" s="38" t="s">
        <v>661</v>
      </c>
      <c r="F666" s="122">
        <v>19190162</v>
      </c>
      <c r="G666" s="46">
        <v>43647</v>
      </c>
      <c r="H666" s="49" t="s">
        <v>2325</v>
      </c>
      <c r="I666" s="250" t="s">
        <v>2857</v>
      </c>
      <c r="J666" s="146" t="s">
        <v>993</v>
      </c>
      <c r="K666" s="121">
        <v>240281</v>
      </c>
    </row>
    <row r="667" spans="1:11" ht="27">
      <c r="A667" s="141" t="s">
        <v>2817</v>
      </c>
      <c r="B667" s="175" t="s">
        <v>138</v>
      </c>
      <c r="C667" s="45" t="s">
        <v>2324</v>
      </c>
      <c r="D667" s="46">
        <v>42747</v>
      </c>
      <c r="E667" s="38" t="s">
        <v>661</v>
      </c>
      <c r="F667" s="122">
        <v>19190163</v>
      </c>
      <c r="G667" s="46">
        <v>43647</v>
      </c>
      <c r="H667" s="49" t="s">
        <v>2325</v>
      </c>
      <c r="I667" s="250" t="s">
        <v>2857</v>
      </c>
      <c r="J667" s="146" t="s">
        <v>993</v>
      </c>
      <c r="K667" s="121">
        <v>158681</v>
      </c>
    </row>
    <row r="668" spans="1:11" ht="13.5">
      <c r="A668" s="141" t="s">
        <v>2817</v>
      </c>
      <c r="B668" s="175" t="s">
        <v>559</v>
      </c>
      <c r="C668" s="53" t="s">
        <v>152</v>
      </c>
      <c r="D668" s="54" t="s">
        <v>152</v>
      </c>
      <c r="E668" s="123" t="s">
        <v>720</v>
      </c>
      <c r="F668" s="119">
        <v>2354536</v>
      </c>
      <c r="G668" s="46">
        <v>43648</v>
      </c>
      <c r="H668" s="49" t="s">
        <v>2326</v>
      </c>
      <c r="I668" s="117" t="s">
        <v>2327</v>
      </c>
      <c r="J668" s="124" t="s">
        <v>2328</v>
      </c>
      <c r="K668" s="121">
        <v>30700</v>
      </c>
    </row>
    <row r="669" spans="1:11" ht="13.5">
      <c r="A669" s="141" t="s">
        <v>2817</v>
      </c>
      <c r="B669" s="175" t="s">
        <v>559</v>
      </c>
      <c r="C669" s="53" t="s">
        <v>152</v>
      </c>
      <c r="D669" s="54" t="s">
        <v>152</v>
      </c>
      <c r="E669" s="123" t="s">
        <v>727</v>
      </c>
      <c r="F669" s="119">
        <v>115452</v>
      </c>
      <c r="G669" s="46">
        <v>43649</v>
      </c>
      <c r="H669" s="49" t="s">
        <v>2329</v>
      </c>
      <c r="I669" s="117" t="s">
        <v>2327</v>
      </c>
      <c r="J669" s="124" t="s">
        <v>2328</v>
      </c>
      <c r="K669" s="121">
        <v>19426</v>
      </c>
    </row>
    <row r="670" spans="1:11" ht="27">
      <c r="A670" s="141" t="s">
        <v>2817</v>
      </c>
      <c r="B670" s="175" t="s">
        <v>138</v>
      </c>
      <c r="C670" s="45" t="s">
        <v>2324</v>
      </c>
      <c r="D670" s="46">
        <v>42747</v>
      </c>
      <c r="E670" s="38" t="s">
        <v>661</v>
      </c>
      <c r="F670" s="122">
        <v>19190169</v>
      </c>
      <c r="G670" s="46">
        <v>43649</v>
      </c>
      <c r="H670" s="49" t="s">
        <v>2330</v>
      </c>
      <c r="I670" s="250" t="s">
        <v>2857</v>
      </c>
      <c r="J670" s="146" t="s">
        <v>993</v>
      </c>
      <c r="K670" s="121">
        <v>38000</v>
      </c>
    </row>
    <row r="671" spans="1:11" ht="27">
      <c r="A671" s="141" t="s">
        <v>2817</v>
      </c>
      <c r="B671" s="175" t="s">
        <v>138</v>
      </c>
      <c r="C671" s="45" t="s">
        <v>2324</v>
      </c>
      <c r="D671" s="46">
        <v>42747</v>
      </c>
      <c r="E671" s="38" t="s">
        <v>661</v>
      </c>
      <c r="F671" s="122">
        <v>19190170</v>
      </c>
      <c r="G671" s="46">
        <v>43650</v>
      </c>
      <c r="H671" s="49" t="s">
        <v>2325</v>
      </c>
      <c r="I671" s="250" t="s">
        <v>2857</v>
      </c>
      <c r="J671" s="146" t="s">
        <v>993</v>
      </c>
      <c r="K671" s="121">
        <v>329253</v>
      </c>
    </row>
    <row r="672" spans="1:11" ht="27">
      <c r="A672" s="141" t="s">
        <v>2817</v>
      </c>
      <c r="B672" s="175" t="s">
        <v>227</v>
      </c>
      <c r="C672" s="53" t="s">
        <v>152</v>
      </c>
      <c r="D672" s="54" t="s">
        <v>152</v>
      </c>
      <c r="E672" s="38" t="s">
        <v>661</v>
      </c>
      <c r="F672" s="119">
        <v>19190171</v>
      </c>
      <c r="G672" s="46">
        <v>43650</v>
      </c>
      <c r="H672" s="49" t="s">
        <v>2331</v>
      </c>
      <c r="I672" s="117" t="s">
        <v>2332</v>
      </c>
      <c r="J672" s="124" t="s">
        <v>2333</v>
      </c>
      <c r="K672" s="121">
        <v>480000</v>
      </c>
    </row>
    <row r="673" spans="1:11" ht="27">
      <c r="A673" s="141" t="s">
        <v>2817</v>
      </c>
      <c r="B673" s="175" t="s">
        <v>227</v>
      </c>
      <c r="C673" s="53" t="s">
        <v>152</v>
      </c>
      <c r="D673" s="54" t="s">
        <v>152</v>
      </c>
      <c r="E673" s="38" t="s">
        <v>661</v>
      </c>
      <c r="F673" s="119">
        <v>19190172</v>
      </c>
      <c r="G673" s="46">
        <v>43650</v>
      </c>
      <c r="H673" s="49" t="s">
        <v>2334</v>
      </c>
      <c r="I673" s="117" t="s">
        <v>2335</v>
      </c>
      <c r="J673" s="124" t="s">
        <v>2336</v>
      </c>
      <c r="K673" s="121">
        <v>89250</v>
      </c>
    </row>
    <row r="674" spans="1:11" ht="27">
      <c r="A674" s="141" t="s">
        <v>2817</v>
      </c>
      <c r="B674" s="175" t="s">
        <v>227</v>
      </c>
      <c r="C674" s="53" t="s">
        <v>152</v>
      </c>
      <c r="D674" s="54" t="s">
        <v>152</v>
      </c>
      <c r="E674" s="38" t="s">
        <v>661</v>
      </c>
      <c r="F674" s="122">
        <v>19190173</v>
      </c>
      <c r="G674" s="46">
        <v>43650</v>
      </c>
      <c r="H674" s="49" t="s">
        <v>2337</v>
      </c>
      <c r="I674" s="117" t="s">
        <v>2338</v>
      </c>
      <c r="J674" s="44" t="s">
        <v>2339</v>
      </c>
      <c r="K674" s="121">
        <v>438063</v>
      </c>
    </row>
    <row r="675" spans="1:11" ht="27">
      <c r="A675" s="141" t="s">
        <v>2817</v>
      </c>
      <c r="B675" s="175" t="s">
        <v>227</v>
      </c>
      <c r="C675" s="53" t="s">
        <v>152</v>
      </c>
      <c r="D675" s="54" t="s">
        <v>152</v>
      </c>
      <c r="E675" s="38" t="s">
        <v>661</v>
      </c>
      <c r="F675" s="122">
        <v>19190174</v>
      </c>
      <c r="G675" s="46">
        <v>43650</v>
      </c>
      <c r="H675" s="49" t="s">
        <v>2340</v>
      </c>
      <c r="I675" s="117" t="s">
        <v>2341</v>
      </c>
      <c r="J675" s="44" t="s">
        <v>2342</v>
      </c>
      <c r="K675" s="121">
        <v>95000</v>
      </c>
    </row>
    <row r="676" spans="1:11" ht="13.5">
      <c r="A676" s="141" t="s">
        <v>2817</v>
      </c>
      <c r="B676" s="175" t="s">
        <v>559</v>
      </c>
      <c r="C676" s="53" t="s">
        <v>152</v>
      </c>
      <c r="D676" s="54" t="s">
        <v>152</v>
      </c>
      <c r="E676" s="123" t="s">
        <v>727</v>
      </c>
      <c r="F676" s="119">
        <v>40978926</v>
      </c>
      <c r="G676" s="46">
        <v>43650</v>
      </c>
      <c r="H676" s="120" t="s">
        <v>2343</v>
      </c>
      <c r="I676" s="201" t="s">
        <v>2002</v>
      </c>
      <c r="J676" s="52" t="s">
        <v>2003</v>
      </c>
      <c r="K676" s="121">
        <v>244000</v>
      </c>
    </row>
    <row r="677" spans="1:11" ht="13.5">
      <c r="A677" s="141" t="s">
        <v>2817</v>
      </c>
      <c r="B677" s="175" t="s">
        <v>559</v>
      </c>
      <c r="C677" s="53" t="s">
        <v>152</v>
      </c>
      <c r="D677" s="54" t="s">
        <v>152</v>
      </c>
      <c r="E677" s="38" t="s">
        <v>727</v>
      </c>
      <c r="F677" s="122">
        <v>10482575</v>
      </c>
      <c r="G677" s="46">
        <v>43655</v>
      </c>
      <c r="H677" s="49" t="s">
        <v>2344</v>
      </c>
      <c r="I677" s="242" t="s">
        <v>2205</v>
      </c>
      <c r="J677" s="44" t="s">
        <v>1356</v>
      </c>
      <c r="K677" s="121">
        <v>99627</v>
      </c>
    </row>
    <row r="678" spans="1:11" ht="13.5">
      <c r="A678" s="141" t="s">
        <v>2817</v>
      </c>
      <c r="B678" s="175" t="s">
        <v>559</v>
      </c>
      <c r="C678" s="53" t="s">
        <v>152</v>
      </c>
      <c r="D678" s="54" t="s">
        <v>152</v>
      </c>
      <c r="E678" s="123" t="s">
        <v>727</v>
      </c>
      <c r="F678" s="119">
        <v>10446165</v>
      </c>
      <c r="G678" s="46">
        <v>43655</v>
      </c>
      <c r="H678" s="49" t="s">
        <v>2345</v>
      </c>
      <c r="I678" s="242" t="s">
        <v>2205</v>
      </c>
      <c r="J678" s="44" t="s">
        <v>1356</v>
      </c>
      <c r="K678" s="121">
        <v>56164</v>
      </c>
    </row>
    <row r="679" spans="1:11" ht="13.5">
      <c r="A679" s="141" t="s">
        <v>2817</v>
      </c>
      <c r="B679" s="175" t="s">
        <v>559</v>
      </c>
      <c r="C679" s="53" t="s">
        <v>152</v>
      </c>
      <c r="D679" s="54" t="s">
        <v>152</v>
      </c>
      <c r="E679" s="123" t="s">
        <v>720</v>
      </c>
      <c r="F679" s="119">
        <v>2367686</v>
      </c>
      <c r="G679" s="46">
        <v>43655</v>
      </c>
      <c r="H679" s="49" t="s">
        <v>2346</v>
      </c>
      <c r="I679" s="117" t="s">
        <v>2327</v>
      </c>
      <c r="J679" s="124" t="s">
        <v>2328</v>
      </c>
      <c r="K679" s="121">
        <v>184500</v>
      </c>
    </row>
    <row r="680" spans="1:11" ht="27">
      <c r="A680" s="141" t="s">
        <v>2817</v>
      </c>
      <c r="B680" s="175" t="s">
        <v>226</v>
      </c>
      <c r="C680" s="53" t="s">
        <v>152</v>
      </c>
      <c r="D680" s="54" t="s">
        <v>152</v>
      </c>
      <c r="E680" s="38" t="s">
        <v>644</v>
      </c>
      <c r="F680" s="122">
        <v>19190039</v>
      </c>
      <c r="G680" s="46">
        <v>43655</v>
      </c>
      <c r="H680" s="49" t="s">
        <v>2347</v>
      </c>
      <c r="I680" s="117" t="s">
        <v>2348</v>
      </c>
      <c r="J680" s="44" t="s">
        <v>2349</v>
      </c>
      <c r="K680" s="121">
        <v>384370</v>
      </c>
    </row>
    <row r="681" spans="1:11" ht="27">
      <c r="A681" s="141" t="s">
        <v>2817</v>
      </c>
      <c r="B681" s="175" t="s">
        <v>227</v>
      </c>
      <c r="C681" s="53" t="s">
        <v>152</v>
      </c>
      <c r="D681" s="54" t="s">
        <v>152</v>
      </c>
      <c r="E681" s="38" t="s">
        <v>661</v>
      </c>
      <c r="F681" s="119">
        <v>19190175</v>
      </c>
      <c r="G681" s="46">
        <v>43655</v>
      </c>
      <c r="H681" s="49" t="s">
        <v>2350</v>
      </c>
      <c r="I681" s="117" t="s">
        <v>2351</v>
      </c>
      <c r="J681" s="44" t="s">
        <v>2352</v>
      </c>
      <c r="K681" s="121">
        <v>279650</v>
      </c>
    </row>
    <row r="682" spans="1:11" ht="13.5">
      <c r="A682" s="141" t="s">
        <v>2817</v>
      </c>
      <c r="B682" s="175" t="s">
        <v>559</v>
      </c>
      <c r="C682" s="53" t="s">
        <v>152</v>
      </c>
      <c r="D682" s="54" t="s">
        <v>152</v>
      </c>
      <c r="E682" s="123" t="s">
        <v>727</v>
      </c>
      <c r="F682" s="119">
        <v>5824871</v>
      </c>
      <c r="G682" s="46">
        <v>43655</v>
      </c>
      <c r="H682" s="120" t="s">
        <v>2353</v>
      </c>
      <c r="I682" s="201" t="s">
        <v>2002</v>
      </c>
      <c r="J682" s="52" t="s">
        <v>2003</v>
      </c>
      <c r="K682" s="121">
        <v>231702</v>
      </c>
    </row>
    <row r="683" spans="1:11" ht="27">
      <c r="A683" s="141" t="s">
        <v>2817</v>
      </c>
      <c r="B683" s="175" t="s">
        <v>227</v>
      </c>
      <c r="C683" s="53" t="s">
        <v>152</v>
      </c>
      <c r="D683" s="54" t="s">
        <v>152</v>
      </c>
      <c r="E683" s="38" t="s">
        <v>661</v>
      </c>
      <c r="F683" s="119">
        <v>19190176</v>
      </c>
      <c r="G683" s="46">
        <v>43656</v>
      </c>
      <c r="H683" s="49" t="s">
        <v>2354</v>
      </c>
      <c r="I683" s="117" t="s">
        <v>2355</v>
      </c>
      <c r="J683" s="44" t="s">
        <v>2356</v>
      </c>
      <c r="K683" s="121">
        <v>285600</v>
      </c>
    </row>
    <row r="684" spans="1:11" ht="13.5">
      <c r="A684" s="141" t="s">
        <v>2817</v>
      </c>
      <c r="B684" s="175" t="s">
        <v>559</v>
      </c>
      <c r="C684" s="53" t="s">
        <v>152</v>
      </c>
      <c r="D684" s="54" t="s">
        <v>152</v>
      </c>
      <c r="E684" s="118" t="s">
        <v>727</v>
      </c>
      <c r="F684" s="119">
        <v>5828312</v>
      </c>
      <c r="G684" s="46">
        <v>43657</v>
      </c>
      <c r="H684" s="120" t="s">
        <v>2357</v>
      </c>
      <c r="I684" s="201" t="s">
        <v>2002</v>
      </c>
      <c r="J684" s="52" t="s">
        <v>2003</v>
      </c>
      <c r="K684" s="121">
        <v>247753</v>
      </c>
    </row>
    <row r="685" spans="1:11" ht="27">
      <c r="A685" s="141" t="s">
        <v>2817</v>
      </c>
      <c r="B685" s="175" t="s">
        <v>226</v>
      </c>
      <c r="C685" s="53" t="s">
        <v>152</v>
      </c>
      <c r="D685" s="54" t="s">
        <v>152</v>
      </c>
      <c r="E685" s="38" t="s">
        <v>661</v>
      </c>
      <c r="F685" s="119">
        <v>19190177</v>
      </c>
      <c r="G685" s="46">
        <v>43657</v>
      </c>
      <c r="H685" s="49" t="s">
        <v>2358</v>
      </c>
      <c r="I685" s="117" t="s">
        <v>2359</v>
      </c>
      <c r="J685" s="44" t="s">
        <v>2360</v>
      </c>
      <c r="K685" s="121">
        <v>61498</v>
      </c>
    </row>
    <row r="686" spans="1:11" ht="27">
      <c r="A686" s="141" t="s">
        <v>2817</v>
      </c>
      <c r="B686" s="175" t="s">
        <v>138</v>
      </c>
      <c r="C686" s="45" t="s">
        <v>2324</v>
      </c>
      <c r="D686" s="46">
        <v>42747</v>
      </c>
      <c r="E686" s="38" t="s">
        <v>661</v>
      </c>
      <c r="F686" s="119">
        <v>19190178</v>
      </c>
      <c r="G686" s="46">
        <v>43657</v>
      </c>
      <c r="H686" s="49" t="s">
        <v>2325</v>
      </c>
      <c r="I686" s="250" t="s">
        <v>2857</v>
      </c>
      <c r="J686" s="146" t="s">
        <v>993</v>
      </c>
      <c r="K686" s="121">
        <v>166638</v>
      </c>
    </row>
    <row r="687" spans="1:11" ht="13.5">
      <c r="A687" s="141" t="s">
        <v>2817</v>
      </c>
      <c r="B687" s="175" t="s">
        <v>559</v>
      </c>
      <c r="C687" s="53" t="s">
        <v>152</v>
      </c>
      <c r="D687" s="54" t="s">
        <v>152</v>
      </c>
      <c r="E687" s="118" t="s">
        <v>727</v>
      </c>
      <c r="F687" s="119">
        <v>5828311</v>
      </c>
      <c r="G687" s="46">
        <v>43657</v>
      </c>
      <c r="H687" s="120" t="s">
        <v>2357</v>
      </c>
      <c r="I687" s="201" t="s">
        <v>2002</v>
      </c>
      <c r="J687" s="52" t="s">
        <v>2003</v>
      </c>
      <c r="K687" s="121">
        <v>181693</v>
      </c>
    </row>
    <row r="688" spans="1:11" ht="27">
      <c r="A688" s="141" t="s">
        <v>2817</v>
      </c>
      <c r="B688" s="175" t="s">
        <v>226</v>
      </c>
      <c r="C688" s="53" t="s">
        <v>152</v>
      </c>
      <c r="D688" s="54" t="s">
        <v>152</v>
      </c>
      <c r="E688" s="38" t="s">
        <v>644</v>
      </c>
      <c r="F688" s="119">
        <v>19190040</v>
      </c>
      <c r="G688" s="46">
        <v>43657</v>
      </c>
      <c r="H688" s="120" t="s">
        <v>2361</v>
      </c>
      <c r="I688" s="117" t="s">
        <v>2348</v>
      </c>
      <c r="J688" s="44" t="s">
        <v>2349</v>
      </c>
      <c r="K688" s="121">
        <v>1073142</v>
      </c>
    </row>
    <row r="689" spans="1:11" ht="13.5">
      <c r="A689" s="141" t="s">
        <v>2817</v>
      </c>
      <c r="B689" s="175" t="s">
        <v>559</v>
      </c>
      <c r="C689" s="53" t="s">
        <v>152</v>
      </c>
      <c r="D689" s="54" t="s">
        <v>152</v>
      </c>
      <c r="E689" s="118" t="s">
        <v>727</v>
      </c>
      <c r="F689" s="119">
        <v>5828310</v>
      </c>
      <c r="G689" s="46">
        <v>43657</v>
      </c>
      <c r="H689" s="120" t="s">
        <v>2357</v>
      </c>
      <c r="I689" s="201" t="s">
        <v>2002</v>
      </c>
      <c r="J689" s="52" t="s">
        <v>2003</v>
      </c>
      <c r="K689" s="121">
        <v>183964</v>
      </c>
    </row>
    <row r="690" spans="1:11" ht="27">
      <c r="A690" s="141" t="s">
        <v>2817</v>
      </c>
      <c r="B690" s="175" t="s">
        <v>227</v>
      </c>
      <c r="C690" s="53" t="s">
        <v>152</v>
      </c>
      <c r="D690" s="54" t="s">
        <v>152</v>
      </c>
      <c r="E690" s="38" t="s">
        <v>661</v>
      </c>
      <c r="F690" s="119">
        <v>19190179</v>
      </c>
      <c r="G690" s="46">
        <v>43658</v>
      </c>
      <c r="H690" s="49" t="s">
        <v>2362</v>
      </c>
      <c r="I690" s="117" t="s">
        <v>2363</v>
      </c>
      <c r="J690" s="44" t="s">
        <v>2364</v>
      </c>
      <c r="K690" s="121">
        <v>123760</v>
      </c>
    </row>
    <row r="691" spans="1:11" ht="13.5">
      <c r="A691" s="141" t="s">
        <v>2817</v>
      </c>
      <c r="B691" s="175" t="s">
        <v>559</v>
      </c>
      <c r="C691" s="53" t="s">
        <v>152</v>
      </c>
      <c r="D691" s="54" t="s">
        <v>152</v>
      </c>
      <c r="E691" s="118" t="s">
        <v>727</v>
      </c>
      <c r="F691" s="119">
        <v>5832987</v>
      </c>
      <c r="G691" s="46">
        <v>43664</v>
      </c>
      <c r="H691" s="120" t="s">
        <v>2365</v>
      </c>
      <c r="I691" s="201" t="s">
        <v>2002</v>
      </c>
      <c r="J691" s="52" t="s">
        <v>2003</v>
      </c>
      <c r="K691" s="121">
        <v>239379</v>
      </c>
    </row>
    <row r="692" spans="1:11" ht="13.5">
      <c r="A692" s="141" t="s">
        <v>2817</v>
      </c>
      <c r="B692" s="175" t="s">
        <v>559</v>
      </c>
      <c r="C692" s="53" t="s">
        <v>152</v>
      </c>
      <c r="D692" s="54" t="s">
        <v>152</v>
      </c>
      <c r="E692" s="118" t="s">
        <v>727</v>
      </c>
      <c r="F692" s="119">
        <v>5832986</v>
      </c>
      <c r="G692" s="46">
        <v>43664</v>
      </c>
      <c r="H692" s="120" t="s">
        <v>2365</v>
      </c>
      <c r="I692" s="201" t="s">
        <v>2002</v>
      </c>
      <c r="J692" s="52" t="s">
        <v>2003</v>
      </c>
      <c r="K692" s="121">
        <v>547436</v>
      </c>
    </row>
    <row r="693" spans="1:11" ht="13.5">
      <c r="A693" s="141" t="s">
        <v>2817</v>
      </c>
      <c r="B693" s="175" t="s">
        <v>559</v>
      </c>
      <c r="C693" s="53" t="s">
        <v>152</v>
      </c>
      <c r="D693" s="54" t="s">
        <v>152</v>
      </c>
      <c r="E693" s="118" t="s">
        <v>727</v>
      </c>
      <c r="F693" s="119">
        <v>5835179</v>
      </c>
      <c r="G693" s="46">
        <v>43665</v>
      </c>
      <c r="H693" s="120" t="s">
        <v>2366</v>
      </c>
      <c r="I693" s="201" t="s">
        <v>2002</v>
      </c>
      <c r="J693" s="52" t="s">
        <v>2003</v>
      </c>
      <c r="K693" s="121">
        <v>241896</v>
      </c>
    </row>
    <row r="694" spans="1:11" ht="27">
      <c r="A694" s="141" t="s">
        <v>2817</v>
      </c>
      <c r="B694" s="175" t="s">
        <v>154</v>
      </c>
      <c r="C694" s="53" t="s">
        <v>152</v>
      </c>
      <c r="D694" s="54" t="s">
        <v>152</v>
      </c>
      <c r="E694" s="38" t="s">
        <v>644</v>
      </c>
      <c r="F694" s="119">
        <v>19190041</v>
      </c>
      <c r="G694" s="46">
        <v>43668</v>
      </c>
      <c r="H694" s="120" t="s">
        <v>2367</v>
      </c>
      <c r="I694" s="117" t="s">
        <v>2368</v>
      </c>
      <c r="J694" s="44" t="s">
        <v>2369</v>
      </c>
      <c r="K694" s="121">
        <v>3165000</v>
      </c>
    </row>
    <row r="695" spans="1:11" ht="27">
      <c r="A695" s="141" t="s">
        <v>2817</v>
      </c>
      <c r="B695" s="175" t="s">
        <v>138</v>
      </c>
      <c r="C695" s="45" t="s">
        <v>2324</v>
      </c>
      <c r="D695" s="46">
        <v>42747</v>
      </c>
      <c r="E695" s="38" t="s">
        <v>661</v>
      </c>
      <c r="F695" s="119">
        <v>19190180</v>
      </c>
      <c r="G695" s="46">
        <v>43668</v>
      </c>
      <c r="H695" s="49" t="s">
        <v>2325</v>
      </c>
      <c r="I695" s="250" t="s">
        <v>2857</v>
      </c>
      <c r="J695" s="146" t="s">
        <v>993</v>
      </c>
      <c r="K695" s="121">
        <v>161638</v>
      </c>
    </row>
    <row r="696" spans="1:11" ht="13.5">
      <c r="A696" s="141" t="s">
        <v>2817</v>
      </c>
      <c r="B696" s="175" t="s">
        <v>559</v>
      </c>
      <c r="C696" s="53" t="s">
        <v>152</v>
      </c>
      <c r="D696" s="54" t="s">
        <v>152</v>
      </c>
      <c r="E696" s="123" t="s">
        <v>727</v>
      </c>
      <c r="F696" s="119">
        <v>5838010</v>
      </c>
      <c r="G696" s="46">
        <v>43668</v>
      </c>
      <c r="H696" s="120" t="s">
        <v>2370</v>
      </c>
      <c r="I696" s="201" t="s">
        <v>2002</v>
      </c>
      <c r="J696" s="52" t="s">
        <v>2003</v>
      </c>
      <c r="K696" s="121">
        <v>887705</v>
      </c>
    </row>
    <row r="697" spans="1:11" ht="27">
      <c r="A697" s="141" t="s">
        <v>2817</v>
      </c>
      <c r="B697" s="175" t="s">
        <v>138</v>
      </c>
      <c r="C697" s="45" t="s">
        <v>2324</v>
      </c>
      <c r="D697" s="46">
        <v>42747</v>
      </c>
      <c r="E697" s="38" t="s">
        <v>661</v>
      </c>
      <c r="F697" s="119">
        <v>19190182</v>
      </c>
      <c r="G697" s="46">
        <v>43669</v>
      </c>
      <c r="H697" s="49" t="s">
        <v>2325</v>
      </c>
      <c r="I697" s="250" t="s">
        <v>2857</v>
      </c>
      <c r="J697" s="146" t="s">
        <v>993</v>
      </c>
      <c r="K697" s="121">
        <v>339860</v>
      </c>
    </row>
    <row r="698" spans="1:11" ht="27">
      <c r="A698" s="141" t="s">
        <v>2817</v>
      </c>
      <c r="B698" s="175" t="s">
        <v>138</v>
      </c>
      <c r="C698" s="45" t="s">
        <v>2324</v>
      </c>
      <c r="D698" s="46">
        <v>42747</v>
      </c>
      <c r="E698" s="38" t="s">
        <v>661</v>
      </c>
      <c r="F698" s="119">
        <v>19190183</v>
      </c>
      <c r="G698" s="46">
        <v>43669</v>
      </c>
      <c r="H698" s="49" t="s">
        <v>2325</v>
      </c>
      <c r="I698" s="250" t="s">
        <v>2857</v>
      </c>
      <c r="J698" s="146" t="s">
        <v>993</v>
      </c>
      <c r="K698" s="121">
        <v>152838</v>
      </c>
    </row>
    <row r="699" spans="1:11" ht="27">
      <c r="A699" s="141" t="s">
        <v>2817</v>
      </c>
      <c r="B699" s="175" t="s">
        <v>227</v>
      </c>
      <c r="C699" s="53" t="s">
        <v>152</v>
      </c>
      <c r="D699" s="54" t="s">
        <v>152</v>
      </c>
      <c r="E699" s="38" t="s">
        <v>661</v>
      </c>
      <c r="F699" s="119">
        <v>19190184</v>
      </c>
      <c r="G699" s="46">
        <v>43669</v>
      </c>
      <c r="H699" s="49" t="s">
        <v>2371</v>
      </c>
      <c r="I699" s="117" t="s">
        <v>2372</v>
      </c>
      <c r="J699" s="44" t="s">
        <v>2373</v>
      </c>
      <c r="K699" s="121">
        <v>410193</v>
      </c>
    </row>
    <row r="700" spans="1:11" ht="27">
      <c r="A700" s="141" t="s">
        <v>2817</v>
      </c>
      <c r="B700" s="175" t="s">
        <v>227</v>
      </c>
      <c r="C700" s="53" t="s">
        <v>152</v>
      </c>
      <c r="D700" s="54" t="s">
        <v>152</v>
      </c>
      <c r="E700" s="38" t="s">
        <v>661</v>
      </c>
      <c r="F700" s="119">
        <v>19190185</v>
      </c>
      <c r="G700" s="46">
        <v>43669</v>
      </c>
      <c r="H700" s="49" t="s">
        <v>2374</v>
      </c>
      <c r="I700" s="117" t="s">
        <v>2375</v>
      </c>
      <c r="J700" s="44" t="s">
        <v>2376</v>
      </c>
      <c r="K700" s="121">
        <v>95000</v>
      </c>
    </row>
    <row r="701" spans="1:11" ht="13.5">
      <c r="A701" s="141" t="s">
        <v>2817</v>
      </c>
      <c r="B701" s="175" t="s">
        <v>559</v>
      </c>
      <c r="C701" s="53" t="s">
        <v>152</v>
      </c>
      <c r="D701" s="54" t="s">
        <v>152</v>
      </c>
      <c r="E701" s="123" t="s">
        <v>727</v>
      </c>
      <c r="F701" s="119">
        <v>10446562</v>
      </c>
      <c r="G701" s="46">
        <v>43671</v>
      </c>
      <c r="H701" s="49" t="s">
        <v>2345</v>
      </c>
      <c r="I701" s="242" t="s">
        <v>2205</v>
      </c>
      <c r="J701" s="44" t="s">
        <v>1356</v>
      </c>
      <c r="K701" s="121">
        <v>82032</v>
      </c>
    </row>
    <row r="702" spans="1:11" ht="27">
      <c r="A702" s="141" t="s">
        <v>2817</v>
      </c>
      <c r="B702" s="175" t="s">
        <v>226</v>
      </c>
      <c r="C702" s="53" t="s">
        <v>152</v>
      </c>
      <c r="D702" s="54" t="s">
        <v>152</v>
      </c>
      <c r="E702" s="38" t="s">
        <v>661</v>
      </c>
      <c r="F702" s="122">
        <v>19190186</v>
      </c>
      <c r="G702" s="46">
        <v>43671</v>
      </c>
      <c r="H702" s="49" t="s">
        <v>2377</v>
      </c>
      <c r="I702" s="117" t="s">
        <v>2378</v>
      </c>
      <c r="J702" s="44" t="s">
        <v>2379</v>
      </c>
      <c r="K702" s="121">
        <v>639989</v>
      </c>
    </row>
    <row r="703" spans="1:11" ht="27">
      <c r="A703" s="141" t="s">
        <v>2817</v>
      </c>
      <c r="B703" s="175" t="s">
        <v>153</v>
      </c>
      <c r="C703" s="53" t="s">
        <v>2937</v>
      </c>
      <c r="D703" s="54">
        <v>43385</v>
      </c>
      <c r="E703" s="38" t="s">
        <v>661</v>
      </c>
      <c r="F703" s="122">
        <v>19190191</v>
      </c>
      <c r="G703" s="46">
        <v>43671</v>
      </c>
      <c r="H703" s="49" t="s">
        <v>2380</v>
      </c>
      <c r="I703" s="117" t="s">
        <v>2381</v>
      </c>
      <c r="J703" s="44" t="s">
        <v>2382</v>
      </c>
      <c r="K703" s="121">
        <v>195674</v>
      </c>
    </row>
    <row r="704" spans="1:11" ht="27">
      <c r="A704" s="141" t="s">
        <v>2817</v>
      </c>
      <c r="B704" s="175" t="s">
        <v>153</v>
      </c>
      <c r="C704" s="53" t="s">
        <v>2937</v>
      </c>
      <c r="D704" s="54">
        <v>43385</v>
      </c>
      <c r="E704" s="38" t="s">
        <v>661</v>
      </c>
      <c r="F704" s="119">
        <v>19190192</v>
      </c>
      <c r="G704" s="46">
        <v>43671</v>
      </c>
      <c r="H704" s="49" t="s">
        <v>2380</v>
      </c>
      <c r="I704" s="117" t="s">
        <v>1529</v>
      </c>
      <c r="J704" s="124" t="s">
        <v>1530</v>
      </c>
      <c r="K704" s="121">
        <v>195674</v>
      </c>
    </row>
    <row r="705" spans="1:11" ht="27">
      <c r="A705" s="141" t="s">
        <v>2817</v>
      </c>
      <c r="B705" s="175" t="s">
        <v>153</v>
      </c>
      <c r="C705" s="53" t="s">
        <v>2937</v>
      </c>
      <c r="D705" s="54">
        <v>43385</v>
      </c>
      <c r="E705" s="38" t="s">
        <v>661</v>
      </c>
      <c r="F705" s="122">
        <v>19190193</v>
      </c>
      <c r="G705" s="46">
        <v>43671</v>
      </c>
      <c r="H705" s="49" t="s">
        <v>2383</v>
      </c>
      <c r="I705" s="117" t="s">
        <v>2384</v>
      </c>
      <c r="J705" s="44" t="s">
        <v>2385</v>
      </c>
      <c r="K705" s="121">
        <v>195674</v>
      </c>
    </row>
    <row r="706" spans="1:11" ht="27">
      <c r="A706" s="141" t="s">
        <v>2817</v>
      </c>
      <c r="B706" s="175" t="s">
        <v>227</v>
      </c>
      <c r="C706" s="53" t="s">
        <v>152</v>
      </c>
      <c r="D706" s="54" t="s">
        <v>152</v>
      </c>
      <c r="E706" s="38" t="s">
        <v>661</v>
      </c>
      <c r="F706" s="119">
        <v>19190194</v>
      </c>
      <c r="G706" s="46">
        <v>43671</v>
      </c>
      <c r="H706" s="49" t="s">
        <v>2386</v>
      </c>
      <c r="I706" s="117" t="s">
        <v>2375</v>
      </c>
      <c r="J706" s="44" t="s">
        <v>2376</v>
      </c>
      <c r="K706" s="121">
        <v>130000</v>
      </c>
    </row>
    <row r="707" spans="1:11" ht="13.5">
      <c r="A707" s="141" t="s">
        <v>2817</v>
      </c>
      <c r="B707" s="175" t="s">
        <v>559</v>
      </c>
      <c r="C707" s="53" t="s">
        <v>152</v>
      </c>
      <c r="D707" s="54" t="s">
        <v>152</v>
      </c>
      <c r="E707" s="123" t="s">
        <v>727</v>
      </c>
      <c r="F707" s="119">
        <v>10482643</v>
      </c>
      <c r="G707" s="46">
        <v>43672</v>
      </c>
      <c r="H707" s="49" t="s">
        <v>2387</v>
      </c>
      <c r="I707" s="242" t="s">
        <v>2205</v>
      </c>
      <c r="J707" s="44" t="s">
        <v>1356</v>
      </c>
      <c r="K707" s="121">
        <v>70313</v>
      </c>
    </row>
    <row r="708" spans="1:11" ht="13.5">
      <c r="A708" s="141" t="s">
        <v>2817</v>
      </c>
      <c r="B708" s="175" t="s">
        <v>559</v>
      </c>
      <c r="C708" s="53" t="s">
        <v>152</v>
      </c>
      <c r="D708" s="54" t="s">
        <v>152</v>
      </c>
      <c r="E708" s="118" t="s">
        <v>727</v>
      </c>
      <c r="F708" s="119">
        <v>5845808</v>
      </c>
      <c r="G708" s="46">
        <v>43675</v>
      </c>
      <c r="H708" s="120" t="s">
        <v>2388</v>
      </c>
      <c r="I708" s="201" t="s">
        <v>2002</v>
      </c>
      <c r="J708" s="52" t="s">
        <v>2003</v>
      </c>
      <c r="K708" s="121">
        <v>540581</v>
      </c>
    </row>
    <row r="709" spans="1:11" ht="13.5">
      <c r="A709" s="141" t="s">
        <v>2817</v>
      </c>
      <c r="B709" s="175" t="s">
        <v>559</v>
      </c>
      <c r="C709" s="53" t="s">
        <v>152</v>
      </c>
      <c r="D709" s="54" t="s">
        <v>152</v>
      </c>
      <c r="E709" s="118" t="s">
        <v>727</v>
      </c>
      <c r="F709" s="119">
        <v>5845874</v>
      </c>
      <c r="G709" s="46">
        <v>43675</v>
      </c>
      <c r="H709" s="120" t="s">
        <v>2389</v>
      </c>
      <c r="I709" s="201" t="s">
        <v>2002</v>
      </c>
      <c r="J709" s="52" t="s">
        <v>2003</v>
      </c>
      <c r="K709" s="121">
        <v>1239697</v>
      </c>
    </row>
    <row r="710" spans="1:11" ht="27">
      <c r="A710" s="141" t="s">
        <v>2817</v>
      </c>
      <c r="B710" s="175" t="s">
        <v>154</v>
      </c>
      <c r="C710" s="53" t="s">
        <v>152</v>
      </c>
      <c r="D710" s="54" t="s">
        <v>152</v>
      </c>
      <c r="E710" s="38" t="s">
        <v>644</v>
      </c>
      <c r="F710" s="119">
        <v>19190042</v>
      </c>
      <c r="G710" s="46">
        <v>43677</v>
      </c>
      <c r="H710" s="49" t="s">
        <v>2390</v>
      </c>
      <c r="I710" s="117" t="s">
        <v>2391</v>
      </c>
      <c r="J710" s="44" t="s">
        <v>2392</v>
      </c>
      <c r="K710" s="121">
        <v>530340</v>
      </c>
    </row>
    <row r="711" spans="1:11" ht="27">
      <c r="A711" s="141" t="s">
        <v>2817</v>
      </c>
      <c r="B711" s="175" t="s">
        <v>227</v>
      </c>
      <c r="C711" s="53" t="s">
        <v>152</v>
      </c>
      <c r="D711" s="54" t="s">
        <v>152</v>
      </c>
      <c r="E711" s="38" t="s">
        <v>661</v>
      </c>
      <c r="F711" s="122">
        <v>19190195</v>
      </c>
      <c r="G711" s="46">
        <v>43677</v>
      </c>
      <c r="H711" s="49" t="s">
        <v>2393</v>
      </c>
      <c r="I711" s="117" t="s">
        <v>2394</v>
      </c>
      <c r="J711" s="44" t="s">
        <v>2395</v>
      </c>
      <c r="K711" s="121">
        <v>83300</v>
      </c>
    </row>
    <row r="712" spans="1:11" ht="27">
      <c r="A712" s="141" t="s">
        <v>2817</v>
      </c>
      <c r="B712" s="175" t="s">
        <v>227</v>
      </c>
      <c r="C712" s="53" t="s">
        <v>152</v>
      </c>
      <c r="D712" s="54" t="s">
        <v>152</v>
      </c>
      <c r="E712" s="38" t="s">
        <v>661</v>
      </c>
      <c r="F712" s="119">
        <v>19190196</v>
      </c>
      <c r="G712" s="46">
        <v>43677</v>
      </c>
      <c r="H712" s="120" t="s">
        <v>2396</v>
      </c>
      <c r="I712" s="117" t="s">
        <v>2363</v>
      </c>
      <c r="J712" s="44" t="s">
        <v>2364</v>
      </c>
      <c r="K712" s="121">
        <v>133042</v>
      </c>
    </row>
    <row r="713" spans="1:11" ht="27">
      <c r="A713" s="141" t="s">
        <v>2817</v>
      </c>
      <c r="B713" s="175" t="s">
        <v>227</v>
      </c>
      <c r="C713" s="53" t="s">
        <v>152</v>
      </c>
      <c r="D713" s="54" t="s">
        <v>152</v>
      </c>
      <c r="E713" s="38" t="s">
        <v>644</v>
      </c>
      <c r="F713" s="119">
        <v>19190043</v>
      </c>
      <c r="G713" s="46">
        <v>43677</v>
      </c>
      <c r="H713" s="49" t="s">
        <v>2397</v>
      </c>
      <c r="I713" s="117" t="s">
        <v>2355</v>
      </c>
      <c r="J713" s="44" t="s">
        <v>2356</v>
      </c>
      <c r="K713" s="121">
        <v>465000</v>
      </c>
    </row>
    <row r="714" spans="1:11" ht="27">
      <c r="A714" s="141" t="s">
        <v>2817</v>
      </c>
      <c r="B714" s="175" t="s">
        <v>227</v>
      </c>
      <c r="C714" s="53" t="s">
        <v>152</v>
      </c>
      <c r="D714" s="54" t="s">
        <v>152</v>
      </c>
      <c r="E714" s="38" t="s">
        <v>661</v>
      </c>
      <c r="F714" s="122">
        <v>19190197</v>
      </c>
      <c r="G714" s="46">
        <v>43677</v>
      </c>
      <c r="H714" s="49" t="s">
        <v>2398</v>
      </c>
      <c r="I714" s="117" t="s">
        <v>2355</v>
      </c>
      <c r="J714" s="44" t="s">
        <v>2356</v>
      </c>
      <c r="K714" s="121">
        <v>319000</v>
      </c>
    </row>
    <row r="715" spans="1:11" ht="27">
      <c r="A715" s="141" t="s">
        <v>2817</v>
      </c>
      <c r="B715" s="175" t="s">
        <v>226</v>
      </c>
      <c r="C715" s="53" t="s">
        <v>152</v>
      </c>
      <c r="D715" s="54" t="s">
        <v>152</v>
      </c>
      <c r="E715" s="38" t="s">
        <v>644</v>
      </c>
      <c r="F715" s="122">
        <v>19190044</v>
      </c>
      <c r="G715" s="46">
        <v>43677</v>
      </c>
      <c r="H715" s="49" t="s">
        <v>2399</v>
      </c>
      <c r="I715" s="117" t="s">
        <v>2400</v>
      </c>
      <c r="J715" s="44" t="s">
        <v>2401</v>
      </c>
      <c r="K715" s="121">
        <v>1438710</v>
      </c>
    </row>
    <row r="716" spans="1:11" ht="27">
      <c r="A716" s="141" t="s">
        <v>2817</v>
      </c>
      <c r="B716" s="175" t="s">
        <v>226</v>
      </c>
      <c r="C716" s="53" t="s">
        <v>152</v>
      </c>
      <c r="D716" s="54" t="s">
        <v>152</v>
      </c>
      <c r="E716" s="38" t="s">
        <v>644</v>
      </c>
      <c r="F716" s="122">
        <v>19190045</v>
      </c>
      <c r="G716" s="46">
        <v>43677</v>
      </c>
      <c r="H716" s="49" t="s">
        <v>2402</v>
      </c>
      <c r="I716" s="138" t="s">
        <v>262</v>
      </c>
      <c r="J716" s="263" t="s">
        <v>1374</v>
      </c>
      <c r="K716" s="121">
        <v>393950</v>
      </c>
    </row>
    <row r="717" spans="1:11" ht="27">
      <c r="A717" s="141" t="s">
        <v>2817</v>
      </c>
      <c r="B717" s="175" t="s">
        <v>226</v>
      </c>
      <c r="C717" s="53" t="s">
        <v>152</v>
      </c>
      <c r="D717" s="54" t="s">
        <v>152</v>
      </c>
      <c r="E717" s="38" t="s">
        <v>644</v>
      </c>
      <c r="F717" s="122">
        <v>19190046</v>
      </c>
      <c r="G717" s="46">
        <v>43677</v>
      </c>
      <c r="H717" s="49" t="s">
        <v>2402</v>
      </c>
      <c r="I717" s="238" t="s">
        <v>1139</v>
      </c>
      <c r="J717" s="44" t="s">
        <v>1140</v>
      </c>
      <c r="K717" s="121">
        <v>733890</v>
      </c>
    </row>
    <row r="718" spans="1:11" ht="13.5">
      <c r="A718" s="141" t="s">
        <v>2814</v>
      </c>
      <c r="B718" s="175" t="s">
        <v>227</v>
      </c>
      <c r="C718" s="53" t="s">
        <v>152</v>
      </c>
      <c r="D718" s="54" t="s">
        <v>152</v>
      </c>
      <c r="E718" s="100" t="s">
        <v>644</v>
      </c>
      <c r="F718" s="103">
        <v>10190040</v>
      </c>
      <c r="G718" s="102">
        <v>43664</v>
      </c>
      <c r="H718" s="104" t="s">
        <v>2103</v>
      </c>
      <c r="I718" s="150" t="s">
        <v>2104</v>
      </c>
      <c r="J718" s="103" t="s">
        <v>2105</v>
      </c>
      <c r="K718" s="105">
        <v>75000</v>
      </c>
    </row>
    <row r="719" spans="1:11" ht="13.5">
      <c r="A719" s="141" t="s">
        <v>2814</v>
      </c>
      <c r="B719" s="175" t="s">
        <v>226</v>
      </c>
      <c r="C719" s="53" t="s">
        <v>152</v>
      </c>
      <c r="D719" s="54" t="s">
        <v>152</v>
      </c>
      <c r="E719" s="100" t="s">
        <v>644</v>
      </c>
      <c r="F719" s="103">
        <v>10190041</v>
      </c>
      <c r="G719" s="102">
        <v>43664</v>
      </c>
      <c r="H719" s="104" t="s">
        <v>2106</v>
      </c>
      <c r="I719" s="150" t="s">
        <v>2107</v>
      </c>
      <c r="J719" s="103" t="s">
        <v>2108</v>
      </c>
      <c r="K719" s="105">
        <v>514080</v>
      </c>
    </row>
    <row r="720" spans="1:11" ht="13.5">
      <c r="A720" s="141" t="s">
        <v>2814</v>
      </c>
      <c r="B720" s="175" t="s">
        <v>226</v>
      </c>
      <c r="C720" s="53" t="s">
        <v>152</v>
      </c>
      <c r="D720" s="54" t="s">
        <v>152</v>
      </c>
      <c r="E720" s="100" t="s">
        <v>644</v>
      </c>
      <c r="F720" s="103">
        <v>10190042</v>
      </c>
      <c r="G720" s="102">
        <v>43665</v>
      </c>
      <c r="H720" s="104" t="s">
        <v>2109</v>
      </c>
      <c r="I720" s="150" t="s">
        <v>2107</v>
      </c>
      <c r="J720" s="103" t="s">
        <v>2108</v>
      </c>
      <c r="K720" s="105">
        <v>388416</v>
      </c>
    </row>
    <row r="721" spans="1:11" ht="13.5">
      <c r="A721" s="141" t="s">
        <v>2814</v>
      </c>
      <c r="B721" s="175" t="s">
        <v>559</v>
      </c>
      <c r="C721" s="53" t="s">
        <v>152</v>
      </c>
      <c r="D721" s="54" t="s">
        <v>152</v>
      </c>
      <c r="E721" s="100" t="s">
        <v>644</v>
      </c>
      <c r="F721" s="103">
        <v>10190043</v>
      </c>
      <c r="G721" s="102">
        <v>43670</v>
      </c>
      <c r="H721" s="104" t="s">
        <v>2110</v>
      </c>
      <c r="I721" s="150" t="s">
        <v>2111</v>
      </c>
      <c r="J721" s="103" t="s">
        <v>2112</v>
      </c>
      <c r="K721" s="105">
        <v>740000</v>
      </c>
    </row>
    <row r="722" spans="1:11" ht="13.5">
      <c r="A722" s="141" t="s">
        <v>2814</v>
      </c>
      <c r="B722" s="175" t="s">
        <v>227</v>
      </c>
      <c r="C722" s="53" t="s">
        <v>152</v>
      </c>
      <c r="D722" s="54" t="s">
        <v>152</v>
      </c>
      <c r="E722" s="100" t="s">
        <v>644</v>
      </c>
      <c r="F722" s="103">
        <v>10190044</v>
      </c>
      <c r="G722" s="102">
        <v>43675</v>
      </c>
      <c r="H722" s="104" t="s">
        <v>2113</v>
      </c>
      <c r="I722" s="150" t="s">
        <v>2114</v>
      </c>
      <c r="J722" s="103" t="s">
        <v>2115</v>
      </c>
      <c r="K722" s="105">
        <v>82538</v>
      </c>
    </row>
    <row r="723" spans="1:11" ht="13.5">
      <c r="A723" s="141" t="s">
        <v>2814</v>
      </c>
      <c r="B723" s="175" t="s">
        <v>559</v>
      </c>
      <c r="C723" s="53" t="s">
        <v>152</v>
      </c>
      <c r="D723" s="54" t="s">
        <v>152</v>
      </c>
      <c r="E723" s="100" t="s">
        <v>644</v>
      </c>
      <c r="F723" s="103">
        <v>10190045</v>
      </c>
      <c r="G723" s="102">
        <v>43675</v>
      </c>
      <c r="H723" s="104" t="s">
        <v>2116</v>
      </c>
      <c r="I723" s="150" t="s">
        <v>2117</v>
      </c>
      <c r="J723" s="103" t="s">
        <v>2118</v>
      </c>
      <c r="K723" s="105">
        <v>202200</v>
      </c>
    </row>
    <row r="724" spans="1:11" ht="13.5">
      <c r="A724" s="141" t="s">
        <v>2814</v>
      </c>
      <c r="B724" s="175" t="s">
        <v>227</v>
      </c>
      <c r="C724" s="53" t="s">
        <v>152</v>
      </c>
      <c r="D724" s="54" t="s">
        <v>152</v>
      </c>
      <c r="E724" s="100" t="s">
        <v>644</v>
      </c>
      <c r="F724" s="103">
        <v>10190046</v>
      </c>
      <c r="G724" s="102">
        <v>43676</v>
      </c>
      <c r="H724" s="104" t="s">
        <v>2119</v>
      </c>
      <c r="I724" s="150" t="s">
        <v>2120</v>
      </c>
      <c r="J724" s="103" t="s">
        <v>2121</v>
      </c>
      <c r="K724" s="105">
        <v>42990</v>
      </c>
    </row>
    <row r="725" spans="1:11" ht="13.5">
      <c r="A725" s="141" t="s">
        <v>2814</v>
      </c>
      <c r="B725" s="175" t="s">
        <v>226</v>
      </c>
      <c r="C725" s="53" t="s">
        <v>152</v>
      </c>
      <c r="D725" s="54" t="s">
        <v>152</v>
      </c>
      <c r="E725" s="100" t="s">
        <v>644</v>
      </c>
      <c r="F725" s="103">
        <v>10190047</v>
      </c>
      <c r="G725" s="102">
        <v>43677</v>
      </c>
      <c r="H725" s="104" t="s">
        <v>2122</v>
      </c>
      <c r="I725" s="150" t="s">
        <v>2123</v>
      </c>
      <c r="J725" s="103" t="s">
        <v>2124</v>
      </c>
      <c r="K725" s="105">
        <v>2195617</v>
      </c>
    </row>
    <row r="726" spans="1:11" ht="13.5">
      <c r="A726" s="141" t="s">
        <v>2814</v>
      </c>
      <c r="B726" s="175" t="s">
        <v>226</v>
      </c>
      <c r="C726" s="53" t="s">
        <v>152</v>
      </c>
      <c r="D726" s="54" t="s">
        <v>152</v>
      </c>
      <c r="E726" s="100" t="s">
        <v>644</v>
      </c>
      <c r="F726" s="103">
        <v>10190048</v>
      </c>
      <c r="G726" s="102">
        <v>43677</v>
      </c>
      <c r="H726" s="104" t="s">
        <v>2125</v>
      </c>
      <c r="I726" s="150" t="s">
        <v>2126</v>
      </c>
      <c r="J726" s="103" t="s">
        <v>2127</v>
      </c>
      <c r="K726" s="105">
        <v>939595</v>
      </c>
    </row>
    <row r="727" spans="1:11" ht="27">
      <c r="A727" s="141" t="s">
        <v>2814</v>
      </c>
      <c r="B727" s="175" t="s">
        <v>138</v>
      </c>
      <c r="C727" s="101" t="s">
        <v>2128</v>
      </c>
      <c r="D727" s="102">
        <v>42747</v>
      </c>
      <c r="E727" s="100" t="s">
        <v>661</v>
      </c>
      <c r="F727" s="103">
        <v>10190393</v>
      </c>
      <c r="G727" s="102">
        <v>43648</v>
      </c>
      <c r="H727" s="104" t="s">
        <v>2129</v>
      </c>
      <c r="I727" s="250" t="s">
        <v>2857</v>
      </c>
      <c r="J727" s="146" t="s">
        <v>993</v>
      </c>
      <c r="K727" s="105">
        <v>161708</v>
      </c>
    </row>
    <row r="728" spans="1:11" ht="27">
      <c r="A728" s="141" t="s">
        <v>2814</v>
      </c>
      <c r="B728" s="175" t="s">
        <v>138</v>
      </c>
      <c r="C728" s="101" t="s">
        <v>2128</v>
      </c>
      <c r="D728" s="102">
        <v>42747</v>
      </c>
      <c r="E728" s="100" t="s">
        <v>661</v>
      </c>
      <c r="F728" s="103">
        <v>10190394</v>
      </c>
      <c r="G728" s="102">
        <v>43649</v>
      </c>
      <c r="H728" s="104" t="s">
        <v>2130</v>
      </c>
      <c r="I728" s="250" t="s">
        <v>2857</v>
      </c>
      <c r="J728" s="146" t="s">
        <v>993</v>
      </c>
      <c r="K728" s="105">
        <v>249208</v>
      </c>
    </row>
    <row r="729" spans="1:11" ht="27">
      <c r="A729" s="141" t="s">
        <v>2814</v>
      </c>
      <c r="B729" s="175" t="s">
        <v>138</v>
      </c>
      <c r="C729" s="101" t="s">
        <v>2128</v>
      </c>
      <c r="D729" s="102">
        <v>42747</v>
      </c>
      <c r="E729" s="100" t="s">
        <v>661</v>
      </c>
      <c r="F729" s="103">
        <v>10190395</v>
      </c>
      <c r="G729" s="102">
        <v>43651</v>
      </c>
      <c r="H729" s="104" t="s">
        <v>2131</v>
      </c>
      <c r="I729" s="250" t="s">
        <v>2857</v>
      </c>
      <c r="J729" s="146" t="s">
        <v>993</v>
      </c>
      <c r="K729" s="105">
        <v>141208</v>
      </c>
    </row>
    <row r="730" spans="1:11" ht="27">
      <c r="A730" s="141" t="s">
        <v>2814</v>
      </c>
      <c r="B730" s="175" t="s">
        <v>138</v>
      </c>
      <c r="C730" s="101" t="s">
        <v>2128</v>
      </c>
      <c r="D730" s="102">
        <v>42747</v>
      </c>
      <c r="E730" s="100" t="s">
        <v>661</v>
      </c>
      <c r="F730" s="103">
        <v>10190401</v>
      </c>
      <c r="G730" s="102">
        <v>43655</v>
      </c>
      <c r="H730" s="104" t="s">
        <v>2132</v>
      </c>
      <c r="I730" s="250" t="s">
        <v>2857</v>
      </c>
      <c r="J730" s="146" t="s">
        <v>993</v>
      </c>
      <c r="K730" s="105">
        <v>124708</v>
      </c>
    </row>
    <row r="731" spans="1:11" ht="13.5">
      <c r="A731" s="141" t="s">
        <v>2814</v>
      </c>
      <c r="B731" s="175" t="s">
        <v>226</v>
      </c>
      <c r="C731" s="53" t="s">
        <v>152</v>
      </c>
      <c r="D731" s="54" t="s">
        <v>152</v>
      </c>
      <c r="E731" s="100" t="s">
        <v>661</v>
      </c>
      <c r="F731" s="103">
        <v>10190403</v>
      </c>
      <c r="G731" s="102">
        <v>43657</v>
      </c>
      <c r="H731" s="104" t="s">
        <v>2133</v>
      </c>
      <c r="I731" s="150" t="s">
        <v>2134</v>
      </c>
      <c r="J731" s="103" t="s">
        <v>2135</v>
      </c>
      <c r="K731" s="105">
        <v>167486</v>
      </c>
    </row>
    <row r="732" spans="1:11" ht="13.5">
      <c r="A732" s="141" t="s">
        <v>2814</v>
      </c>
      <c r="B732" s="175" t="s">
        <v>226</v>
      </c>
      <c r="C732" s="53" t="s">
        <v>152</v>
      </c>
      <c r="D732" s="54" t="s">
        <v>152</v>
      </c>
      <c r="E732" s="100" t="s">
        <v>661</v>
      </c>
      <c r="F732" s="103">
        <v>10190405</v>
      </c>
      <c r="G732" s="102">
        <v>43657</v>
      </c>
      <c r="H732" s="104" t="s">
        <v>2136</v>
      </c>
      <c r="I732" s="150" t="s">
        <v>2134</v>
      </c>
      <c r="J732" s="103" t="s">
        <v>2135</v>
      </c>
      <c r="K732" s="105">
        <v>223582</v>
      </c>
    </row>
    <row r="733" spans="1:11" ht="27">
      <c r="A733" s="141" t="s">
        <v>2814</v>
      </c>
      <c r="B733" s="175" t="s">
        <v>154</v>
      </c>
      <c r="C733" s="53" t="s">
        <v>152</v>
      </c>
      <c r="D733" s="54" t="s">
        <v>152</v>
      </c>
      <c r="E733" s="100" t="s">
        <v>661</v>
      </c>
      <c r="F733" s="103">
        <v>10190411</v>
      </c>
      <c r="G733" s="102">
        <v>43657</v>
      </c>
      <c r="H733" s="104" t="s">
        <v>2137</v>
      </c>
      <c r="I733" s="150" t="s">
        <v>2138</v>
      </c>
      <c r="J733" s="103" t="s">
        <v>2139</v>
      </c>
      <c r="K733" s="105">
        <v>344385</v>
      </c>
    </row>
    <row r="734" spans="1:11" ht="27">
      <c r="A734" s="141" t="s">
        <v>2814</v>
      </c>
      <c r="B734" s="175" t="s">
        <v>138</v>
      </c>
      <c r="C734" s="101" t="s">
        <v>2128</v>
      </c>
      <c r="D734" s="102">
        <v>42747</v>
      </c>
      <c r="E734" s="100" t="s">
        <v>661</v>
      </c>
      <c r="F734" s="103">
        <v>10190412</v>
      </c>
      <c r="G734" s="102">
        <v>43658</v>
      </c>
      <c r="H734" s="104" t="s">
        <v>2140</v>
      </c>
      <c r="I734" s="250" t="s">
        <v>2857</v>
      </c>
      <c r="J734" s="146" t="s">
        <v>993</v>
      </c>
      <c r="K734" s="105">
        <v>169818</v>
      </c>
    </row>
    <row r="735" spans="1:11" ht="27">
      <c r="A735" s="141" t="s">
        <v>2814</v>
      </c>
      <c r="B735" s="175" t="s">
        <v>138</v>
      </c>
      <c r="C735" s="101" t="s">
        <v>2128</v>
      </c>
      <c r="D735" s="102">
        <v>42747</v>
      </c>
      <c r="E735" s="100" t="s">
        <v>661</v>
      </c>
      <c r="F735" s="103">
        <v>10190414</v>
      </c>
      <c r="G735" s="102">
        <v>43658</v>
      </c>
      <c r="H735" s="104" t="s">
        <v>2141</v>
      </c>
      <c r="I735" s="250" t="s">
        <v>2857</v>
      </c>
      <c r="J735" s="146" t="s">
        <v>993</v>
      </c>
      <c r="K735" s="105">
        <v>363002</v>
      </c>
    </row>
    <row r="736" spans="1:11" ht="13.5">
      <c r="A736" s="141" t="s">
        <v>2814</v>
      </c>
      <c r="B736" s="175" t="s">
        <v>226</v>
      </c>
      <c r="C736" s="53" t="s">
        <v>152</v>
      </c>
      <c r="D736" s="54" t="s">
        <v>152</v>
      </c>
      <c r="E736" s="100" t="s">
        <v>661</v>
      </c>
      <c r="F736" s="103">
        <v>10190415</v>
      </c>
      <c r="G736" s="102">
        <v>43658</v>
      </c>
      <c r="H736" s="104" t="s">
        <v>2142</v>
      </c>
      <c r="I736" s="150" t="s">
        <v>2143</v>
      </c>
      <c r="J736" s="103" t="s">
        <v>2144</v>
      </c>
      <c r="K736" s="105">
        <v>111505</v>
      </c>
    </row>
    <row r="737" spans="1:11" ht="27">
      <c r="A737" s="141" t="s">
        <v>2814</v>
      </c>
      <c r="B737" s="175" t="s">
        <v>138</v>
      </c>
      <c r="C737" s="101" t="s">
        <v>2128</v>
      </c>
      <c r="D737" s="102">
        <v>42747</v>
      </c>
      <c r="E737" s="100" t="s">
        <v>661</v>
      </c>
      <c r="F737" s="103">
        <v>10190416</v>
      </c>
      <c r="G737" s="102">
        <v>43658</v>
      </c>
      <c r="H737" s="104" t="s">
        <v>2145</v>
      </c>
      <c r="I737" s="250" t="s">
        <v>2857</v>
      </c>
      <c r="J737" s="146" t="s">
        <v>993</v>
      </c>
      <c r="K737" s="105">
        <v>213318</v>
      </c>
    </row>
    <row r="738" spans="1:11" ht="27">
      <c r="A738" s="141" t="s">
        <v>2814</v>
      </c>
      <c r="B738" s="175" t="s">
        <v>138</v>
      </c>
      <c r="C738" s="101" t="s">
        <v>2128</v>
      </c>
      <c r="D738" s="102">
        <v>42747</v>
      </c>
      <c r="E738" s="100" t="s">
        <v>661</v>
      </c>
      <c r="F738" s="103">
        <v>10190417</v>
      </c>
      <c r="G738" s="102">
        <v>43661</v>
      </c>
      <c r="H738" s="104" t="s">
        <v>2145</v>
      </c>
      <c r="I738" s="250" t="s">
        <v>2857</v>
      </c>
      <c r="J738" s="146" t="s">
        <v>993</v>
      </c>
      <c r="K738" s="105">
        <v>198318</v>
      </c>
    </row>
    <row r="739" spans="1:11" ht="13.5">
      <c r="A739" s="141" t="s">
        <v>2814</v>
      </c>
      <c r="B739" s="175" t="s">
        <v>138</v>
      </c>
      <c r="C739" s="101" t="s">
        <v>2146</v>
      </c>
      <c r="D739" s="102">
        <v>43651</v>
      </c>
      <c r="E739" s="100" t="s">
        <v>661</v>
      </c>
      <c r="F739" s="103">
        <v>10190420</v>
      </c>
      <c r="G739" s="102">
        <v>43664</v>
      </c>
      <c r="H739" s="104" t="s">
        <v>2147</v>
      </c>
      <c r="I739" s="150" t="s">
        <v>2148</v>
      </c>
      <c r="J739" s="103" t="s">
        <v>2149</v>
      </c>
      <c r="K739" s="105">
        <v>589050</v>
      </c>
    </row>
    <row r="740" spans="1:11" ht="13.5">
      <c r="A740" s="141" t="s">
        <v>2814</v>
      </c>
      <c r="B740" s="175" t="s">
        <v>227</v>
      </c>
      <c r="C740" s="53" t="s">
        <v>152</v>
      </c>
      <c r="D740" s="54" t="s">
        <v>152</v>
      </c>
      <c r="E740" s="100" t="s">
        <v>661</v>
      </c>
      <c r="F740" s="103">
        <v>10190421</v>
      </c>
      <c r="G740" s="102">
        <v>43664</v>
      </c>
      <c r="H740" s="104" t="s">
        <v>2150</v>
      </c>
      <c r="I740" s="150" t="s">
        <v>2151</v>
      </c>
      <c r="J740" s="103" t="s">
        <v>2152</v>
      </c>
      <c r="K740" s="105">
        <v>40000</v>
      </c>
    </row>
    <row r="741" spans="1:11" ht="27">
      <c r="A741" s="141" t="s">
        <v>2814</v>
      </c>
      <c r="B741" s="175" t="s">
        <v>138</v>
      </c>
      <c r="C741" s="101" t="s">
        <v>2128</v>
      </c>
      <c r="D741" s="102">
        <v>42747</v>
      </c>
      <c r="E741" s="100" t="s">
        <v>661</v>
      </c>
      <c r="F741" s="103">
        <v>10190424</v>
      </c>
      <c r="G741" s="102">
        <v>43671</v>
      </c>
      <c r="H741" s="104" t="s">
        <v>2153</v>
      </c>
      <c r="I741" s="250" t="s">
        <v>2857</v>
      </c>
      <c r="J741" s="146" t="s">
        <v>993</v>
      </c>
      <c r="K741" s="105">
        <v>117318</v>
      </c>
    </row>
    <row r="742" spans="1:11" ht="27">
      <c r="A742" s="141" t="s">
        <v>2814</v>
      </c>
      <c r="B742" s="175" t="s">
        <v>138</v>
      </c>
      <c r="C742" s="101" t="s">
        <v>2128</v>
      </c>
      <c r="D742" s="102">
        <v>42747</v>
      </c>
      <c r="E742" s="100" t="s">
        <v>661</v>
      </c>
      <c r="F742" s="103">
        <v>10190425</v>
      </c>
      <c r="G742" s="102">
        <v>43671</v>
      </c>
      <c r="H742" s="104" t="s">
        <v>2154</v>
      </c>
      <c r="I742" s="250" t="s">
        <v>2857</v>
      </c>
      <c r="J742" s="146" t="s">
        <v>993</v>
      </c>
      <c r="K742" s="105">
        <v>187318</v>
      </c>
    </row>
    <row r="743" spans="1:11" ht="27">
      <c r="A743" s="141" t="s">
        <v>2814</v>
      </c>
      <c r="B743" s="175" t="s">
        <v>138</v>
      </c>
      <c r="C743" s="101" t="s">
        <v>2128</v>
      </c>
      <c r="D743" s="102">
        <v>42747</v>
      </c>
      <c r="E743" s="100" t="s">
        <v>661</v>
      </c>
      <c r="F743" s="103">
        <v>10190426</v>
      </c>
      <c r="G743" s="102">
        <v>43671</v>
      </c>
      <c r="H743" s="104" t="s">
        <v>2155</v>
      </c>
      <c r="I743" s="250" t="s">
        <v>2857</v>
      </c>
      <c r="J743" s="146" t="s">
        <v>993</v>
      </c>
      <c r="K743" s="105">
        <v>150818</v>
      </c>
    </row>
    <row r="744" spans="1:11" ht="27">
      <c r="A744" s="141" t="s">
        <v>2814</v>
      </c>
      <c r="B744" s="175" t="s">
        <v>138</v>
      </c>
      <c r="C744" s="101" t="s">
        <v>2128</v>
      </c>
      <c r="D744" s="102">
        <v>42747</v>
      </c>
      <c r="E744" s="100" t="s">
        <v>661</v>
      </c>
      <c r="F744" s="103">
        <v>10190427</v>
      </c>
      <c r="G744" s="102">
        <v>43671</v>
      </c>
      <c r="H744" s="104" t="s">
        <v>2156</v>
      </c>
      <c r="I744" s="250" t="s">
        <v>2857</v>
      </c>
      <c r="J744" s="146" t="s">
        <v>993</v>
      </c>
      <c r="K744" s="105">
        <v>112318</v>
      </c>
    </row>
    <row r="745" spans="1:11" ht="13.5">
      <c r="A745" s="141" t="s">
        <v>2814</v>
      </c>
      <c r="B745" s="175" t="s">
        <v>227</v>
      </c>
      <c r="C745" s="53" t="s">
        <v>152</v>
      </c>
      <c r="D745" s="54" t="s">
        <v>152</v>
      </c>
      <c r="E745" s="100" t="s">
        <v>661</v>
      </c>
      <c r="F745" s="103">
        <v>10190428</v>
      </c>
      <c r="G745" s="102">
        <v>43672</v>
      </c>
      <c r="H745" s="104" t="s">
        <v>2157</v>
      </c>
      <c r="I745" s="150" t="s">
        <v>2158</v>
      </c>
      <c r="J745" s="103" t="s">
        <v>2159</v>
      </c>
      <c r="K745" s="105">
        <v>148890</v>
      </c>
    </row>
    <row r="746" spans="1:11" ht="27">
      <c r="A746" s="141" t="s">
        <v>2814</v>
      </c>
      <c r="B746" s="175" t="s">
        <v>154</v>
      </c>
      <c r="C746" s="53" t="s">
        <v>152</v>
      </c>
      <c r="D746" s="54" t="s">
        <v>152</v>
      </c>
      <c r="E746" s="100" t="s">
        <v>661</v>
      </c>
      <c r="F746" s="103">
        <v>10190429</v>
      </c>
      <c r="G746" s="102">
        <v>43672</v>
      </c>
      <c r="H746" s="104" t="s">
        <v>2160</v>
      </c>
      <c r="I746" s="150" t="s">
        <v>2138</v>
      </c>
      <c r="J746" s="103" t="s">
        <v>2139</v>
      </c>
      <c r="K746" s="105">
        <v>344385</v>
      </c>
    </row>
    <row r="747" spans="1:11" ht="27">
      <c r="A747" s="141" t="s">
        <v>2814</v>
      </c>
      <c r="B747" s="175" t="s">
        <v>138</v>
      </c>
      <c r="C747" s="101" t="s">
        <v>2128</v>
      </c>
      <c r="D747" s="102">
        <v>42747</v>
      </c>
      <c r="E747" s="100" t="s">
        <v>661</v>
      </c>
      <c r="F747" s="103">
        <v>10190430</v>
      </c>
      <c r="G747" s="102">
        <v>43672</v>
      </c>
      <c r="H747" s="104" t="s">
        <v>2161</v>
      </c>
      <c r="I747" s="250" t="s">
        <v>2857</v>
      </c>
      <c r="J747" s="146" t="s">
        <v>993</v>
      </c>
      <c r="K747" s="105">
        <v>260815</v>
      </c>
    </row>
    <row r="748" spans="1:11" ht="27">
      <c r="A748" s="141" t="s">
        <v>2814</v>
      </c>
      <c r="B748" s="175" t="s">
        <v>138</v>
      </c>
      <c r="C748" s="101" t="s">
        <v>2128</v>
      </c>
      <c r="D748" s="102">
        <v>42747</v>
      </c>
      <c r="E748" s="100" t="s">
        <v>661</v>
      </c>
      <c r="F748" s="103">
        <v>10190432</v>
      </c>
      <c r="G748" s="102">
        <v>43672</v>
      </c>
      <c r="H748" s="104" t="s">
        <v>2162</v>
      </c>
      <c r="I748" s="250" t="s">
        <v>2857</v>
      </c>
      <c r="J748" s="146" t="s">
        <v>993</v>
      </c>
      <c r="K748" s="105">
        <v>87318</v>
      </c>
    </row>
    <row r="749" spans="1:11" ht="27">
      <c r="A749" s="141" t="s">
        <v>2814</v>
      </c>
      <c r="B749" s="175" t="s">
        <v>138</v>
      </c>
      <c r="C749" s="101" t="s">
        <v>2128</v>
      </c>
      <c r="D749" s="102">
        <v>42747</v>
      </c>
      <c r="E749" s="100" t="s">
        <v>661</v>
      </c>
      <c r="F749" s="103">
        <v>10190433</v>
      </c>
      <c r="G749" s="102">
        <v>43672</v>
      </c>
      <c r="H749" s="104" t="s">
        <v>2162</v>
      </c>
      <c r="I749" s="250" t="s">
        <v>2857</v>
      </c>
      <c r="J749" s="146" t="s">
        <v>993</v>
      </c>
      <c r="K749" s="105">
        <v>87318</v>
      </c>
    </row>
    <row r="750" spans="1:11" ht="27">
      <c r="A750" s="141" t="s">
        <v>2814</v>
      </c>
      <c r="B750" s="175" t="s">
        <v>138</v>
      </c>
      <c r="C750" s="101" t="s">
        <v>2128</v>
      </c>
      <c r="D750" s="102">
        <v>42747</v>
      </c>
      <c r="E750" s="100" t="s">
        <v>661</v>
      </c>
      <c r="F750" s="103">
        <v>10190434</v>
      </c>
      <c r="G750" s="102">
        <v>43675</v>
      </c>
      <c r="H750" s="104" t="s">
        <v>2163</v>
      </c>
      <c r="I750" s="250" t="s">
        <v>2857</v>
      </c>
      <c r="J750" s="146" t="s">
        <v>993</v>
      </c>
      <c r="K750" s="105">
        <v>373701</v>
      </c>
    </row>
    <row r="751" spans="1:11" ht="27">
      <c r="A751" s="141" t="s">
        <v>2814</v>
      </c>
      <c r="B751" s="175" t="s">
        <v>138</v>
      </c>
      <c r="C751" s="101" t="s">
        <v>2128</v>
      </c>
      <c r="D751" s="102">
        <v>42747</v>
      </c>
      <c r="E751" s="100" t="s">
        <v>661</v>
      </c>
      <c r="F751" s="103">
        <v>10190440</v>
      </c>
      <c r="G751" s="102">
        <v>43675</v>
      </c>
      <c r="H751" s="104" t="s">
        <v>2164</v>
      </c>
      <c r="I751" s="250" t="s">
        <v>2857</v>
      </c>
      <c r="J751" s="146" t="s">
        <v>993</v>
      </c>
      <c r="K751" s="105">
        <v>142818</v>
      </c>
    </row>
    <row r="752" spans="1:11" ht="27">
      <c r="A752" s="141" t="s">
        <v>2814</v>
      </c>
      <c r="B752" s="175" t="s">
        <v>154</v>
      </c>
      <c r="C752" s="53" t="s">
        <v>152</v>
      </c>
      <c r="D752" s="54" t="s">
        <v>152</v>
      </c>
      <c r="E752" s="100" t="s">
        <v>661</v>
      </c>
      <c r="F752" s="103">
        <v>10190443</v>
      </c>
      <c r="G752" s="102">
        <v>43676</v>
      </c>
      <c r="H752" s="104" t="s">
        <v>2165</v>
      </c>
      <c r="I752" s="150" t="s">
        <v>2166</v>
      </c>
      <c r="J752" s="103" t="s">
        <v>2167</v>
      </c>
      <c r="K752" s="105">
        <v>18510</v>
      </c>
    </row>
    <row r="753" spans="1:11" ht="27">
      <c r="A753" s="141" t="s">
        <v>2814</v>
      </c>
      <c r="B753" s="175" t="s">
        <v>138</v>
      </c>
      <c r="C753" s="101" t="s">
        <v>2128</v>
      </c>
      <c r="D753" s="102">
        <v>42747</v>
      </c>
      <c r="E753" s="100" t="s">
        <v>661</v>
      </c>
      <c r="F753" s="103">
        <v>10190445</v>
      </c>
      <c r="G753" s="102">
        <v>43677</v>
      </c>
      <c r="H753" s="104" t="s">
        <v>2168</v>
      </c>
      <c r="I753" s="250" t="s">
        <v>2857</v>
      </c>
      <c r="J753" s="146" t="s">
        <v>993</v>
      </c>
      <c r="K753" s="105">
        <v>67634</v>
      </c>
    </row>
    <row r="754" spans="1:11" ht="13.5">
      <c r="A754" s="141" t="s">
        <v>2814</v>
      </c>
      <c r="B754" s="175" t="s">
        <v>559</v>
      </c>
      <c r="C754" s="53" t="s">
        <v>152</v>
      </c>
      <c r="D754" s="54" t="s">
        <v>152</v>
      </c>
      <c r="E754" s="100" t="s">
        <v>560</v>
      </c>
      <c r="F754" s="103" t="s">
        <v>2102</v>
      </c>
      <c r="G754" s="102" t="s">
        <v>2102</v>
      </c>
      <c r="H754" s="104" t="s">
        <v>2169</v>
      </c>
      <c r="I754" s="201" t="s">
        <v>2002</v>
      </c>
      <c r="J754" s="52" t="s">
        <v>2003</v>
      </c>
      <c r="K754" s="105">
        <v>313404</v>
      </c>
    </row>
    <row r="755" spans="1:11" ht="13.5">
      <c r="A755" s="141" t="s">
        <v>2814</v>
      </c>
      <c r="B755" s="175" t="s">
        <v>559</v>
      </c>
      <c r="C755" s="53" t="s">
        <v>152</v>
      </c>
      <c r="D755" s="54" t="s">
        <v>152</v>
      </c>
      <c r="E755" s="100" t="s">
        <v>560</v>
      </c>
      <c r="F755" s="103" t="s">
        <v>2102</v>
      </c>
      <c r="G755" s="102" t="s">
        <v>2102</v>
      </c>
      <c r="H755" s="104" t="s">
        <v>2170</v>
      </c>
      <c r="I755" s="150" t="s">
        <v>2171</v>
      </c>
      <c r="J755" s="103" t="s">
        <v>1083</v>
      </c>
      <c r="K755" s="105">
        <v>33400</v>
      </c>
    </row>
    <row r="756" spans="1:11" ht="13.5">
      <c r="A756" s="141" t="s">
        <v>2814</v>
      </c>
      <c r="B756" s="175" t="s">
        <v>559</v>
      </c>
      <c r="C756" s="53" t="s">
        <v>152</v>
      </c>
      <c r="D756" s="54" t="s">
        <v>152</v>
      </c>
      <c r="E756" s="100" t="s">
        <v>560</v>
      </c>
      <c r="F756" s="103" t="s">
        <v>2102</v>
      </c>
      <c r="G756" s="102" t="s">
        <v>2102</v>
      </c>
      <c r="H756" s="104" t="s">
        <v>2172</v>
      </c>
      <c r="I756" s="201" t="s">
        <v>2002</v>
      </c>
      <c r="J756" s="52" t="s">
        <v>2003</v>
      </c>
      <c r="K756" s="105">
        <v>72976</v>
      </c>
    </row>
    <row r="757" spans="1:11" ht="13.5">
      <c r="A757" s="141" t="s">
        <v>2814</v>
      </c>
      <c r="B757" s="175" t="s">
        <v>559</v>
      </c>
      <c r="C757" s="53" t="s">
        <v>152</v>
      </c>
      <c r="D757" s="54" t="s">
        <v>152</v>
      </c>
      <c r="E757" s="100" t="s">
        <v>560</v>
      </c>
      <c r="F757" s="103" t="s">
        <v>2102</v>
      </c>
      <c r="G757" s="102" t="s">
        <v>2102</v>
      </c>
      <c r="H757" s="104" t="s">
        <v>2173</v>
      </c>
      <c r="I757" s="201" t="s">
        <v>2002</v>
      </c>
      <c r="J757" s="52" t="s">
        <v>2003</v>
      </c>
      <c r="K757" s="105">
        <v>979588</v>
      </c>
    </row>
    <row r="758" spans="1:11" ht="13.5">
      <c r="A758" s="141" t="s">
        <v>2814</v>
      </c>
      <c r="B758" s="175" t="s">
        <v>559</v>
      </c>
      <c r="C758" s="53" t="s">
        <v>152</v>
      </c>
      <c r="D758" s="54" t="s">
        <v>152</v>
      </c>
      <c r="E758" s="100" t="s">
        <v>560</v>
      </c>
      <c r="F758" s="103" t="s">
        <v>2102</v>
      </c>
      <c r="G758" s="102" t="s">
        <v>2102</v>
      </c>
      <c r="H758" s="104" t="s">
        <v>2174</v>
      </c>
      <c r="I758" s="150" t="s">
        <v>2171</v>
      </c>
      <c r="J758" s="108" t="s">
        <v>1083</v>
      </c>
      <c r="K758" s="105">
        <v>87343</v>
      </c>
    </row>
    <row r="759" spans="1:11" ht="13.5">
      <c r="A759" s="141" t="s">
        <v>2814</v>
      </c>
      <c r="B759" s="175" t="s">
        <v>559</v>
      </c>
      <c r="C759" s="53" t="s">
        <v>152</v>
      </c>
      <c r="D759" s="54" t="s">
        <v>152</v>
      </c>
      <c r="E759" s="106" t="s">
        <v>560</v>
      </c>
      <c r="F759" s="110" t="s">
        <v>2102</v>
      </c>
      <c r="G759" s="109" t="s">
        <v>2102</v>
      </c>
      <c r="H759" s="111" t="s">
        <v>2175</v>
      </c>
      <c r="I759" s="201" t="s">
        <v>2002</v>
      </c>
      <c r="J759" s="52" t="s">
        <v>2003</v>
      </c>
      <c r="K759" s="112">
        <v>142800</v>
      </c>
    </row>
    <row r="760" spans="1:11" ht="13.5">
      <c r="A760" s="141" t="s">
        <v>2814</v>
      </c>
      <c r="B760" s="175" t="s">
        <v>559</v>
      </c>
      <c r="C760" s="53" t="s">
        <v>152</v>
      </c>
      <c r="D760" s="54" t="s">
        <v>152</v>
      </c>
      <c r="E760" s="106" t="s">
        <v>560</v>
      </c>
      <c r="F760" s="110" t="s">
        <v>2102</v>
      </c>
      <c r="G760" s="109" t="s">
        <v>2102</v>
      </c>
      <c r="H760" s="111" t="s">
        <v>2176</v>
      </c>
      <c r="I760" s="201" t="s">
        <v>2002</v>
      </c>
      <c r="J760" s="52" t="s">
        <v>2003</v>
      </c>
      <c r="K760" s="112">
        <v>346400</v>
      </c>
    </row>
    <row r="761" spans="1:11" ht="13.5">
      <c r="A761" s="141" t="s">
        <v>2814</v>
      </c>
      <c r="B761" s="175" t="s">
        <v>559</v>
      </c>
      <c r="C761" s="53" t="s">
        <v>152</v>
      </c>
      <c r="D761" s="54" t="s">
        <v>152</v>
      </c>
      <c r="E761" s="106" t="s">
        <v>560</v>
      </c>
      <c r="F761" s="110" t="s">
        <v>2102</v>
      </c>
      <c r="G761" s="109" t="s">
        <v>2102</v>
      </c>
      <c r="H761" s="111" t="s">
        <v>2177</v>
      </c>
      <c r="I761" s="201" t="s">
        <v>2002</v>
      </c>
      <c r="J761" s="52" t="s">
        <v>2003</v>
      </c>
      <c r="K761" s="112">
        <f>233400+176300</f>
        <v>409700</v>
      </c>
    </row>
    <row r="762" spans="1:11" ht="13.5">
      <c r="A762" s="141" t="s">
        <v>2814</v>
      </c>
      <c r="B762" s="175" t="s">
        <v>559</v>
      </c>
      <c r="C762" s="53" t="s">
        <v>152</v>
      </c>
      <c r="D762" s="54" t="s">
        <v>152</v>
      </c>
      <c r="E762" s="106" t="s">
        <v>560</v>
      </c>
      <c r="F762" s="110" t="s">
        <v>2102</v>
      </c>
      <c r="G762" s="109" t="s">
        <v>2102</v>
      </c>
      <c r="H762" s="111" t="s">
        <v>2178</v>
      </c>
      <c r="I762" s="201" t="s">
        <v>2002</v>
      </c>
      <c r="J762" s="52" t="s">
        <v>2003</v>
      </c>
      <c r="K762" s="112">
        <v>167958</v>
      </c>
    </row>
    <row r="763" spans="1:11" ht="13.5">
      <c r="A763" s="141" t="s">
        <v>2814</v>
      </c>
      <c r="B763" s="175" t="s">
        <v>559</v>
      </c>
      <c r="C763" s="53" t="s">
        <v>152</v>
      </c>
      <c r="D763" s="54" t="s">
        <v>152</v>
      </c>
      <c r="E763" s="106" t="s">
        <v>560</v>
      </c>
      <c r="F763" s="110" t="s">
        <v>2102</v>
      </c>
      <c r="G763" s="109" t="s">
        <v>2102</v>
      </c>
      <c r="H763" s="111" t="s">
        <v>2179</v>
      </c>
      <c r="I763" s="201" t="s">
        <v>2002</v>
      </c>
      <c r="J763" s="52" t="s">
        <v>2003</v>
      </c>
      <c r="K763" s="112">
        <v>76577</v>
      </c>
    </row>
    <row r="764" spans="1:11" ht="13.5">
      <c r="A764" s="141" t="s">
        <v>2814</v>
      </c>
      <c r="B764" s="175" t="s">
        <v>559</v>
      </c>
      <c r="C764" s="53" t="s">
        <v>152</v>
      </c>
      <c r="D764" s="54" t="s">
        <v>152</v>
      </c>
      <c r="E764" s="106" t="s">
        <v>560</v>
      </c>
      <c r="F764" s="110" t="s">
        <v>2102</v>
      </c>
      <c r="G764" s="109" t="s">
        <v>2102</v>
      </c>
      <c r="H764" s="111" t="s">
        <v>2180</v>
      </c>
      <c r="I764" s="201" t="s">
        <v>2002</v>
      </c>
      <c r="J764" s="52" t="s">
        <v>2003</v>
      </c>
      <c r="K764" s="112">
        <v>358454</v>
      </c>
    </row>
    <row r="765" spans="1:11" ht="13.5">
      <c r="A765" s="141" t="s">
        <v>2814</v>
      </c>
      <c r="B765" s="175" t="s">
        <v>559</v>
      </c>
      <c r="C765" s="53" t="s">
        <v>152</v>
      </c>
      <c r="D765" s="54" t="s">
        <v>152</v>
      </c>
      <c r="E765" s="106" t="s">
        <v>560</v>
      </c>
      <c r="F765" s="110" t="s">
        <v>2102</v>
      </c>
      <c r="G765" s="109" t="s">
        <v>2102</v>
      </c>
      <c r="H765" s="111" t="s">
        <v>2181</v>
      </c>
      <c r="I765" s="201" t="s">
        <v>2002</v>
      </c>
      <c r="J765" s="52" t="s">
        <v>2003</v>
      </c>
      <c r="K765" s="112">
        <v>1046381</v>
      </c>
    </row>
    <row r="766" spans="1:11" ht="13.5">
      <c r="A766" s="141" t="s">
        <v>2814</v>
      </c>
      <c r="B766" s="175" t="s">
        <v>559</v>
      </c>
      <c r="C766" s="53" t="s">
        <v>152</v>
      </c>
      <c r="D766" s="54" t="s">
        <v>152</v>
      </c>
      <c r="E766" s="106" t="s">
        <v>560</v>
      </c>
      <c r="F766" s="110" t="s">
        <v>2102</v>
      </c>
      <c r="G766" s="109" t="s">
        <v>2102</v>
      </c>
      <c r="H766" s="111" t="s">
        <v>2182</v>
      </c>
      <c r="I766" s="201" t="s">
        <v>2002</v>
      </c>
      <c r="J766" s="52" t="s">
        <v>2003</v>
      </c>
      <c r="K766" s="112">
        <v>57100</v>
      </c>
    </row>
    <row r="767" spans="1:11" ht="13.5">
      <c r="A767" s="141" t="s">
        <v>2814</v>
      </c>
      <c r="B767" s="175" t="s">
        <v>559</v>
      </c>
      <c r="C767" s="53" t="s">
        <v>152</v>
      </c>
      <c r="D767" s="54" t="s">
        <v>152</v>
      </c>
      <c r="E767" s="106" t="s">
        <v>560</v>
      </c>
      <c r="F767" s="110" t="s">
        <v>2102</v>
      </c>
      <c r="G767" s="109" t="s">
        <v>2102</v>
      </c>
      <c r="H767" s="111" t="s">
        <v>2183</v>
      </c>
      <c r="I767" s="201" t="s">
        <v>2002</v>
      </c>
      <c r="J767" s="52" t="s">
        <v>2003</v>
      </c>
      <c r="K767" s="112">
        <v>1157922</v>
      </c>
    </row>
    <row r="768" spans="1:11" ht="13.5">
      <c r="A768" s="141" t="s">
        <v>2814</v>
      </c>
      <c r="B768" s="175" t="s">
        <v>559</v>
      </c>
      <c r="C768" s="53" t="s">
        <v>152</v>
      </c>
      <c r="D768" s="54" t="s">
        <v>152</v>
      </c>
      <c r="E768" s="106" t="s">
        <v>560</v>
      </c>
      <c r="F768" s="110" t="s">
        <v>2102</v>
      </c>
      <c r="G768" s="109" t="s">
        <v>2102</v>
      </c>
      <c r="H768" s="111" t="s">
        <v>2184</v>
      </c>
      <c r="I768" s="201" t="s">
        <v>2002</v>
      </c>
      <c r="J768" s="52" t="s">
        <v>2003</v>
      </c>
      <c r="K768" s="112">
        <v>104554</v>
      </c>
    </row>
    <row r="769" spans="1:11" ht="13.5">
      <c r="A769" s="141" t="s">
        <v>2814</v>
      </c>
      <c r="B769" s="175" t="s">
        <v>559</v>
      </c>
      <c r="C769" s="53" t="s">
        <v>152</v>
      </c>
      <c r="D769" s="54" t="s">
        <v>152</v>
      </c>
      <c r="E769" s="106" t="s">
        <v>560</v>
      </c>
      <c r="F769" s="110" t="s">
        <v>2102</v>
      </c>
      <c r="G769" s="109" t="s">
        <v>2102</v>
      </c>
      <c r="H769" s="111" t="s">
        <v>2185</v>
      </c>
      <c r="I769" s="242" t="s">
        <v>2186</v>
      </c>
      <c r="J769" s="110" t="s">
        <v>2187</v>
      </c>
      <c r="K769" s="112">
        <f>30500+730</f>
        <v>31230</v>
      </c>
    </row>
    <row r="770" spans="1:11" ht="13.5">
      <c r="A770" s="141" t="s">
        <v>2814</v>
      </c>
      <c r="B770" s="175" t="s">
        <v>559</v>
      </c>
      <c r="C770" s="53" t="s">
        <v>152</v>
      </c>
      <c r="D770" s="54" t="s">
        <v>152</v>
      </c>
      <c r="E770" s="106" t="s">
        <v>560</v>
      </c>
      <c r="F770" s="110" t="s">
        <v>2102</v>
      </c>
      <c r="G770" s="109" t="s">
        <v>2102</v>
      </c>
      <c r="H770" s="111" t="s">
        <v>2188</v>
      </c>
      <c r="I770" s="242" t="s">
        <v>2186</v>
      </c>
      <c r="J770" s="110" t="s">
        <v>2187</v>
      </c>
      <c r="K770" s="112">
        <v>84350</v>
      </c>
    </row>
    <row r="771" spans="1:11" ht="13.5">
      <c r="A771" s="141" t="s">
        <v>2814</v>
      </c>
      <c r="B771" s="175" t="s">
        <v>559</v>
      </c>
      <c r="C771" s="53" t="s">
        <v>152</v>
      </c>
      <c r="D771" s="54" t="s">
        <v>152</v>
      </c>
      <c r="E771" s="106" t="s">
        <v>560</v>
      </c>
      <c r="F771" s="110" t="s">
        <v>2102</v>
      </c>
      <c r="G771" s="109" t="s">
        <v>2102</v>
      </c>
      <c r="H771" s="111" t="s">
        <v>2189</v>
      </c>
      <c r="I771" s="242" t="s">
        <v>2186</v>
      </c>
      <c r="J771" s="110" t="s">
        <v>2187</v>
      </c>
      <c r="K771" s="112">
        <v>11410</v>
      </c>
    </row>
    <row r="772" spans="1:11" ht="13.5">
      <c r="A772" s="141" t="s">
        <v>2814</v>
      </c>
      <c r="B772" s="175" t="s">
        <v>559</v>
      </c>
      <c r="C772" s="53" t="s">
        <v>152</v>
      </c>
      <c r="D772" s="54" t="s">
        <v>152</v>
      </c>
      <c r="E772" s="106" t="s">
        <v>560</v>
      </c>
      <c r="F772" s="110" t="s">
        <v>2102</v>
      </c>
      <c r="G772" s="109" t="s">
        <v>2102</v>
      </c>
      <c r="H772" s="111" t="s">
        <v>2190</v>
      </c>
      <c r="I772" s="242" t="s">
        <v>2186</v>
      </c>
      <c r="J772" s="113" t="s">
        <v>2187</v>
      </c>
      <c r="K772" s="112">
        <v>5330</v>
      </c>
    </row>
    <row r="773" spans="1:11" ht="13.5">
      <c r="A773" s="141" t="s">
        <v>2814</v>
      </c>
      <c r="B773" s="175" t="s">
        <v>559</v>
      </c>
      <c r="C773" s="53" t="s">
        <v>152</v>
      </c>
      <c r="D773" s="54" t="s">
        <v>152</v>
      </c>
      <c r="E773" s="106" t="s">
        <v>560</v>
      </c>
      <c r="F773" s="110" t="s">
        <v>2102</v>
      </c>
      <c r="G773" s="109" t="s">
        <v>2102</v>
      </c>
      <c r="H773" s="111" t="s">
        <v>2191</v>
      </c>
      <c r="I773" s="242" t="s">
        <v>2186</v>
      </c>
      <c r="J773" s="110" t="s">
        <v>2187</v>
      </c>
      <c r="K773" s="112">
        <v>20210</v>
      </c>
    </row>
    <row r="774" spans="1:11" ht="13.5">
      <c r="A774" s="141" t="s">
        <v>2814</v>
      </c>
      <c r="B774" s="175" t="s">
        <v>559</v>
      </c>
      <c r="C774" s="53" t="s">
        <v>152</v>
      </c>
      <c r="D774" s="54" t="s">
        <v>152</v>
      </c>
      <c r="E774" s="106" t="s">
        <v>560</v>
      </c>
      <c r="F774" s="110" t="s">
        <v>2102</v>
      </c>
      <c r="G774" s="109" t="s">
        <v>2102</v>
      </c>
      <c r="H774" s="111" t="s">
        <v>2192</v>
      </c>
      <c r="I774" s="242" t="s">
        <v>2186</v>
      </c>
      <c r="J774" s="110" t="s">
        <v>2187</v>
      </c>
      <c r="K774" s="112">
        <f>4280+750</f>
        <v>5030</v>
      </c>
    </row>
    <row r="775" spans="1:11" ht="13.5">
      <c r="A775" s="141" t="s">
        <v>2814</v>
      </c>
      <c r="B775" s="175" t="s">
        <v>559</v>
      </c>
      <c r="C775" s="53" t="s">
        <v>152</v>
      </c>
      <c r="D775" s="54" t="s">
        <v>152</v>
      </c>
      <c r="E775" s="106" t="s">
        <v>560</v>
      </c>
      <c r="F775" s="110" t="s">
        <v>2102</v>
      </c>
      <c r="G775" s="102" t="s">
        <v>2102</v>
      </c>
      <c r="H775" s="111" t="s">
        <v>2193</v>
      </c>
      <c r="I775" s="242" t="s">
        <v>2186</v>
      </c>
      <c r="J775" s="110" t="s">
        <v>2187</v>
      </c>
      <c r="K775" s="112">
        <v>128730</v>
      </c>
    </row>
    <row r="776" spans="1:11" ht="13.5">
      <c r="A776" s="141" t="s">
        <v>2814</v>
      </c>
      <c r="B776" s="175" t="s">
        <v>559</v>
      </c>
      <c r="C776" s="53" t="s">
        <v>152</v>
      </c>
      <c r="D776" s="54" t="s">
        <v>152</v>
      </c>
      <c r="E776" s="106" t="s">
        <v>560</v>
      </c>
      <c r="F776" s="110" t="s">
        <v>2102</v>
      </c>
      <c r="G776" s="102" t="s">
        <v>2102</v>
      </c>
      <c r="H776" s="111" t="s">
        <v>2194</v>
      </c>
      <c r="I776" s="242" t="s">
        <v>2186</v>
      </c>
      <c r="J776" s="110" t="s">
        <v>2187</v>
      </c>
      <c r="K776" s="112">
        <v>49330</v>
      </c>
    </row>
    <row r="777" spans="1:11" ht="13.5">
      <c r="A777" s="141" t="s">
        <v>2814</v>
      </c>
      <c r="B777" s="175" t="s">
        <v>559</v>
      </c>
      <c r="C777" s="53" t="s">
        <v>152</v>
      </c>
      <c r="D777" s="54" t="s">
        <v>152</v>
      </c>
      <c r="E777" s="106" t="s">
        <v>560</v>
      </c>
      <c r="F777" s="110" t="s">
        <v>2102</v>
      </c>
      <c r="G777" s="102" t="s">
        <v>2102</v>
      </c>
      <c r="H777" s="111" t="s">
        <v>2195</v>
      </c>
      <c r="I777" s="242" t="s">
        <v>2186</v>
      </c>
      <c r="J777" s="110" t="s">
        <v>2187</v>
      </c>
      <c r="K777" s="112">
        <v>7830</v>
      </c>
    </row>
    <row r="778" spans="1:11" ht="13.5">
      <c r="A778" s="141" t="s">
        <v>2814</v>
      </c>
      <c r="B778" s="175" t="s">
        <v>559</v>
      </c>
      <c r="C778" s="53" t="s">
        <v>152</v>
      </c>
      <c r="D778" s="54" t="s">
        <v>152</v>
      </c>
      <c r="E778" s="106" t="s">
        <v>560</v>
      </c>
      <c r="F778" s="110" t="s">
        <v>2102</v>
      </c>
      <c r="G778" s="102" t="s">
        <v>2102</v>
      </c>
      <c r="H778" s="111" t="s">
        <v>2196</v>
      </c>
      <c r="I778" s="242" t="s">
        <v>2186</v>
      </c>
      <c r="J778" s="110" t="s">
        <v>2187</v>
      </c>
      <c r="K778" s="112">
        <v>96730</v>
      </c>
    </row>
    <row r="779" spans="1:11" ht="13.5">
      <c r="A779" s="141" t="s">
        <v>2814</v>
      </c>
      <c r="B779" s="175" t="s">
        <v>559</v>
      </c>
      <c r="C779" s="53" t="s">
        <v>152</v>
      </c>
      <c r="D779" s="54" t="s">
        <v>152</v>
      </c>
      <c r="E779" s="106" t="s">
        <v>560</v>
      </c>
      <c r="F779" s="110" t="s">
        <v>2102</v>
      </c>
      <c r="G779" s="102" t="s">
        <v>2102</v>
      </c>
      <c r="H779" s="111" t="s">
        <v>2197</v>
      </c>
      <c r="I779" s="242" t="s">
        <v>2186</v>
      </c>
      <c r="J779" s="110" t="s">
        <v>2187</v>
      </c>
      <c r="K779" s="112">
        <f>4290</f>
        <v>4290</v>
      </c>
    </row>
    <row r="780" spans="1:11" ht="13.5">
      <c r="A780" s="141" t="s">
        <v>2814</v>
      </c>
      <c r="B780" s="175" t="s">
        <v>559</v>
      </c>
      <c r="C780" s="53" t="s">
        <v>152</v>
      </c>
      <c r="D780" s="54" t="s">
        <v>152</v>
      </c>
      <c r="E780" s="106" t="s">
        <v>560</v>
      </c>
      <c r="F780" s="110" t="s">
        <v>2102</v>
      </c>
      <c r="G780" s="109" t="s">
        <v>2102</v>
      </c>
      <c r="H780" s="111" t="s">
        <v>2198</v>
      </c>
      <c r="I780" s="242" t="s">
        <v>2186</v>
      </c>
      <c r="J780" s="110" t="s">
        <v>2187</v>
      </c>
      <c r="K780" s="112">
        <v>14910</v>
      </c>
    </row>
    <row r="781" spans="1:11" ht="13.5">
      <c r="A781" s="141" t="s">
        <v>2814</v>
      </c>
      <c r="B781" s="175" t="s">
        <v>559</v>
      </c>
      <c r="C781" s="53" t="s">
        <v>152</v>
      </c>
      <c r="D781" s="54" t="s">
        <v>152</v>
      </c>
      <c r="E781" s="106" t="s">
        <v>560</v>
      </c>
      <c r="F781" s="110" t="s">
        <v>2102</v>
      </c>
      <c r="G781" s="109" t="s">
        <v>2102</v>
      </c>
      <c r="H781" s="111" t="s">
        <v>2199</v>
      </c>
      <c r="I781" s="242" t="s">
        <v>2200</v>
      </c>
      <c r="J781" s="113" t="s">
        <v>2201</v>
      </c>
      <c r="K781" s="112">
        <v>10370</v>
      </c>
    </row>
    <row r="782" spans="1:11" ht="13.5">
      <c r="A782" s="141" t="s">
        <v>2814</v>
      </c>
      <c r="B782" s="175" t="s">
        <v>559</v>
      </c>
      <c r="C782" s="53" t="s">
        <v>152</v>
      </c>
      <c r="D782" s="54" t="s">
        <v>152</v>
      </c>
      <c r="E782" s="106" t="s">
        <v>560</v>
      </c>
      <c r="F782" s="110" t="s">
        <v>2102</v>
      </c>
      <c r="G782" s="109" t="s">
        <v>2102</v>
      </c>
      <c r="H782" s="111" t="s">
        <v>2202</v>
      </c>
      <c r="I782" s="242" t="s">
        <v>2186</v>
      </c>
      <c r="J782" s="113" t="s">
        <v>2187</v>
      </c>
      <c r="K782" s="112">
        <v>9590</v>
      </c>
    </row>
    <row r="783" spans="1:11" ht="13.5">
      <c r="A783" s="141" t="s">
        <v>2814</v>
      </c>
      <c r="B783" s="175" t="s">
        <v>559</v>
      </c>
      <c r="C783" s="53" t="s">
        <v>152</v>
      </c>
      <c r="D783" s="54" t="s">
        <v>152</v>
      </c>
      <c r="E783" s="106" t="s">
        <v>560</v>
      </c>
      <c r="F783" s="110" t="s">
        <v>2102</v>
      </c>
      <c r="G783" s="109" t="s">
        <v>2102</v>
      </c>
      <c r="H783" s="111" t="s">
        <v>2203</v>
      </c>
      <c r="I783" s="242" t="s">
        <v>2186</v>
      </c>
      <c r="J783" s="113" t="s">
        <v>2187</v>
      </c>
      <c r="K783" s="112">
        <v>6050</v>
      </c>
    </row>
    <row r="784" spans="1:11" ht="13.5">
      <c r="A784" s="141" t="s">
        <v>2814</v>
      </c>
      <c r="B784" s="175" t="s">
        <v>559</v>
      </c>
      <c r="C784" s="53" t="s">
        <v>152</v>
      </c>
      <c r="D784" s="54" t="s">
        <v>152</v>
      </c>
      <c r="E784" s="106" t="s">
        <v>560</v>
      </c>
      <c r="F784" s="110" t="s">
        <v>2102</v>
      </c>
      <c r="G784" s="109" t="s">
        <v>2102</v>
      </c>
      <c r="H784" s="111" t="s">
        <v>2204</v>
      </c>
      <c r="I784" s="242" t="s">
        <v>2205</v>
      </c>
      <c r="J784" s="110" t="s">
        <v>1356</v>
      </c>
      <c r="K784" s="112">
        <v>144595</v>
      </c>
    </row>
    <row r="785" spans="1:11" ht="13.5">
      <c r="A785" s="141" t="s">
        <v>2814</v>
      </c>
      <c r="B785" s="175" t="s">
        <v>559</v>
      </c>
      <c r="C785" s="53" t="s">
        <v>152</v>
      </c>
      <c r="D785" s="54" t="s">
        <v>152</v>
      </c>
      <c r="E785" s="106" t="s">
        <v>560</v>
      </c>
      <c r="F785" s="110" t="s">
        <v>2102</v>
      </c>
      <c r="G785" s="109" t="s">
        <v>2102</v>
      </c>
      <c r="H785" s="111" t="s">
        <v>2206</v>
      </c>
      <c r="I785" s="242" t="s">
        <v>2205</v>
      </c>
      <c r="J785" s="110" t="s">
        <v>1356</v>
      </c>
      <c r="K785" s="112">
        <v>56103</v>
      </c>
    </row>
    <row r="786" spans="1:11" ht="13.5">
      <c r="A786" s="141" t="s">
        <v>2814</v>
      </c>
      <c r="B786" s="175" t="s">
        <v>559</v>
      </c>
      <c r="C786" s="53" t="s">
        <v>152</v>
      </c>
      <c r="D786" s="54" t="s">
        <v>152</v>
      </c>
      <c r="E786" s="106" t="s">
        <v>560</v>
      </c>
      <c r="F786" s="110" t="s">
        <v>2102</v>
      </c>
      <c r="G786" s="109" t="s">
        <v>2102</v>
      </c>
      <c r="H786" s="111" t="s">
        <v>2207</v>
      </c>
      <c r="I786" s="242" t="s">
        <v>2205</v>
      </c>
      <c r="J786" s="110" t="s">
        <v>1356</v>
      </c>
      <c r="K786" s="112">
        <f>112040+109493</f>
        <v>221533</v>
      </c>
    </row>
    <row r="787" spans="1:11" ht="13.5">
      <c r="A787" s="141" t="s">
        <v>2814</v>
      </c>
      <c r="B787" s="175" t="s">
        <v>559</v>
      </c>
      <c r="C787" s="53" t="s">
        <v>152</v>
      </c>
      <c r="D787" s="54" t="s">
        <v>152</v>
      </c>
      <c r="E787" s="106" t="s">
        <v>560</v>
      </c>
      <c r="F787" s="110" t="s">
        <v>2102</v>
      </c>
      <c r="G787" s="109" t="s">
        <v>2102</v>
      </c>
      <c r="H787" s="111" t="s">
        <v>2208</v>
      </c>
      <c r="I787" s="242" t="s">
        <v>2205</v>
      </c>
      <c r="J787" s="110" t="s">
        <v>1356</v>
      </c>
      <c r="K787" s="112">
        <f>72266+84021</f>
        <v>156287</v>
      </c>
    </row>
    <row r="788" spans="1:11" ht="13.5">
      <c r="A788" s="141" t="s">
        <v>2814</v>
      </c>
      <c r="B788" s="175" t="s">
        <v>559</v>
      </c>
      <c r="C788" s="53" t="s">
        <v>152</v>
      </c>
      <c r="D788" s="54" t="s">
        <v>152</v>
      </c>
      <c r="E788" s="106" t="s">
        <v>560</v>
      </c>
      <c r="F788" s="110" t="s">
        <v>2102</v>
      </c>
      <c r="G788" s="109" t="s">
        <v>2102</v>
      </c>
      <c r="H788" s="111" t="s">
        <v>2209</v>
      </c>
      <c r="I788" s="242" t="s">
        <v>2205</v>
      </c>
      <c r="J788" s="110" t="s">
        <v>1356</v>
      </c>
      <c r="K788" s="112">
        <v>88620</v>
      </c>
    </row>
    <row r="789" spans="1:11" ht="13.5">
      <c r="A789" s="141" t="s">
        <v>2814</v>
      </c>
      <c r="B789" s="175" t="s">
        <v>559</v>
      </c>
      <c r="C789" s="53" t="s">
        <v>152</v>
      </c>
      <c r="D789" s="54" t="s">
        <v>152</v>
      </c>
      <c r="E789" s="106" t="s">
        <v>560</v>
      </c>
      <c r="F789" s="110" t="s">
        <v>2102</v>
      </c>
      <c r="G789" s="109" t="s">
        <v>2102</v>
      </c>
      <c r="H789" s="111" t="s">
        <v>2210</v>
      </c>
      <c r="I789" s="242" t="s">
        <v>2205</v>
      </c>
      <c r="J789" s="110" t="s">
        <v>1356</v>
      </c>
      <c r="K789" s="112">
        <v>59645</v>
      </c>
    </row>
    <row r="790" spans="1:11" ht="13.5">
      <c r="A790" s="141" t="s">
        <v>2805</v>
      </c>
      <c r="B790" s="175" t="s">
        <v>559</v>
      </c>
      <c r="C790" s="53" t="s">
        <v>152</v>
      </c>
      <c r="D790" s="54" t="s">
        <v>152</v>
      </c>
      <c r="E790" s="194" t="s">
        <v>720</v>
      </c>
      <c r="F790" s="194">
        <v>4682515</v>
      </c>
      <c r="G790" s="195">
        <v>43648</v>
      </c>
      <c r="H790" s="194" t="s">
        <v>1054</v>
      </c>
      <c r="I790" s="238" t="s">
        <v>1055</v>
      </c>
      <c r="J790" s="197" t="s">
        <v>1056</v>
      </c>
      <c r="K790" s="283">
        <v>1490</v>
      </c>
    </row>
    <row r="791" spans="1:11" ht="13.5">
      <c r="A791" s="141" t="s">
        <v>2805</v>
      </c>
      <c r="B791" s="175" t="s">
        <v>559</v>
      </c>
      <c r="C791" s="53" t="s">
        <v>152</v>
      </c>
      <c r="D791" s="54" t="s">
        <v>152</v>
      </c>
      <c r="E791" s="194" t="s">
        <v>720</v>
      </c>
      <c r="F791" s="194">
        <v>155290</v>
      </c>
      <c r="G791" s="195">
        <v>43648</v>
      </c>
      <c r="H791" s="194" t="s">
        <v>1057</v>
      </c>
      <c r="I791" s="238" t="s">
        <v>1055</v>
      </c>
      <c r="J791" s="197" t="s">
        <v>1056</v>
      </c>
      <c r="K791" s="283">
        <v>9039</v>
      </c>
    </row>
    <row r="792" spans="1:11" ht="13.5">
      <c r="A792" s="141" t="s">
        <v>2805</v>
      </c>
      <c r="B792" s="175" t="s">
        <v>559</v>
      </c>
      <c r="C792" s="53" t="s">
        <v>152</v>
      </c>
      <c r="D792" s="54" t="s">
        <v>152</v>
      </c>
      <c r="E792" s="194" t="s">
        <v>720</v>
      </c>
      <c r="F792" s="194">
        <v>4683943</v>
      </c>
      <c r="G792" s="195">
        <v>43648</v>
      </c>
      <c r="H792" s="194" t="s">
        <v>1058</v>
      </c>
      <c r="I792" s="238" t="s">
        <v>1055</v>
      </c>
      <c r="J792" s="197" t="s">
        <v>1056</v>
      </c>
      <c r="K792" s="283">
        <v>15178</v>
      </c>
    </row>
    <row r="793" spans="1:11" ht="27">
      <c r="A793" s="141" t="s">
        <v>2805</v>
      </c>
      <c r="B793" s="175" t="s">
        <v>154</v>
      </c>
      <c r="C793" s="53" t="s">
        <v>152</v>
      </c>
      <c r="D793" s="54" t="s">
        <v>152</v>
      </c>
      <c r="E793" s="196" t="s">
        <v>1059</v>
      </c>
      <c r="F793" s="196">
        <v>11190229</v>
      </c>
      <c r="G793" s="198">
        <v>43648</v>
      </c>
      <c r="H793" s="196" t="s">
        <v>1060</v>
      </c>
      <c r="I793" s="35" t="s">
        <v>670</v>
      </c>
      <c r="J793" s="58" t="s">
        <v>671</v>
      </c>
      <c r="K793" s="284">
        <v>85000</v>
      </c>
    </row>
    <row r="794" spans="1:11" ht="13.5">
      <c r="A794" s="141" t="s">
        <v>2805</v>
      </c>
      <c r="B794" s="175" t="s">
        <v>227</v>
      </c>
      <c r="C794" s="53" t="s">
        <v>152</v>
      </c>
      <c r="D794" s="54" t="s">
        <v>152</v>
      </c>
      <c r="E794" s="196" t="s">
        <v>1059</v>
      </c>
      <c r="F794" s="196">
        <v>11190230</v>
      </c>
      <c r="G794" s="198">
        <v>43648</v>
      </c>
      <c r="H794" s="196" t="s">
        <v>1061</v>
      </c>
      <c r="I794" s="238" t="s">
        <v>1062</v>
      </c>
      <c r="J794" s="197" t="s">
        <v>1063</v>
      </c>
      <c r="K794" s="284">
        <v>84000</v>
      </c>
    </row>
    <row r="795" spans="1:11" ht="27">
      <c r="A795" s="141" t="s">
        <v>2805</v>
      </c>
      <c r="B795" s="175" t="s">
        <v>559</v>
      </c>
      <c r="C795" s="53" t="s">
        <v>152</v>
      </c>
      <c r="D795" s="54" t="s">
        <v>152</v>
      </c>
      <c r="E795" s="196" t="s">
        <v>720</v>
      </c>
      <c r="F795" s="196">
        <v>155625</v>
      </c>
      <c r="G795" s="140">
        <v>43649</v>
      </c>
      <c r="H795" s="199" t="s">
        <v>1064</v>
      </c>
      <c r="I795" s="200" t="s">
        <v>1055</v>
      </c>
      <c r="J795" s="44" t="s">
        <v>1056</v>
      </c>
      <c r="K795" s="284">
        <v>28919</v>
      </c>
    </row>
    <row r="796" spans="1:11" ht="27">
      <c r="A796" s="141" t="s">
        <v>2805</v>
      </c>
      <c r="B796" s="175" t="s">
        <v>559</v>
      </c>
      <c r="C796" s="53" t="s">
        <v>152</v>
      </c>
      <c r="D796" s="54" t="s">
        <v>152</v>
      </c>
      <c r="E796" s="196" t="s">
        <v>720</v>
      </c>
      <c r="F796" s="196">
        <v>4686870</v>
      </c>
      <c r="G796" s="140">
        <v>43649</v>
      </c>
      <c r="H796" s="199" t="s">
        <v>1065</v>
      </c>
      <c r="I796" s="200" t="s">
        <v>1055</v>
      </c>
      <c r="J796" s="44" t="s">
        <v>1056</v>
      </c>
      <c r="K796" s="284">
        <v>2990</v>
      </c>
    </row>
    <row r="797" spans="1:11" ht="40.5">
      <c r="A797" s="141" t="s">
        <v>2805</v>
      </c>
      <c r="B797" s="248" t="s">
        <v>601</v>
      </c>
      <c r="C797" s="201" t="s">
        <v>1066</v>
      </c>
      <c r="D797" s="202">
        <v>43640</v>
      </c>
      <c r="E797" s="194" t="s">
        <v>1067</v>
      </c>
      <c r="F797" s="197" t="s">
        <v>152</v>
      </c>
      <c r="G797" s="195">
        <v>43649</v>
      </c>
      <c r="H797" s="203" t="s">
        <v>1068</v>
      </c>
      <c r="I797" s="43" t="s">
        <v>1069</v>
      </c>
      <c r="J797" s="44" t="s">
        <v>1070</v>
      </c>
      <c r="K797" s="284">
        <v>10800000</v>
      </c>
    </row>
    <row r="798" spans="1:11" ht="13.5">
      <c r="A798" s="141" t="s">
        <v>2805</v>
      </c>
      <c r="B798" s="175" t="s">
        <v>227</v>
      </c>
      <c r="C798" s="53" t="s">
        <v>152</v>
      </c>
      <c r="D798" s="54" t="s">
        <v>152</v>
      </c>
      <c r="E798" s="196" t="s">
        <v>1059</v>
      </c>
      <c r="F798" s="196">
        <v>11190232</v>
      </c>
      <c r="G798" s="198">
        <v>43650</v>
      </c>
      <c r="H798" s="196" t="s">
        <v>1071</v>
      </c>
      <c r="I798" s="137" t="s">
        <v>1072</v>
      </c>
      <c r="J798" s="204" t="s">
        <v>1073</v>
      </c>
      <c r="K798" s="284">
        <v>390320</v>
      </c>
    </row>
    <row r="799" spans="1:11" ht="13.5">
      <c r="A799" s="141" t="s">
        <v>2805</v>
      </c>
      <c r="B799" s="175" t="s">
        <v>227</v>
      </c>
      <c r="C799" s="53" t="s">
        <v>152</v>
      </c>
      <c r="D799" s="54" t="s">
        <v>152</v>
      </c>
      <c r="E799" s="196" t="s">
        <v>1059</v>
      </c>
      <c r="F799" s="196">
        <v>11190233</v>
      </c>
      <c r="G799" s="198">
        <v>43650</v>
      </c>
      <c r="H799" s="196" t="s">
        <v>1074</v>
      </c>
      <c r="I799" s="137" t="s">
        <v>1072</v>
      </c>
      <c r="J799" s="204" t="s">
        <v>1073</v>
      </c>
      <c r="K799" s="284">
        <v>452200</v>
      </c>
    </row>
    <row r="800" spans="1:11" ht="27">
      <c r="A800" s="141" t="s">
        <v>2805</v>
      </c>
      <c r="B800" s="175" t="s">
        <v>138</v>
      </c>
      <c r="C800" s="192" t="s">
        <v>152</v>
      </c>
      <c r="D800" s="193" t="s">
        <v>152</v>
      </c>
      <c r="E800" s="196" t="s">
        <v>1059</v>
      </c>
      <c r="F800" s="196">
        <v>11190234</v>
      </c>
      <c r="G800" s="198">
        <v>43650</v>
      </c>
      <c r="H800" s="196" t="s">
        <v>1075</v>
      </c>
      <c r="I800" s="250" t="s">
        <v>2857</v>
      </c>
      <c r="J800" s="146" t="s">
        <v>993</v>
      </c>
      <c r="K800" s="284">
        <v>95022</v>
      </c>
    </row>
    <row r="801" spans="1:11" ht="13.5">
      <c r="A801" s="141" t="s">
        <v>2805</v>
      </c>
      <c r="B801" s="175" t="s">
        <v>226</v>
      </c>
      <c r="C801" s="53" t="s">
        <v>152</v>
      </c>
      <c r="D801" s="54" t="s">
        <v>152</v>
      </c>
      <c r="E801" s="196" t="s">
        <v>1059</v>
      </c>
      <c r="F801" s="196">
        <v>11190235</v>
      </c>
      <c r="G801" s="198">
        <v>43650</v>
      </c>
      <c r="H801" s="196" t="s">
        <v>1076</v>
      </c>
      <c r="I801" s="35" t="s">
        <v>670</v>
      </c>
      <c r="J801" s="58" t="s">
        <v>671</v>
      </c>
      <c r="K801" s="284">
        <v>61809</v>
      </c>
    </row>
    <row r="802" spans="1:11" ht="13.5">
      <c r="A802" s="141" t="s">
        <v>2805</v>
      </c>
      <c r="B802" s="175" t="s">
        <v>226</v>
      </c>
      <c r="C802" s="53" t="s">
        <v>152</v>
      </c>
      <c r="D802" s="54" t="s">
        <v>152</v>
      </c>
      <c r="E802" s="196" t="s">
        <v>1077</v>
      </c>
      <c r="F802" s="196">
        <v>11190039</v>
      </c>
      <c r="G802" s="198">
        <v>43650</v>
      </c>
      <c r="H802" s="196" t="s">
        <v>1078</v>
      </c>
      <c r="I802" s="238" t="s">
        <v>1079</v>
      </c>
      <c r="J802" s="197" t="s">
        <v>1080</v>
      </c>
      <c r="K802" s="284">
        <v>203222</v>
      </c>
    </row>
    <row r="803" spans="1:11" ht="27">
      <c r="A803" s="141" t="s">
        <v>2805</v>
      </c>
      <c r="B803" s="175" t="s">
        <v>559</v>
      </c>
      <c r="C803" s="53" t="s">
        <v>152</v>
      </c>
      <c r="D803" s="54" t="s">
        <v>152</v>
      </c>
      <c r="E803" s="136" t="s">
        <v>727</v>
      </c>
      <c r="F803" s="136">
        <v>1161938</v>
      </c>
      <c r="G803" s="195">
        <v>43650</v>
      </c>
      <c r="H803" s="205" t="s">
        <v>1081</v>
      </c>
      <c r="I803" s="200" t="s">
        <v>1082</v>
      </c>
      <c r="J803" s="44" t="s">
        <v>1083</v>
      </c>
      <c r="K803" s="284">
        <v>1339125</v>
      </c>
    </row>
    <row r="804" spans="1:11" ht="27">
      <c r="A804" s="141" t="s">
        <v>2805</v>
      </c>
      <c r="B804" s="175" t="s">
        <v>138</v>
      </c>
      <c r="C804" s="192" t="s">
        <v>152</v>
      </c>
      <c r="D804" s="193" t="s">
        <v>152</v>
      </c>
      <c r="E804" s="196" t="s">
        <v>1059</v>
      </c>
      <c r="F804" s="196">
        <v>11190236</v>
      </c>
      <c r="G804" s="198">
        <v>43651</v>
      </c>
      <c r="H804" s="196" t="s">
        <v>1084</v>
      </c>
      <c r="I804" s="250" t="s">
        <v>2857</v>
      </c>
      <c r="J804" s="146" t="s">
        <v>993</v>
      </c>
      <c r="K804" s="284">
        <v>272573</v>
      </c>
    </row>
    <row r="805" spans="1:11" ht="27">
      <c r="A805" s="141" t="s">
        <v>2805</v>
      </c>
      <c r="B805" s="175" t="s">
        <v>154</v>
      </c>
      <c r="C805" s="53" t="s">
        <v>152</v>
      </c>
      <c r="D805" s="54" t="s">
        <v>152</v>
      </c>
      <c r="E805" s="196" t="s">
        <v>1059</v>
      </c>
      <c r="F805" s="196">
        <v>11190238</v>
      </c>
      <c r="G805" s="198">
        <v>43654</v>
      </c>
      <c r="H805" s="196" t="s">
        <v>1085</v>
      </c>
      <c r="I805" s="238" t="s">
        <v>1086</v>
      </c>
      <c r="J805" s="197" t="s">
        <v>1087</v>
      </c>
      <c r="K805" s="284">
        <v>24350</v>
      </c>
    </row>
    <row r="806" spans="1:11" ht="13.5">
      <c r="A806" s="141" t="s">
        <v>2805</v>
      </c>
      <c r="B806" s="175" t="s">
        <v>226</v>
      </c>
      <c r="C806" s="53" t="s">
        <v>152</v>
      </c>
      <c r="D806" s="54" t="s">
        <v>152</v>
      </c>
      <c r="E806" s="196" t="s">
        <v>1059</v>
      </c>
      <c r="F806" s="196">
        <v>11190239</v>
      </c>
      <c r="G806" s="198">
        <v>43654</v>
      </c>
      <c r="H806" s="196" t="s">
        <v>1088</v>
      </c>
      <c r="I806" s="35" t="s">
        <v>674</v>
      </c>
      <c r="J806" s="58" t="s">
        <v>675</v>
      </c>
      <c r="K806" s="284">
        <v>231006</v>
      </c>
    </row>
    <row r="807" spans="1:11" ht="13.5">
      <c r="A807" s="141" t="s">
        <v>2805</v>
      </c>
      <c r="B807" s="175" t="s">
        <v>226</v>
      </c>
      <c r="C807" s="53" t="s">
        <v>152</v>
      </c>
      <c r="D807" s="54" t="s">
        <v>152</v>
      </c>
      <c r="E807" s="196" t="s">
        <v>1059</v>
      </c>
      <c r="F807" s="196">
        <v>11190240</v>
      </c>
      <c r="G807" s="198">
        <v>43654</v>
      </c>
      <c r="H807" s="196" t="s">
        <v>1089</v>
      </c>
      <c r="I807" s="35" t="s">
        <v>670</v>
      </c>
      <c r="J807" s="58" t="s">
        <v>671</v>
      </c>
      <c r="K807" s="284">
        <v>203001</v>
      </c>
    </row>
    <row r="808" spans="1:11" ht="13.5">
      <c r="A808" s="141" t="s">
        <v>2805</v>
      </c>
      <c r="B808" s="175" t="s">
        <v>226</v>
      </c>
      <c r="C808" s="53" t="s">
        <v>152</v>
      </c>
      <c r="D808" s="54" t="s">
        <v>152</v>
      </c>
      <c r="E808" s="196" t="s">
        <v>1059</v>
      </c>
      <c r="F808" s="196">
        <v>11190241</v>
      </c>
      <c r="G808" s="198">
        <v>43654</v>
      </c>
      <c r="H808" s="196" t="s">
        <v>1090</v>
      </c>
      <c r="I808" s="35" t="s">
        <v>674</v>
      </c>
      <c r="J808" s="58" t="s">
        <v>675</v>
      </c>
      <c r="K808" s="284">
        <v>164583</v>
      </c>
    </row>
    <row r="809" spans="1:11" ht="13.5">
      <c r="A809" s="141" t="s">
        <v>2805</v>
      </c>
      <c r="B809" s="175" t="s">
        <v>227</v>
      </c>
      <c r="C809" s="53" t="s">
        <v>152</v>
      </c>
      <c r="D809" s="54" t="s">
        <v>152</v>
      </c>
      <c r="E809" s="196" t="s">
        <v>1059</v>
      </c>
      <c r="F809" s="196">
        <v>11190242</v>
      </c>
      <c r="G809" s="198">
        <v>43654</v>
      </c>
      <c r="H809" s="196" t="s">
        <v>1091</v>
      </c>
      <c r="I809" s="137" t="s">
        <v>1072</v>
      </c>
      <c r="J809" s="204" t="s">
        <v>1073</v>
      </c>
      <c r="K809" s="284">
        <v>2278850</v>
      </c>
    </row>
    <row r="810" spans="1:11" ht="13.5">
      <c r="A810" s="141" t="s">
        <v>2805</v>
      </c>
      <c r="B810" s="175" t="s">
        <v>227</v>
      </c>
      <c r="C810" s="53" t="s">
        <v>152</v>
      </c>
      <c r="D810" s="54" t="s">
        <v>152</v>
      </c>
      <c r="E810" s="196" t="s">
        <v>1059</v>
      </c>
      <c r="F810" s="196">
        <v>11190243</v>
      </c>
      <c r="G810" s="198">
        <v>43655</v>
      </c>
      <c r="H810" s="196" t="s">
        <v>1092</v>
      </c>
      <c r="I810" s="238" t="s">
        <v>1093</v>
      </c>
      <c r="J810" s="197" t="s">
        <v>1094</v>
      </c>
      <c r="K810" s="284">
        <v>27778</v>
      </c>
    </row>
    <row r="811" spans="1:11" ht="13.5">
      <c r="A811" s="141" t="s">
        <v>2805</v>
      </c>
      <c r="B811" s="175" t="s">
        <v>226</v>
      </c>
      <c r="C811" s="53" t="s">
        <v>152</v>
      </c>
      <c r="D811" s="54" t="s">
        <v>152</v>
      </c>
      <c r="E811" s="196" t="s">
        <v>1059</v>
      </c>
      <c r="F811" s="196">
        <v>11190244</v>
      </c>
      <c r="G811" s="198">
        <v>43655</v>
      </c>
      <c r="H811" s="196" t="s">
        <v>1095</v>
      </c>
      <c r="I811" s="35" t="s">
        <v>670</v>
      </c>
      <c r="J811" s="58" t="s">
        <v>671</v>
      </c>
      <c r="K811" s="284">
        <v>72561</v>
      </c>
    </row>
    <row r="812" spans="1:11" ht="13.5">
      <c r="A812" s="141" t="s">
        <v>2805</v>
      </c>
      <c r="B812" s="175" t="s">
        <v>227</v>
      </c>
      <c r="C812" s="53" t="s">
        <v>152</v>
      </c>
      <c r="D812" s="54" t="s">
        <v>152</v>
      </c>
      <c r="E812" s="196" t="s">
        <v>1059</v>
      </c>
      <c r="F812" s="196">
        <v>11190245</v>
      </c>
      <c r="G812" s="198">
        <v>43655</v>
      </c>
      <c r="H812" s="196" t="s">
        <v>1096</v>
      </c>
      <c r="I812" s="238" t="s">
        <v>1097</v>
      </c>
      <c r="J812" s="197" t="s">
        <v>1098</v>
      </c>
      <c r="K812" s="284">
        <v>380800</v>
      </c>
    </row>
    <row r="813" spans="1:11" ht="13.5">
      <c r="A813" s="141" t="s">
        <v>2805</v>
      </c>
      <c r="B813" s="175" t="s">
        <v>227</v>
      </c>
      <c r="C813" s="53" t="s">
        <v>152</v>
      </c>
      <c r="D813" s="54" t="s">
        <v>152</v>
      </c>
      <c r="E813" s="196" t="s">
        <v>1077</v>
      </c>
      <c r="F813" s="196">
        <v>11190040</v>
      </c>
      <c r="G813" s="198">
        <v>43655</v>
      </c>
      <c r="H813" s="196" t="s">
        <v>1099</v>
      </c>
      <c r="I813" s="137" t="s">
        <v>1100</v>
      </c>
      <c r="J813" s="204" t="s">
        <v>1101</v>
      </c>
      <c r="K813" s="284">
        <v>122689</v>
      </c>
    </row>
    <row r="814" spans="1:11" ht="13.5">
      <c r="A814" s="141" t="s">
        <v>2805</v>
      </c>
      <c r="B814" s="175" t="s">
        <v>226</v>
      </c>
      <c r="C814" s="53" t="s">
        <v>152</v>
      </c>
      <c r="D814" s="54" t="s">
        <v>152</v>
      </c>
      <c r="E814" s="196" t="s">
        <v>1059</v>
      </c>
      <c r="F814" s="196">
        <v>11190246</v>
      </c>
      <c r="G814" s="198">
        <v>43656</v>
      </c>
      <c r="H814" s="196" t="s">
        <v>1102</v>
      </c>
      <c r="I814" s="35" t="s">
        <v>670</v>
      </c>
      <c r="J814" s="58" t="s">
        <v>671</v>
      </c>
      <c r="K814" s="284">
        <v>53203</v>
      </c>
    </row>
    <row r="815" spans="1:11" ht="13.5">
      <c r="A815" s="141" t="s">
        <v>2805</v>
      </c>
      <c r="B815" s="175" t="s">
        <v>226</v>
      </c>
      <c r="C815" s="53" t="s">
        <v>152</v>
      </c>
      <c r="D815" s="54" t="s">
        <v>152</v>
      </c>
      <c r="E815" s="196" t="s">
        <v>1059</v>
      </c>
      <c r="F815" s="196">
        <v>11190247</v>
      </c>
      <c r="G815" s="198">
        <v>43656</v>
      </c>
      <c r="H815" s="196" t="s">
        <v>1103</v>
      </c>
      <c r="I815" s="35" t="s">
        <v>670</v>
      </c>
      <c r="J815" s="58" t="s">
        <v>671</v>
      </c>
      <c r="K815" s="284">
        <v>68261</v>
      </c>
    </row>
    <row r="816" spans="1:11" ht="27">
      <c r="A816" s="141" t="s">
        <v>2805</v>
      </c>
      <c r="B816" s="175" t="s">
        <v>154</v>
      </c>
      <c r="C816" s="53" t="s">
        <v>152</v>
      </c>
      <c r="D816" s="54" t="s">
        <v>152</v>
      </c>
      <c r="E816" s="196" t="s">
        <v>1077</v>
      </c>
      <c r="F816" s="196">
        <v>11190041</v>
      </c>
      <c r="G816" s="198">
        <v>43658</v>
      </c>
      <c r="H816" s="196" t="s">
        <v>1104</v>
      </c>
      <c r="I816" s="43" t="s">
        <v>1105</v>
      </c>
      <c r="J816" s="44" t="s">
        <v>1106</v>
      </c>
      <c r="K816" s="284">
        <v>1437750</v>
      </c>
    </row>
    <row r="817" spans="1:11" ht="13.5">
      <c r="A817" s="141" t="s">
        <v>2805</v>
      </c>
      <c r="B817" s="175" t="s">
        <v>559</v>
      </c>
      <c r="C817" s="53" t="s">
        <v>152</v>
      </c>
      <c r="D817" s="54" t="s">
        <v>152</v>
      </c>
      <c r="E817" s="136" t="s">
        <v>727</v>
      </c>
      <c r="F817" s="136">
        <v>1164556</v>
      </c>
      <c r="G817" s="140">
        <v>43658</v>
      </c>
      <c r="H817" s="196" t="s">
        <v>1107</v>
      </c>
      <c r="I817" s="200" t="s">
        <v>1082</v>
      </c>
      <c r="J817" s="44" t="s">
        <v>1083</v>
      </c>
      <c r="K817" s="284">
        <v>337250</v>
      </c>
    </row>
    <row r="818" spans="1:11" ht="27">
      <c r="A818" s="141" t="s">
        <v>2805</v>
      </c>
      <c r="B818" s="175" t="s">
        <v>154</v>
      </c>
      <c r="C818" s="53" t="s">
        <v>152</v>
      </c>
      <c r="D818" s="54" t="s">
        <v>152</v>
      </c>
      <c r="E818" s="196" t="s">
        <v>1059</v>
      </c>
      <c r="F818" s="196">
        <v>11190248</v>
      </c>
      <c r="G818" s="198">
        <v>43661</v>
      </c>
      <c r="H818" s="196" t="s">
        <v>1108</v>
      </c>
      <c r="I818" s="238" t="s">
        <v>1086</v>
      </c>
      <c r="J818" s="197" t="s">
        <v>1087</v>
      </c>
      <c r="K818" s="284">
        <v>44100</v>
      </c>
    </row>
    <row r="819" spans="1:11" ht="13.5">
      <c r="A819" s="141" t="s">
        <v>2805</v>
      </c>
      <c r="B819" s="175" t="s">
        <v>227</v>
      </c>
      <c r="C819" s="53" t="s">
        <v>152</v>
      </c>
      <c r="D819" s="54" t="s">
        <v>152</v>
      </c>
      <c r="E819" s="196" t="s">
        <v>720</v>
      </c>
      <c r="F819" s="196">
        <v>171</v>
      </c>
      <c r="G819" s="198">
        <v>43661</v>
      </c>
      <c r="H819" s="196" t="s">
        <v>1109</v>
      </c>
      <c r="I819" s="238" t="s">
        <v>1110</v>
      </c>
      <c r="J819" s="197" t="s">
        <v>1111</v>
      </c>
      <c r="K819" s="284">
        <v>73900</v>
      </c>
    </row>
    <row r="820" spans="1:11" ht="27">
      <c r="A820" s="141" t="s">
        <v>2805</v>
      </c>
      <c r="B820" s="175" t="s">
        <v>559</v>
      </c>
      <c r="C820" s="53" t="s">
        <v>152</v>
      </c>
      <c r="D820" s="54" t="s">
        <v>152</v>
      </c>
      <c r="E820" s="196" t="s">
        <v>720</v>
      </c>
      <c r="F820" s="196">
        <v>156281</v>
      </c>
      <c r="G820" s="198">
        <v>43663</v>
      </c>
      <c r="H820" s="199" t="s">
        <v>1112</v>
      </c>
      <c r="I820" s="200" t="s">
        <v>1055</v>
      </c>
      <c r="J820" s="44" t="s">
        <v>1056</v>
      </c>
      <c r="K820" s="284">
        <v>240174</v>
      </c>
    </row>
    <row r="821" spans="1:11" ht="13.5">
      <c r="A821" s="141" t="s">
        <v>2805</v>
      </c>
      <c r="B821" s="175" t="s">
        <v>227</v>
      </c>
      <c r="C821" s="53" t="s">
        <v>152</v>
      </c>
      <c r="D821" s="54" t="s">
        <v>152</v>
      </c>
      <c r="E821" s="196" t="s">
        <v>1077</v>
      </c>
      <c r="F821" s="196">
        <v>11190042</v>
      </c>
      <c r="G821" s="198">
        <v>43664</v>
      </c>
      <c r="H821" s="196" t="s">
        <v>1113</v>
      </c>
      <c r="I821" s="238" t="s">
        <v>1114</v>
      </c>
      <c r="J821" s="197" t="s">
        <v>1115</v>
      </c>
      <c r="K821" s="284">
        <v>56730</v>
      </c>
    </row>
    <row r="822" spans="1:11" ht="27">
      <c r="A822" s="141" t="s">
        <v>2805</v>
      </c>
      <c r="B822" s="175" t="s">
        <v>138</v>
      </c>
      <c r="C822" s="192" t="s">
        <v>152</v>
      </c>
      <c r="D822" s="193" t="s">
        <v>152</v>
      </c>
      <c r="E822" s="196" t="s">
        <v>1059</v>
      </c>
      <c r="F822" s="196">
        <v>11190250</v>
      </c>
      <c r="G822" s="198">
        <v>43664</v>
      </c>
      <c r="H822" s="196" t="s">
        <v>1116</v>
      </c>
      <c r="I822" s="250" t="s">
        <v>2857</v>
      </c>
      <c r="J822" s="146" t="s">
        <v>993</v>
      </c>
      <c r="K822" s="284">
        <v>104758</v>
      </c>
    </row>
    <row r="823" spans="1:11" ht="13.5">
      <c r="A823" s="141" t="s">
        <v>2805</v>
      </c>
      <c r="B823" s="175" t="s">
        <v>226</v>
      </c>
      <c r="C823" s="53" t="s">
        <v>152</v>
      </c>
      <c r="D823" s="54" t="s">
        <v>152</v>
      </c>
      <c r="E823" s="196" t="s">
        <v>1059</v>
      </c>
      <c r="F823" s="196">
        <v>11190251</v>
      </c>
      <c r="G823" s="198">
        <v>43664</v>
      </c>
      <c r="H823" s="196" t="s">
        <v>1117</v>
      </c>
      <c r="I823" s="35" t="s">
        <v>670</v>
      </c>
      <c r="J823" s="58" t="s">
        <v>671</v>
      </c>
      <c r="K823" s="284">
        <v>103618</v>
      </c>
    </row>
    <row r="824" spans="1:11" ht="13.5">
      <c r="A824" s="141" t="s">
        <v>2805</v>
      </c>
      <c r="B824" s="175" t="s">
        <v>227</v>
      </c>
      <c r="C824" s="53" t="s">
        <v>152</v>
      </c>
      <c r="D824" s="54" t="s">
        <v>152</v>
      </c>
      <c r="E824" s="196" t="s">
        <v>1059</v>
      </c>
      <c r="F824" s="196">
        <v>11190252</v>
      </c>
      <c r="G824" s="198">
        <v>43664</v>
      </c>
      <c r="H824" s="196" t="s">
        <v>1118</v>
      </c>
      <c r="I824" s="238" t="s">
        <v>1119</v>
      </c>
      <c r="J824" s="197" t="s">
        <v>1120</v>
      </c>
      <c r="K824" s="284">
        <v>380800</v>
      </c>
    </row>
    <row r="825" spans="1:11" ht="13.5">
      <c r="A825" s="141" t="s">
        <v>2805</v>
      </c>
      <c r="B825" s="175" t="s">
        <v>226</v>
      </c>
      <c r="C825" s="53" t="s">
        <v>152</v>
      </c>
      <c r="D825" s="54" t="s">
        <v>152</v>
      </c>
      <c r="E825" s="196" t="s">
        <v>1059</v>
      </c>
      <c r="F825" s="196">
        <v>11190253</v>
      </c>
      <c r="G825" s="198">
        <v>43665</v>
      </c>
      <c r="H825" s="196" t="s">
        <v>1121</v>
      </c>
      <c r="I825" s="35" t="s">
        <v>670</v>
      </c>
      <c r="J825" s="58" t="s">
        <v>671</v>
      </c>
      <c r="K825" s="284">
        <v>103318</v>
      </c>
    </row>
    <row r="826" spans="1:11" ht="13.5">
      <c r="A826" s="141" t="s">
        <v>2805</v>
      </c>
      <c r="B826" s="175" t="s">
        <v>227</v>
      </c>
      <c r="C826" s="53" t="s">
        <v>152</v>
      </c>
      <c r="D826" s="54" t="s">
        <v>152</v>
      </c>
      <c r="E826" s="196" t="s">
        <v>1059</v>
      </c>
      <c r="F826" s="196">
        <v>11190254</v>
      </c>
      <c r="G826" s="198">
        <v>43665</v>
      </c>
      <c r="H826" s="196" t="s">
        <v>1122</v>
      </c>
      <c r="I826" s="137" t="s">
        <v>1072</v>
      </c>
      <c r="J826" s="204" t="s">
        <v>1073</v>
      </c>
      <c r="K826" s="284">
        <v>458150</v>
      </c>
    </row>
    <row r="827" spans="1:11" ht="13.5">
      <c r="A827" s="141" t="s">
        <v>2805</v>
      </c>
      <c r="B827" s="175" t="s">
        <v>227</v>
      </c>
      <c r="C827" s="53" t="s">
        <v>152</v>
      </c>
      <c r="D827" s="54" t="s">
        <v>152</v>
      </c>
      <c r="E827" s="196" t="s">
        <v>1059</v>
      </c>
      <c r="F827" s="196">
        <v>11190255</v>
      </c>
      <c r="G827" s="198">
        <v>43665</v>
      </c>
      <c r="H827" s="196" t="s">
        <v>1123</v>
      </c>
      <c r="I827" s="238" t="s">
        <v>1093</v>
      </c>
      <c r="J827" s="197" t="s">
        <v>1094</v>
      </c>
      <c r="K827" s="284">
        <v>30000</v>
      </c>
    </row>
    <row r="828" spans="1:11" ht="13.5">
      <c r="A828" s="141" t="s">
        <v>2805</v>
      </c>
      <c r="B828" s="175" t="s">
        <v>227</v>
      </c>
      <c r="C828" s="53" t="s">
        <v>152</v>
      </c>
      <c r="D828" s="54" t="s">
        <v>152</v>
      </c>
      <c r="E828" s="196" t="s">
        <v>1059</v>
      </c>
      <c r="F828" s="196">
        <v>11190256</v>
      </c>
      <c r="G828" s="198">
        <v>43665</v>
      </c>
      <c r="H828" s="196" t="s">
        <v>1124</v>
      </c>
      <c r="I828" s="238" t="s">
        <v>1125</v>
      </c>
      <c r="J828" s="197" t="s">
        <v>1126</v>
      </c>
      <c r="K828" s="284">
        <v>416500</v>
      </c>
    </row>
    <row r="829" spans="1:11" ht="13.5">
      <c r="A829" s="141" t="s">
        <v>2805</v>
      </c>
      <c r="B829" s="175" t="s">
        <v>227</v>
      </c>
      <c r="C829" s="53" t="s">
        <v>152</v>
      </c>
      <c r="D829" s="54" t="s">
        <v>152</v>
      </c>
      <c r="E829" s="196" t="s">
        <v>1059</v>
      </c>
      <c r="F829" s="196">
        <v>11190257</v>
      </c>
      <c r="G829" s="198">
        <v>43665</v>
      </c>
      <c r="H829" s="196" t="s">
        <v>1127</v>
      </c>
      <c r="I829" s="238" t="s">
        <v>1097</v>
      </c>
      <c r="J829" s="197" t="s">
        <v>1098</v>
      </c>
      <c r="K829" s="284">
        <v>185640</v>
      </c>
    </row>
    <row r="830" spans="1:11" ht="13.5">
      <c r="A830" s="141" t="s">
        <v>2805</v>
      </c>
      <c r="B830" s="175" t="s">
        <v>226</v>
      </c>
      <c r="C830" s="53" t="s">
        <v>152</v>
      </c>
      <c r="D830" s="54" t="s">
        <v>152</v>
      </c>
      <c r="E830" s="196" t="s">
        <v>1059</v>
      </c>
      <c r="F830" s="196">
        <v>11190258</v>
      </c>
      <c r="G830" s="198">
        <v>43665</v>
      </c>
      <c r="H830" s="196" t="s">
        <v>1128</v>
      </c>
      <c r="I830" s="35" t="s">
        <v>670</v>
      </c>
      <c r="J830" s="58" t="s">
        <v>671</v>
      </c>
      <c r="K830" s="284">
        <v>81258</v>
      </c>
    </row>
    <row r="831" spans="1:11" ht="13.5">
      <c r="A831" s="141" t="s">
        <v>2805</v>
      </c>
      <c r="B831" s="175" t="s">
        <v>226</v>
      </c>
      <c r="C831" s="53" t="s">
        <v>152</v>
      </c>
      <c r="D831" s="54" t="s">
        <v>152</v>
      </c>
      <c r="E831" s="196" t="s">
        <v>1059</v>
      </c>
      <c r="F831" s="196">
        <v>11190259</v>
      </c>
      <c r="G831" s="198">
        <v>43665</v>
      </c>
      <c r="H831" s="196" t="s">
        <v>1129</v>
      </c>
      <c r="I831" s="35" t="s">
        <v>670</v>
      </c>
      <c r="J831" s="58" t="s">
        <v>671</v>
      </c>
      <c r="K831" s="284">
        <v>96438</v>
      </c>
    </row>
    <row r="832" spans="1:11" ht="13.5">
      <c r="A832" s="141" t="s">
        <v>2805</v>
      </c>
      <c r="B832" s="175" t="s">
        <v>226</v>
      </c>
      <c r="C832" s="53" t="s">
        <v>152</v>
      </c>
      <c r="D832" s="54" t="s">
        <v>152</v>
      </c>
      <c r="E832" s="196" t="s">
        <v>1059</v>
      </c>
      <c r="F832" s="196">
        <v>11190260</v>
      </c>
      <c r="G832" s="198">
        <v>43665</v>
      </c>
      <c r="H832" s="196" t="s">
        <v>1130</v>
      </c>
      <c r="I832" s="35" t="s">
        <v>674</v>
      </c>
      <c r="J832" s="58" t="s">
        <v>675</v>
      </c>
      <c r="K832" s="284">
        <v>115400</v>
      </c>
    </row>
    <row r="833" spans="1:11" ht="13.5">
      <c r="A833" s="141" t="s">
        <v>2805</v>
      </c>
      <c r="B833" s="175" t="s">
        <v>226</v>
      </c>
      <c r="C833" s="53" t="s">
        <v>152</v>
      </c>
      <c r="D833" s="54" t="s">
        <v>152</v>
      </c>
      <c r="E833" s="196" t="s">
        <v>1059</v>
      </c>
      <c r="F833" s="196">
        <v>11190261</v>
      </c>
      <c r="G833" s="198">
        <v>43665</v>
      </c>
      <c r="H833" s="196" t="s">
        <v>1131</v>
      </c>
      <c r="I833" s="35" t="s">
        <v>670</v>
      </c>
      <c r="J833" s="58" t="s">
        <v>671</v>
      </c>
      <c r="K833" s="284">
        <v>103618</v>
      </c>
    </row>
    <row r="834" spans="1:11" ht="13.5">
      <c r="A834" s="141" t="s">
        <v>2805</v>
      </c>
      <c r="B834" s="175" t="s">
        <v>226</v>
      </c>
      <c r="C834" s="53" t="s">
        <v>152</v>
      </c>
      <c r="D834" s="54" t="s">
        <v>152</v>
      </c>
      <c r="E834" s="196" t="s">
        <v>1059</v>
      </c>
      <c r="F834" s="196">
        <v>11190262</v>
      </c>
      <c r="G834" s="198">
        <v>43665</v>
      </c>
      <c r="H834" s="196" t="s">
        <v>1132</v>
      </c>
      <c r="I834" s="238" t="s">
        <v>1133</v>
      </c>
      <c r="J834" s="197" t="s">
        <v>1134</v>
      </c>
      <c r="K834" s="284">
        <v>85740</v>
      </c>
    </row>
    <row r="835" spans="1:11" ht="13.5">
      <c r="A835" s="141" t="s">
        <v>2805</v>
      </c>
      <c r="B835" s="175" t="s">
        <v>227</v>
      </c>
      <c r="C835" s="53" t="s">
        <v>152</v>
      </c>
      <c r="D835" s="54" t="s">
        <v>152</v>
      </c>
      <c r="E835" s="196" t="s">
        <v>1059</v>
      </c>
      <c r="F835" s="196">
        <v>11190263</v>
      </c>
      <c r="G835" s="198">
        <v>43665</v>
      </c>
      <c r="H835" s="196" t="s">
        <v>1135</v>
      </c>
      <c r="I835" s="238" t="s">
        <v>1136</v>
      </c>
      <c r="J835" s="197" t="s">
        <v>1137</v>
      </c>
      <c r="K835" s="284">
        <v>1015000</v>
      </c>
    </row>
    <row r="836" spans="1:11" ht="13.5">
      <c r="A836" s="141" t="s">
        <v>2805</v>
      </c>
      <c r="B836" s="175" t="s">
        <v>226</v>
      </c>
      <c r="C836" s="53" t="s">
        <v>152</v>
      </c>
      <c r="D836" s="54" t="s">
        <v>152</v>
      </c>
      <c r="E836" s="196" t="s">
        <v>1077</v>
      </c>
      <c r="F836" s="196">
        <v>11190046</v>
      </c>
      <c r="G836" s="198">
        <v>43665</v>
      </c>
      <c r="H836" s="196" t="s">
        <v>1138</v>
      </c>
      <c r="I836" s="238" t="s">
        <v>1139</v>
      </c>
      <c r="J836" s="197" t="s">
        <v>1140</v>
      </c>
      <c r="K836" s="284">
        <v>666891</v>
      </c>
    </row>
    <row r="837" spans="1:11" ht="13.5">
      <c r="A837" s="141" t="s">
        <v>2805</v>
      </c>
      <c r="B837" s="175" t="s">
        <v>226</v>
      </c>
      <c r="C837" s="53" t="s">
        <v>152</v>
      </c>
      <c r="D837" s="54" t="s">
        <v>152</v>
      </c>
      <c r="E837" s="196" t="s">
        <v>1077</v>
      </c>
      <c r="F837" s="196">
        <v>11190047</v>
      </c>
      <c r="G837" s="198">
        <v>43665</v>
      </c>
      <c r="H837" s="196" t="s">
        <v>1141</v>
      </c>
      <c r="I837" s="238" t="s">
        <v>1142</v>
      </c>
      <c r="J837" s="197" t="s">
        <v>1143</v>
      </c>
      <c r="K837" s="284">
        <v>139180</v>
      </c>
    </row>
    <row r="838" spans="1:11" ht="13.5">
      <c r="A838" s="141" t="s">
        <v>2805</v>
      </c>
      <c r="B838" s="175" t="s">
        <v>226</v>
      </c>
      <c r="C838" s="53" t="s">
        <v>152</v>
      </c>
      <c r="D838" s="54" t="s">
        <v>152</v>
      </c>
      <c r="E838" s="196" t="s">
        <v>1077</v>
      </c>
      <c r="F838" s="196">
        <v>11190048</v>
      </c>
      <c r="G838" s="198">
        <v>43665</v>
      </c>
      <c r="H838" s="196" t="s">
        <v>1144</v>
      </c>
      <c r="I838" s="238" t="s">
        <v>1145</v>
      </c>
      <c r="J838" s="197" t="s">
        <v>1146</v>
      </c>
      <c r="K838" s="284">
        <v>232651</v>
      </c>
    </row>
    <row r="839" spans="1:11" ht="13.5">
      <c r="A839" s="141" t="s">
        <v>2805</v>
      </c>
      <c r="B839" s="175" t="s">
        <v>226</v>
      </c>
      <c r="C839" s="53" t="s">
        <v>152</v>
      </c>
      <c r="D839" s="54" t="s">
        <v>152</v>
      </c>
      <c r="E839" s="196" t="s">
        <v>1077</v>
      </c>
      <c r="F839" s="196">
        <v>11190049</v>
      </c>
      <c r="G839" s="198">
        <v>43665</v>
      </c>
      <c r="H839" s="196" t="s">
        <v>1147</v>
      </c>
      <c r="I839" s="238" t="s">
        <v>1148</v>
      </c>
      <c r="J839" s="197" t="s">
        <v>1149</v>
      </c>
      <c r="K839" s="284">
        <v>175842</v>
      </c>
    </row>
    <row r="840" spans="1:11" ht="13.5">
      <c r="A840" s="141" t="s">
        <v>2805</v>
      </c>
      <c r="B840" s="175" t="s">
        <v>226</v>
      </c>
      <c r="C840" s="53" t="s">
        <v>152</v>
      </c>
      <c r="D840" s="54" t="s">
        <v>152</v>
      </c>
      <c r="E840" s="196" t="s">
        <v>1077</v>
      </c>
      <c r="F840" s="196">
        <v>11190050</v>
      </c>
      <c r="G840" s="198">
        <v>43665</v>
      </c>
      <c r="H840" s="196" t="s">
        <v>1150</v>
      </c>
      <c r="I840" s="238" t="s">
        <v>1151</v>
      </c>
      <c r="J840" s="197" t="s">
        <v>1152</v>
      </c>
      <c r="K840" s="284">
        <v>230798</v>
      </c>
    </row>
    <row r="841" spans="1:11" ht="13.5">
      <c r="A841" s="141" t="s">
        <v>2805</v>
      </c>
      <c r="B841" s="175" t="s">
        <v>226</v>
      </c>
      <c r="C841" s="53" t="s">
        <v>152</v>
      </c>
      <c r="D841" s="54" t="s">
        <v>152</v>
      </c>
      <c r="E841" s="196" t="s">
        <v>1077</v>
      </c>
      <c r="F841" s="196">
        <v>11190051</v>
      </c>
      <c r="G841" s="198">
        <v>43665</v>
      </c>
      <c r="H841" s="196" t="s">
        <v>1153</v>
      </c>
      <c r="I841" s="238" t="s">
        <v>1154</v>
      </c>
      <c r="J841" s="197" t="s">
        <v>1155</v>
      </c>
      <c r="K841" s="284">
        <v>842301</v>
      </c>
    </row>
    <row r="842" spans="1:11" ht="13.5">
      <c r="A842" s="141" t="s">
        <v>2805</v>
      </c>
      <c r="B842" s="175" t="s">
        <v>226</v>
      </c>
      <c r="C842" s="53" t="s">
        <v>152</v>
      </c>
      <c r="D842" s="54" t="s">
        <v>152</v>
      </c>
      <c r="E842" s="196" t="s">
        <v>1077</v>
      </c>
      <c r="F842" s="196">
        <v>11190052</v>
      </c>
      <c r="G842" s="198">
        <v>43665</v>
      </c>
      <c r="H842" s="196" t="s">
        <v>1156</v>
      </c>
      <c r="I842" s="247" t="s">
        <v>1157</v>
      </c>
      <c r="J842" s="206" t="s">
        <v>1158</v>
      </c>
      <c r="K842" s="284">
        <v>36338</v>
      </c>
    </row>
    <row r="843" spans="1:11" ht="13.5">
      <c r="A843" s="141" t="s">
        <v>2805</v>
      </c>
      <c r="B843" s="175" t="s">
        <v>226</v>
      </c>
      <c r="C843" s="53" t="s">
        <v>152</v>
      </c>
      <c r="D843" s="54" t="s">
        <v>152</v>
      </c>
      <c r="E843" s="196" t="s">
        <v>1077</v>
      </c>
      <c r="F843" s="196">
        <v>11190053</v>
      </c>
      <c r="G843" s="198">
        <v>43665</v>
      </c>
      <c r="H843" s="196" t="s">
        <v>1159</v>
      </c>
      <c r="I843" s="137" t="s">
        <v>1100</v>
      </c>
      <c r="J843" s="204" t="s">
        <v>1101</v>
      </c>
      <c r="K843" s="284">
        <v>81867</v>
      </c>
    </row>
    <row r="844" spans="1:11" ht="13.5">
      <c r="A844" s="141" t="s">
        <v>2805</v>
      </c>
      <c r="B844" s="175" t="s">
        <v>227</v>
      </c>
      <c r="C844" s="53" t="s">
        <v>152</v>
      </c>
      <c r="D844" s="54" t="s">
        <v>152</v>
      </c>
      <c r="E844" s="196" t="s">
        <v>1059</v>
      </c>
      <c r="F844" s="196">
        <v>11190264</v>
      </c>
      <c r="G844" s="198">
        <v>43668</v>
      </c>
      <c r="H844" s="196" t="s">
        <v>1160</v>
      </c>
      <c r="I844" s="251" t="s">
        <v>1161</v>
      </c>
      <c r="J844" s="207" t="s">
        <v>1162</v>
      </c>
      <c r="K844" s="284">
        <v>35700</v>
      </c>
    </row>
    <row r="845" spans="1:11" ht="13.5">
      <c r="A845" s="141" t="s">
        <v>2805</v>
      </c>
      <c r="B845" s="175" t="s">
        <v>559</v>
      </c>
      <c r="C845" s="53" t="s">
        <v>152</v>
      </c>
      <c r="D845" s="54" t="s">
        <v>152</v>
      </c>
      <c r="E845" s="196" t="s">
        <v>727</v>
      </c>
      <c r="F845" s="196">
        <v>1165810</v>
      </c>
      <c r="G845" s="198">
        <v>43668</v>
      </c>
      <c r="H845" s="196" t="s">
        <v>1163</v>
      </c>
      <c r="I845" s="200" t="s">
        <v>1082</v>
      </c>
      <c r="J845" s="44" t="s">
        <v>1083</v>
      </c>
      <c r="K845" s="284">
        <v>3481</v>
      </c>
    </row>
    <row r="846" spans="1:11" ht="13.5">
      <c r="A846" s="141" t="s">
        <v>2805</v>
      </c>
      <c r="B846" s="175" t="s">
        <v>559</v>
      </c>
      <c r="C846" s="53" t="s">
        <v>152</v>
      </c>
      <c r="D846" s="54" t="s">
        <v>152</v>
      </c>
      <c r="E846" s="196" t="s">
        <v>727</v>
      </c>
      <c r="F846" s="196">
        <v>1165844</v>
      </c>
      <c r="G846" s="198">
        <v>43668</v>
      </c>
      <c r="H846" s="196" t="s">
        <v>1164</v>
      </c>
      <c r="I846" s="200" t="s">
        <v>1082</v>
      </c>
      <c r="J846" s="44" t="s">
        <v>1083</v>
      </c>
      <c r="K846" s="284">
        <v>233880</v>
      </c>
    </row>
    <row r="847" spans="1:11" ht="27">
      <c r="A847" s="141" t="s">
        <v>2805</v>
      </c>
      <c r="B847" s="175" t="s">
        <v>154</v>
      </c>
      <c r="C847" s="53" t="s">
        <v>152</v>
      </c>
      <c r="D847" s="54" t="s">
        <v>152</v>
      </c>
      <c r="E847" s="196" t="s">
        <v>1059</v>
      </c>
      <c r="F847" s="196">
        <v>11190269</v>
      </c>
      <c r="G847" s="198">
        <v>43670</v>
      </c>
      <c r="H847" s="196" t="s">
        <v>1165</v>
      </c>
      <c r="I847" s="238" t="s">
        <v>1086</v>
      </c>
      <c r="J847" s="197" t="s">
        <v>1087</v>
      </c>
      <c r="K847" s="284">
        <v>44100</v>
      </c>
    </row>
    <row r="848" spans="1:11" ht="13.5">
      <c r="A848" s="141" t="s">
        <v>2805</v>
      </c>
      <c r="B848" s="175" t="s">
        <v>226</v>
      </c>
      <c r="C848" s="53" t="s">
        <v>152</v>
      </c>
      <c r="D848" s="54" t="s">
        <v>152</v>
      </c>
      <c r="E848" s="196" t="s">
        <v>1059</v>
      </c>
      <c r="F848" s="196">
        <v>11190270</v>
      </c>
      <c r="G848" s="198">
        <v>43671</v>
      </c>
      <c r="H848" s="196" t="s">
        <v>1166</v>
      </c>
      <c r="I848" s="35" t="s">
        <v>670</v>
      </c>
      <c r="J848" s="58" t="s">
        <v>671</v>
      </c>
      <c r="K848" s="284">
        <v>142766</v>
      </c>
    </row>
    <row r="849" spans="1:11" ht="13.5">
      <c r="A849" s="141" t="s">
        <v>2805</v>
      </c>
      <c r="B849" s="175" t="s">
        <v>227</v>
      </c>
      <c r="C849" s="53" t="s">
        <v>152</v>
      </c>
      <c r="D849" s="54" t="s">
        <v>152</v>
      </c>
      <c r="E849" s="196" t="s">
        <v>1059</v>
      </c>
      <c r="F849" s="196">
        <v>11190271</v>
      </c>
      <c r="G849" s="198">
        <v>43672</v>
      </c>
      <c r="H849" s="196" t="s">
        <v>2876</v>
      </c>
      <c r="I849" s="238" t="s">
        <v>1167</v>
      </c>
      <c r="J849" s="197" t="s">
        <v>1168</v>
      </c>
      <c r="K849" s="284">
        <v>700000</v>
      </c>
    </row>
    <row r="850" spans="1:11" ht="13.5">
      <c r="A850" s="141" t="s">
        <v>2805</v>
      </c>
      <c r="B850" s="175" t="s">
        <v>226</v>
      </c>
      <c r="C850" s="53" t="s">
        <v>152</v>
      </c>
      <c r="D850" s="54" t="s">
        <v>152</v>
      </c>
      <c r="E850" s="196" t="s">
        <v>1059</v>
      </c>
      <c r="F850" s="196">
        <v>11190272</v>
      </c>
      <c r="G850" s="198">
        <v>43672</v>
      </c>
      <c r="H850" s="196" t="s">
        <v>1169</v>
      </c>
      <c r="I850" s="35" t="s">
        <v>670</v>
      </c>
      <c r="J850" s="58" t="s">
        <v>671</v>
      </c>
      <c r="K850" s="284">
        <v>81258</v>
      </c>
    </row>
    <row r="851" spans="1:11" ht="13.5">
      <c r="A851" s="141" t="s">
        <v>2805</v>
      </c>
      <c r="B851" s="175" t="s">
        <v>226</v>
      </c>
      <c r="C851" s="53" t="s">
        <v>152</v>
      </c>
      <c r="D851" s="54" t="s">
        <v>152</v>
      </c>
      <c r="E851" s="196" t="s">
        <v>1059</v>
      </c>
      <c r="F851" s="196">
        <v>11190273</v>
      </c>
      <c r="G851" s="198">
        <v>43672</v>
      </c>
      <c r="H851" s="196" t="s">
        <v>1170</v>
      </c>
      <c r="I851" s="35" t="s">
        <v>670</v>
      </c>
      <c r="J851" s="58" t="s">
        <v>671</v>
      </c>
      <c r="K851" s="284">
        <v>64910</v>
      </c>
    </row>
    <row r="852" spans="1:11" ht="13.5">
      <c r="A852" s="141" t="s">
        <v>2805</v>
      </c>
      <c r="B852" s="175" t="s">
        <v>226</v>
      </c>
      <c r="C852" s="53" t="s">
        <v>152</v>
      </c>
      <c r="D852" s="54" t="s">
        <v>152</v>
      </c>
      <c r="E852" s="196" t="s">
        <v>1059</v>
      </c>
      <c r="F852" s="196">
        <v>11190274</v>
      </c>
      <c r="G852" s="198">
        <v>43672</v>
      </c>
      <c r="H852" s="196" t="s">
        <v>1171</v>
      </c>
      <c r="I852" s="35" t="s">
        <v>670</v>
      </c>
      <c r="J852" s="58" t="s">
        <v>671</v>
      </c>
      <c r="K852" s="284">
        <v>81258</v>
      </c>
    </row>
    <row r="853" spans="1:11" ht="27">
      <c r="A853" s="141" t="s">
        <v>2805</v>
      </c>
      <c r="B853" s="175" t="s">
        <v>154</v>
      </c>
      <c r="C853" s="53" t="s">
        <v>152</v>
      </c>
      <c r="D853" s="54" t="s">
        <v>152</v>
      </c>
      <c r="E853" s="196" t="s">
        <v>1059</v>
      </c>
      <c r="F853" s="196">
        <v>11190275</v>
      </c>
      <c r="G853" s="198">
        <v>43672</v>
      </c>
      <c r="H853" s="196" t="s">
        <v>1172</v>
      </c>
      <c r="I853" s="35" t="s">
        <v>670</v>
      </c>
      <c r="J853" s="58" t="s">
        <v>671</v>
      </c>
      <c r="K853" s="284">
        <v>267356</v>
      </c>
    </row>
    <row r="854" spans="1:11" ht="13.5">
      <c r="A854" s="141" t="s">
        <v>2805</v>
      </c>
      <c r="B854" s="175" t="s">
        <v>226</v>
      </c>
      <c r="C854" s="53" t="s">
        <v>152</v>
      </c>
      <c r="D854" s="54" t="s">
        <v>152</v>
      </c>
      <c r="E854" s="196" t="s">
        <v>1059</v>
      </c>
      <c r="F854" s="196">
        <v>11190276</v>
      </c>
      <c r="G854" s="198">
        <v>43672</v>
      </c>
      <c r="H854" s="196" t="s">
        <v>1173</v>
      </c>
      <c r="I854" s="35" t="s">
        <v>670</v>
      </c>
      <c r="J854" s="58" t="s">
        <v>671</v>
      </c>
      <c r="K854" s="284">
        <v>60760</v>
      </c>
    </row>
    <row r="855" spans="1:11" ht="13.5">
      <c r="A855" s="141" t="s">
        <v>2805</v>
      </c>
      <c r="B855" s="175" t="s">
        <v>226</v>
      </c>
      <c r="C855" s="53" t="s">
        <v>152</v>
      </c>
      <c r="D855" s="54" t="s">
        <v>152</v>
      </c>
      <c r="E855" s="196" t="s">
        <v>1059</v>
      </c>
      <c r="F855" s="196">
        <v>11190277</v>
      </c>
      <c r="G855" s="198">
        <v>43672</v>
      </c>
      <c r="H855" s="196" t="s">
        <v>1174</v>
      </c>
      <c r="I855" s="35" t="s">
        <v>670</v>
      </c>
      <c r="J855" s="58" t="s">
        <v>671</v>
      </c>
      <c r="K855" s="284">
        <v>65778</v>
      </c>
    </row>
    <row r="856" spans="1:11" ht="13.5">
      <c r="A856" s="141" t="s">
        <v>2805</v>
      </c>
      <c r="B856" s="175" t="s">
        <v>226</v>
      </c>
      <c r="C856" s="53" t="s">
        <v>152</v>
      </c>
      <c r="D856" s="54" t="s">
        <v>152</v>
      </c>
      <c r="E856" s="196" t="s">
        <v>1059</v>
      </c>
      <c r="F856" s="196">
        <v>11190278</v>
      </c>
      <c r="G856" s="198">
        <v>43675</v>
      </c>
      <c r="H856" s="196" t="s">
        <v>1175</v>
      </c>
      <c r="I856" s="35" t="s">
        <v>670</v>
      </c>
      <c r="J856" s="58" t="s">
        <v>671</v>
      </c>
      <c r="K856" s="284">
        <v>160738</v>
      </c>
    </row>
    <row r="857" spans="1:11" ht="13.5">
      <c r="A857" s="141" t="s">
        <v>2805</v>
      </c>
      <c r="B857" s="175" t="s">
        <v>226</v>
      </c>
      <c r="C857" s="53" t="s">
        <v>152</v>
      </c>
      <c r="D857" s="54" t="s">
        <v>152</v>
      </c>
      <c r="E857" s="196" t="s">
        <v>1059</v>
      </c>
      <c r="F857" s="196">
        <v>11190279</v>
      </c>
      <c r="G857" s="198">
        <v>43675</v>
      </c>
      <c r="H857" s="196" t="s">
        <v>1176</v>
      </c>
      <c r="I857" s="35" t="s">
        <v>670</v>
      </c>
      <c r="J857" s="58" t="s">
        <v>671</v>
      </c>
      <c r="K857" s="284">
        <v>253499</v>
      </c>
    </row>
    <row r="858" spans="1:11" ht="27">
      <c r="A858" s="141" t="s">
        <v>2805</v>
      </c>
      <c r="B858" s="175" t="s">
        <v>154</v>
      </c>
      <c r="C858" s="53" t="s">
        <v>152</v>
      </c>
      <c r="D858" s="54" t="s">
        <v>152</v>
      </c>
      <c r="E858" s="196" t="s">
        <v>1059</v>
      </c>
      <c r="F858" s="196">
        <v>11190280</v>
      </c>
      <c r="G858" s="198">
        <v>43675</v>
      </c>
      <c r="H858" s="196" t="s">
        <v>1177</v>
      </c>
      <c r="I858" s="35" t="s">
        <v>670</v>
      </c>
      <c r="J858" s="58" t="s">
        <v>671</v>
      </c>
      <c r="K858" s="284">
        <v>28000</v>
      </c>
    </row>
    <row r="859" spans="1:11" ht="13.5">
      <c r="A859" s="141" t="s">
        <v>2805</v>
      </c>
      <c r="B859" s="175" t="s">
        <v>227</v>
      </c>
      <c r="C859" s="53" t="s">
        <v>152</v>
      </c>
      <c r="D859" s="54" t="s">
        <v>152</v>
      </c>
      <c r="E859" s="196" t="s">
        <v>1077</v>
      </c>
      <c r="F859" s="196">
        <v>11190054</v>
      </c>
      <c r="G859" s="198">
        <v>43675</v>
      </c>
      <c r="H859" s="196" t="s">
        <v>1178</v>
      </c>
      <c r="I859" s="238" t="s">
        <v>1179</v>
      </c>
      <c r="J859" s="197" t="s">
        <v>1180</v>
      </c>
      <c r="K859" s="284">
        <v>79849</v>
      </c>
    </row>
    <row r="860" spans="1:11" ht="27">
      <c r="A860" s="141" t="s">
        <v>2805</v>
      </c>
      <c r="B860" s="175" t="s">
        <v>154</v>
      </c>
      <c r="C860" s="53" t="s">
        <v>152</v>
      </c>
      <c r="D860" s="54" t="s">
        <v>152</v>
      </c>
      <c r="E860" s="196" t="s">
        <v>1059</v>
      </c>
      <c r="F860" s="196">
        <v>11190281</v>
      </c>
      <c r="G860" s="198">
        <v>43675</v>
      </c>
      <c r="H860" s="196" t="s">
        <v>1181</v>
      </c>
      <c r="I860" s="35" t="s">
        <v>670</v>
      </c>
      <c r="J860" s="58" t="s">
        <v>671</v>
      </c>
      <c r="K860" s="284">
        <v>294546</v>
      </c>
    </row>
    <row r="861" spans="1:11" ht="27">
      <c r="A861" s="141" t="s">
        <v>2805</v>
      </c>
      <c r="B861" s="175" t="s">
        <v>154</v>
      </c>
      <c r="C861" s="53" t="s">
        <v>152</v>
      </c>
      <c r="D861" s="54" t="s">
        <v>152</v>
      </c>
      <c r="E861" s="196" t="s">
        <v>1077</v>
      </c>
      <c r="F861" s="196">
        <v>11190055</v>
      </c>
      <c r="G861" s="198">
        <v>43676</v>
      </c>
      <c r="H861" s="196" t="s">
        <v>1182</v>
      </c>
      <c r="I861" s="43" t="s">
        <v>1105</v>
      </c>
      <c r="J861" s="44" t="s">
        <v>1106</v>
      </c>
      <c r="K861" s="284">
        <v>1382120</v>
      </c>
    </row>
    <row r="862" spans="1:11" ht="13.5">
      <c r="A862" s="141" t="s">
        <v>2805</v>
      </c>
      <c r="B862" s="175" t="s">
        <v>226</v>
      </c>
      <c r="C862" s="53" t="s">
        <v>152</v>
      </c>
      <c r="D862" s="54" t="s">
        <v>152</v>
      </c>
      <c r="E862" s="196" t="s">
        <v>1059</v>
      </c>
      <c r="F862" s="196">
        <v>11190282</v>
      </c>
      <c r="G862" s="198">
        <v>43677</v>
      </c>
      <c r="H862" s="196" t="s">
        <v>1183</v>
      </c>
      <c r="I862" s="35" t="s">
        <v>670</v>
      </c>
      <c r="J862" s="58" t="s">
        <v>671</v>
      </c>
      <c r="K862" s="284">
        <v>126138</v>
      </c>
    </row>
    <row r="863" spans="1:11" ht="27">
      <c r="A863" s="141" t="s">
        <v>2805</v>
      </c>
      <c r="B863" s="175" t="s">
        <v>138</v>
      </c>
      <c r="C863" s="192" t="s">
        <v>152</v>
      </c>
      <c r="D863" s="193" t="s">
        <v>152</v>
      </c>
      <c r="E863" s="196" t="s">
        <v>1059</v>
      </c>
      <c r="F863" s="196">
        <v>11190283</v>
      </c>
      <c r="G863" s="198">
        <v>43677</v>
      </c>
      <c r="H863" s="196" t="s">
        <v>1184</v>
      </c>
      <c r="I863" s="250" t="s">
        <v>2857</v>
      </c>
      <c r="J863" s="146" t="s">
        <v>993</v>
      </c>
      <c r="K863" s="284">
        <v>366753</v>
      </c>
    </row>
    <row r="864" spans="1:11" ht="13.5">
      <c r="A864" s="141" t="s">
        <v>2805</v>
      </c>
      <c r="B864" s="175" t="s">
        <v>227</v>
      </c>
      <c r="C864" s="53" t="s">
        <v>152</v>
      </c>
      <c r="D864" s="54" t="s">
        <v>152</v>
      </c>
      <c r="E864" s="196" t="s">
        <v>1059</v>
      </c>
      <c r="F864" s="196">
        <v>11190284</v>
      </c>
      <c r="G864" s="198">
        <v>43677</v>
      </c>
      <c r="H864" s="196" t="s">
        <v>1185</v>
      </c>
      <c r="I864" s="238" t="s">
        <v>1167</v>
      </c>
      <c r="J864" s="197" t="s">
        <v>1168</v>
      </c>
      <c r="K864" s="284">
        <v>400000</v>
      </c>
    </row>
    <row r="865" spans="1:11" ht="27">
      <c r="A865" s="141" t="s">
        <v>2802</v>
      </c>
      <c r="B865" s="175" t="s">
        <v>226</v>
      </c>
      <c r="C865" s="53" t="s">
        <v>152</v>
      </c>
      <c r="D865" s="54" t="s">
        <v>152</v>
      </c>
      <c r="E865" s="35" t="s">
        <v>644</v>
      </c>
      <c r="F865" s="190">
        <v>12190043</v>
      </c>
      <c r="G865" s="191">
        <v>43648</v>
      </c>
      <c r="H865" s="35" t="s">
        <v>645</v>
      </c>
      <c r="I865" s="35" t="s">
        <v>646</v>
      </c>
      <c r="J865" s="58" t="s">
        <v>647</v>
      </c>
      <c r="K865" s="42">
        <v>164570</v>
      </c>
    </row>
    <row r="866" spans="1:11" ht="27">
      <c r="A866" s="141" t="s">
        <v>2802</v>
      </c>
      <c r="B866" s="175" t="s">
        <v>227</v>
      </c>
      <c r="C866" s="53" t="s">
        <v>152</v>
      </c>
      <c r="D866" s="54" t="s">
        <v>152</v>
      </c>
      <c r="E866" s="35" t="s">
        <v>644</v>
      </c>
      <c r="F866" s="190">
        <v>12190044</v>
      </c>
      <c r="G866" s="191">
        <v>43657</v>
      </c>
      <c r="H866" s="35" t="s">
        <v>648</v>
      </c>
      <c r="I866" s="35" t="s">
        <v>649</v>
      </c>
      <c r="J866" s="58" t="s">
        <v>650</v>
      </c>
      <c r="K866" s="42">
        <v>384930</v>
      </c>
    </row>
    <row r="867" spans="1:11" ht="27">
      <c r="A867" s="141" t="s">
        <v>2802</v>
      </c>
      <c r="B867" s="175" t="s">
        <v>227</v>
      </c>
      <c r="C867" s="53" t="s">
        <v>152</v>
      </c>
      <c r="D867" s="54" t="s">
        <v>152</v>
      </c>
      <c r="E867" s="35" t="s">
        <v>644</v>
      </c>
      <c r="F867" s="190">
        <v>12190045</v>
      </c>
      <c r="G867" s="191">
        <v>43657</v>
      </c>
      <c r="H867" s="35" t="s">
        <v>651</v>
      </c>
      <c r="I867" s="35" t="s">
        <v>652</v>
      </c>
      <c r="J867" s="58" t="s">
        <v>653</v>
      </c>
      <c r="K867" s="42">
        <v>137550</v>
      </c>
    </row>
    <row r="868" spans="1:11" ht="27">
      <c r="A868" s="141" t="s">
        <v>2802</v>
      </c>
      <c r="B868" s="175" t="s">
        <v>226</v>
      </c>
      <c r="C868" s="53" t="s">
        <v>152</v>
      </c>
      <c r="D868" s="54" t="s">
        <v>152</v>
      </c>
      <c r="E868" s="35" t="s">
        <v>644</v>
      </c>
      <c r="F868" s="190">
        <v>12190046</v>
      </c>
      <c r="G868" s="191">
        <v>43657</v>
      </c>
      <c r="H868" s="35" t="s">
        <v>654</v>
      </c>
      <c r="I868" s="35" t="s">
        <v>655</v>
      </c>
      <c r="J868" s="58" t="s">
        <v>656</v>
      </c>
      <c r="K868" s="42">
        <v>71043</v>
      </c>
    </row>
    <row r="869" spans="1:11" ht="27">
      <c r="A869" s="141" t="s">
        <v>2802</v>
      </c>
      <c r="B869" s="175" t="s">
        <v>226</v>
      </c>
      <c r="C869" s="53" t="s">
        <v>152</v>
      </c>
      <c r="D869" s="54" t="s">
        <v>152</v>
      </c>
      <c r="E869" s="35" t="s">
        <v>644</v>
      </c>
      <c r="F869" s="190">
        <v>12190047</v>
      </c>
      <c r="G869" s="191">
        <v>43665</v>
      </c>
      <c r="H869" s="35" t="s">
        <v>657</v>
      </c>
      <c r="I869" s="35" t="s">
        <v>655</v>
      </c>
      <c r="J869" s="58" t="s">
        <v>656</v>
      </c>
      <c r="K869" s="42">
        <v>283498</v>
      </c>
    </row>
    <row r="870" spans="1:11" ht="27">
      <c r="A870" s="141" t="s">
        <v>2802</v>
      </c>
      <c r="B870" s="175" t="s">
        <v>226</v>
      </c>
      <c r="C870" s="53" t="s">
        <v>152</v>
      </c>
      <c r="D870" s="54" t="s">
        <v>152</v>
      </c>
      <c r="E870" s="35" t="s">
        <v>644</v>
      </c>
      <c r="F870" s="190">
        <v>12190049</v>
      </c>
      <c r="G870" s="191">
        <v>43675</v>
      </c>
      <c r="H870" s="35" t="s">
        <v>658</v>
      </c>
      <c r="I870" s="35" t="s">
        <v>659</v>
      </c>
      <c r="J870" s="58" t="s">
        <v>660</v>
      </c>
      <c r="K870" s="42">
        <v>175273</v>
      </c>
    </row>
    <row r="871" spans="1:11" ht="27">
      <c r="A871" s="141" t="s">
        <v>2802</v>
      </c>
      <c r="B871" s="175" t="s">
        <v>154</v>
      </c>
      <c r="C871" s="53" t="s">
        <v>152</v>
      </c>
      <c r="D871" s="54" t="s">
        <v>152</v>
      </c>
      <c r="E871" s="36" t="s">
        <v>661</v>
      </c>
      <c r="F871" s="41">
        <v>12190221</v>
      </c>
      <c r="G871" s="191">
        <v>43649</v>
      </c>
      <c r="H871" s="36" t="s">
        <v>662</v>
      </c>
      <c r="I871" s="35" t="s">
        <v>663</v>
      </c>
      <c r="J871" s="58" t="s">
        <v>664</v>
      </c>
      <c r="K871" s="42">
        <v>6800</v>
      </c>
    </row>
    <row r="872" spans="1:11" ht="27">
      <c r="A872" s="141" t="s">
        <v>2802</v>
      </c>
      <c r="B872" s="175" t="s">
        <v>154</v>
      </c>
      <c r="C872" s="53" t="s">
        <v>152</v>
      </c>
      <c r="D872" s="54" t="s">
        <v>152</v>
      </c>
      <c r="E872" s="36" t="s">
        <v>661</v>
      </c>
      <c r="F872" s="41">
        <v>12190222</v>
      </c>
      <c r="G872" s="191">
        <v>43649</v>
      </c>
      <c r="H872" s="36" t="s">
        <v>665</v>
      </c>
      <c r="I872" s="35" t="s">
        <v>663</v>
      </c>
      <c r="J872" s="58" t="s">
        <v>664</v>
      </c>
      <c r="K872" s="42">
        <v>6800</v>
      </c>
    </row>
    <row r="873" spans="1:11" ht="27">
      <c r="A873" s="141" t="s">
        <v>2802</v>
      </c>
      <c r="B873" s="175" t="s">
        <v>154</v>
      </c>
      <c r="C873" s="53" t="s">
        <v>152</v>
      </c>
      <c r="D873" s="54" t="s">
        <v>152</v>
      </c>
      <c r="E873" s="36" t="s">
        <v>661</v>
      </c>
      <c r="F873" s="41">
        <v>12190223</v>
      </c>
      <c r="G873" s="191">
        <v>43650</v>
      </c>
      <c r="H873" s="36" t="s">
        <v>666</v>
      </c>
      <c r="I873" s="35" t="s">
        <v>667</v>
      </c>
      <c r="J873" s="58" t="s">
        <v>668</v>
      </c>
      <c r="K873" s="42">
        <v>1200</v>
      </c>
    </row>
    <row r="874" spans="1:11" ht="27">
      <c r="A874" s="141" t="s">
        <v>2802</v>
      </c>
      <c r="B874" s="175" t="s">
        <v>154</v>
      </c>
      <c r="C874" s="53" t="s">
        <v>152</v>
      </c>
      <c r="D874" s="54" t="s">
        <v>152</v>
      </c>
      <c r="E874" s="36" t="s">
        <v>661</v>
      </c>
      <c r="F874" s="41">
        <v>12190224</v>
      </c>
      <c r="G874" s="191">
        <v>43654</v>
      </c>
      <c r="H874" s="36" t="s">
        <v>669</v>
      </c>
      <c r="I874" s="35" t="s">
        <v>670</v>
      </c>
      <c r="J874" s="58" t="s">
        <v>671</v>
      </c>
      <c r="K874" s="42">
        <v>48000</v>
      </c>
    </row>
    <row r="875" spans="1:11" ht="27">
      <c r="A875" s="141" t="s">
        <v>2802</v>
      </c>
      <c r="B875" s="175" t="s">
        <v>154</v>
      </c>
      <c r="C875" s="53" t="s">
        <v>152</v>
      </c>
      <c r="D875" s="54" t="s">
        <v>152</v>
      </c>
      <c r="E875" s="36" t="s">
        <v>661</v>
      </c>
      <c r="F875" s="41">
        <v>12190225</v>
      </c>
      <c r="G875" s="191">
        <v>43654</v>
      </c>
      <c r="H875" s="36" t="s">
        <v>672</v>
      </c>
      <c r="I875" s="35" t="s">
        <v>670</v>
      </c>
      <c r="J875" s="58" t="s">
        <v>671</v>
      </c>
      <c r="K875" s="42">
        <v>100699</v>
      </c>
    </row>
    <row r="876" spans="1:11" ht="27">
      <c r="A876" s="141" t="s">
        <v>2802</v>
      </c>
      <c r="B876" s="175" t="s">
        <v>154</v>
      </c>
      <c r="C876" s="53" t="s">
        <v>152</v>
      </c>
      <c r="D876" s="54" t="s">
        <v>152</v>
      </c>
      <c r="E876" s="36" t="s">
        <v>661</v>
      </c>
      <c r="F876" s="41">
        <v>12190226</v>
      </c>
      <c r="G876" s="191">
        <v>43654</v>
      </c>
      <c r="H876" s="36" t="s">
        <v>673</v>
      </c>
      <c r="I876" s="35" t="s">
        <v>674</v>
      </c>
      <c r="J876" s="58" t="s">
        <v>675</v>
      </c>
      <c r="K876" s="42">
        <v>79594</v>
      </c>
    </row>
    <row r="877" spans="1:11" ht="27">
      <c r="A877" s="141" t="s">
        <v>2802</v>
      </c>
      <c r="B877" s="175" t="s">
        <v>154</v>
      </c>
      <c r="C877" s="53" t="s">
        <v>152</v>
      </c>
      <c r="D877" s="54" t="s">
        <v>152</v>
      </c>
      <c r="E877" s="36" t="s">
        <v>661</v>
      </c>
      <c r="F877" s="41">
        <v>12190227</v>
      </c>
      <c r="G877" s="191">
        <v>43655</v>
      </c>
      <c r="H877" s="36" t="s">
        <v>676</v>
      </c>
      <c r="I877" s="35" t="s">
        <v>667</v>
      </c>
      <c r="J877" s="58" t="s">
        <v>668</v>
      </c>
      <c r="K877" s="42">
        <v>161329</v>
      </c>
    </row>
    <row r="878" spans="1:11" ht="27">
      <c r="A878" s="141" t="s">
        <v>2802</v>
      </c>
      <c r="B878" s="175" t="s">
        <v>227</v>
      </c>
      <c r="C878" s="53" t="s">
        <v>152</v>
      </c>
      <c r="D878" s="54" t="s">
        <v>152</v>
      </c>
      <c r="E878" s="36" t="s">
        <v>661</v>
      </c>
      <c r="F878" s="41">
        <v>12190228</v>
      </c>
      <c r="G878" s="191">
        <v>43657</v>
      </c>
      <c r="H878" s="36" t="s">
        <v>2865</v>
      </c>
      <c r="I878" s="35" t="s">
        <v>677</v>
      </c>
      <c r="J878" s="58" t="s">
        <v>678</v>
      </c>
      <c r="K878" s="42">
        <v>220000</v>
      </c>
    </row>
    <row r="879" spans="1:11" ht="27">
      <c r="A879" s="141" t="s">
        <v>2802</v>
      </c>
      <c r="B879" s="175" t="s">
        <v>154</v>
      </c>
      <c r="C879" s="53" t="s">
        <v>152</v>
      </c>
      <c r="D879" s="54" t="s">
        <v>152</v>
      </c>
      <c r="E879" s="36" t="s">
        <v>661</v>
      </c>
      <c r="F879" s="41">
        <v>12190229</v>
      </c>
      <c r="G879" s="191">
        <v>43658</v>
      </c>
      <c r="H879" s="36" t="s">
        <v>679</v>
      </c>
      <c r="I879" s="35" t="s">
        <v>680</v>
      </c>
      <c r="J879" s="58" t="s">
        <v>681</v>
      </c>
      <c r="K879" s="42">
        <v>14800</v>
      </c>
    </row>
    <row r="880" spans="1:11" ht="27">
      <c r="A880" s="141" t="s">
        <v>2802</v>
      </c>
      <c r="B880" s="175" t="s">
        <v>154</v>
      </c>
      <c r="C880" s="53" t="s">
        <v>152</v>
      </c>
      <c r="D880" s="54" t="s">
        <v>152</v>
      </c>
      <c r="E880" s="36" t="s">
        <v>661</v>
      </c>
      <c r="F880" s="41">
        <v>12190230</v>
      </c>
      <c r="G880" s="191">
        <v>43658</v>
      </c>
      <c r="H880" s="36" t="s">
        <v>682</v>
      </c>
      <c r="I880" s="35" t="s">
        <v>670</v>
      </c>
      <c r="J880" s="58" t="s">
        <v>671</v>
      </c>
      <c r="K880" s="42">
        <v>112000</v>
      </c>
    </row>
    <row r="881" spans="1:11" ht="27">
      <c r="A881" s="141" t="s">
        <v>2802</v>
      </c>
      <c r="B881" s="175" t="s">
        <v>154</v>
      </c>
      <c r="C881" s="53" t="s">
        <v>152</v>
      </c>
      <c r="D881" s="54" t="s">
        <v>152</v>
      </c>
      <c r="E881" s="36" t="s">
        <v>661</v>
      </c>
      <c r="F881" s="41">
        <v>12190231</v>
      </c>
      <c r="G881" s="191">
        <v>43658</v>
      </c>
      <c r="H881" s="36" t="s">
        <v>683</v>
      </c>
      <c r="I881" s="35" t="s">
        <v>674</v>
      </c>
      <c r="J881" s="58" t="s">
        <v>675</v>
      </c>
      <c r="K881" s="42">
        <v>79649</v>
      </c>
    </row>
    <row r="882" spans="1:11" ht="27">
      <c r="A882" s="141" t="s">
        <v>2802</v>
      </c>
      <c r="B882" s="175" t="s">
        <v>154</v>
      </c>
      <c r="C882" s="53" t="s">
        <v>152</v>
      </c>
      <c r="D882" s="54" t="s">
        <v>152</v>
      </c>
      <c r="E882" s="36" t="s">
        <v>661</v>
      </c>
      <c r="F882" s="41">
        <v>12190232</v>
      </c>
      <c r="G882" s="191">
        <v>43658</v>
      </c>
      <c r="H882" s="36" t="s">
        <v>684</v>
      </c>
      <c r="I882" s="35" t="s">
        <v>670</v>
      </c>
      <c r="J882" s="58" t="s">
        <v>671</v>
      </c>
      <c r="K882" s="42">
        <v>126334</v>
      </c>
    </row>
    <row r="883" spans="1:11" ht="27">
      <c r="A883" s="141" t="s">
        <v>2802</v>
      </c>
      <c r="B883" s="175" t="s">
        <v>154</v>
      </c>
      <c r="C883" s="53" t="s">
        <v>152</v>
      </c>
      <c r="D883" s="54" t="s">
        <v>152</v>
      </c>
      <c r="E883" s="36" t="s">
        <v>661</v>
      </c>
      <c r="F883" s="41">
        <v>12190233</v>
      </c>
      <c r="G883" s="191">
        <v>43658</v>
      </c>
      <c r="H883" s="36" t="s">
        <v>685</v>
      </c>
      <c r="I883" s="35" t="s">
        <v>663</v>
      </c>
      <c r="J883" s="58" t="s">
        <v>664</v>
      </c>
      <c r="K883" s="42">
        <v>6800</v>
      </c>
    </row>
    <row r="884" spans="1:11" ht="27">
      <c r="A884" s="141" t="s">
        <v>2802</v>
      </c>
      <c r="B884" s="175" t="s">
        <v>154</v>
      </c>
      <c r="C884" s="53" t="s">
        <v>152</v>
      </c>
      <c r="D884" s="54" t="s">
        <v>152</v>
      </c>
      <c r="E884" s="36" t="s">
        <v>661</v>
      </c>
      <c r="F884" s="41">
        <v>12190234</v>
      </c>
      <c r="G884" s="191">
        <v>43658</v>
      </c>
      <c r="H884" s="36" t="s">
        <v>686</v>
      </c>
      <c r="I884" s="35" t="s">
        <v>663</v>
      </c>
      <c r="J884" s="58" t="s">
        <v>664</v>
      </c>
      <c r="K884" s="42">
        <v>6800</v>
      </c>
    </row>
    <row r="885" spans="1:11" ht="27">
      <c r="A885" s="141" t="s">
        <v>2802</v>
      </c>
      <c r="B885" s="175" t="s">
        <v>227</v>
      </c>
      <c r="C885" s="53" t="s">
        <v>152</v>
      </c>
      <c r="D885" s="54" t="s">
        <v>152</v>
      </c>
      <c r="E885" s="36" t="s">
        <v>661</v>
      </c>
      <c r="F885" s="41">
        <v>12190235</v>
      </c>
      <c r="G885" s="191">
        <v>43661</v>
      </c>
      <c r="H885" s="36" t="s">
        <v>687</v>
      </c>
      <c r="I885" s="35" t="s">
        <v>688</v>
      </c>
      <c r="J885" s="58" t="s">
        <v>689</v>
      </c>
      <c r="K885" s="42">
        <v>30000</v>
      </c>
    </row>
    <row r="886" spans="1:11" ht="27">
      <c r="A886" s="141" t="s">
        <v>2802</v>
      </c>
      <c r="B886" s="175" t="s">
        <v>154</v>
      </c>
      <c r="C886" s="53" t="s">
        <v>152</v>
      </c>
      <c r="D886" s="54" t="s">
        <v>152</v>
      </c>
      <c r="E886" s="36" t="s">
        <v>661</v>
      </c>
      <c r="F886" s="41">
        <v>12190236</v>
      </c>
      <c r="G886" s="191">
        <v>43661</v>
      </c>
      <c r="H886" s="36" t="s">
        <v>690</v>
      </c>
      <c r="I886" s="35" t="s">
        <v>663</v>
      </c>
      <c r="J886" s="58" t="s">
        <v>664</v>
      </c>
      <c r="K886" s="42">
        <v>20400</v>
      </c>
    </row>
    <row r="887" spans="1:11" ht="27">
      <c r="A887" s="141" t="s">
        <v>2802</v>
      </c>
      <c r="B887" s="175" t="s">
        <v>154</v>
      </c>
      <c r="C887" s="53" t="s">
        <v>152</v>
      </c>
      <c r="D887" s="54" t="s">
        <v>152</v>
      </c>
      <c r="E887" s="36" t="s">
        <v>661</v>
      </c>
      <c r="F887" s="41">
        <v>12190237</v>
      </c>
      <c r="G887" s="191">
        <v>43661</v>
      </c>
      <c r="H887" s="36" t="s">
        <v>691</v>
      </c>
      <c r="I887" s="35" t="s">
        <v>663</v>
      </c>
      <c r="J887" s="58" t="s">
        <v>664</v>
      </c>
      <c r="K887" s="42">
        <v>20400</v>
      </c>
    </row>
    <row r="888" spans="1:11" ht="27">
      <c r="A888" s="141" t="s">
        <v>2802</v>
      </c>
      <c r="B888" s="175" t="s">
        <v>154</v>
      </c>
      <c r="C888" s="53" t="s">
        <v>152</v>
      </c>
      <c r="D888" s="54" t="s">
        <v>152</v>
      </c>
      <c r="E888" s="36" t="s">
        <v>661</v>
      </c>
      <c r="F888" s="41">
        <v>12190238</v>
      </c>
      <c r="G888" s="191">
        <v>43663</v>
      </c>
      <c r="H888" s="36" t="s">
        <v>692</v>
      </c>
      <c r="I888" s="35" t="s">
        <v>667</v>
      </c>
      <c r="J888" s="58" t="s">
        <v>668</v>
      </c>
      <c r="K888" s="42">
        <v>64420</v>
      </c>
    </row>
    <row r="889" spans="1:11" ht="27">
      <c r="A889" s="141" t="s">
        <v>2802</v>
      </c>
      <c r="B889" s="175" t="s">
        <v>153</v>
      </c>
      <c r="C889" s="53" t="s">
        <v>2937</v>
      </c>
      <c r="D889" s="54">
        <v>43385</v>
      </c>
      <c r="E889" s="36" t="s">
        <v>661</v>
      </c>
      <c r="F889" s="41">
        <v>12190239</v>
      </c>
      <c r="G889" s="191">
        <v>43665</v>
      </c>
      <c r="H889" s="36" t="s">
        <v>693</v>
      </c>
      <c r="I889" s="35" t="s">
        <v>694</v>
      </c>
      <c r="J889" s="58" t="s">
        <v>695</v>
      </c>
      <c r="K889" s="42">
        <v>167721</v>
      </c>
    </row>
    <row r="890" spans="1:11" ht="27">
      <c r="A890" s="141" t="s">
        <v>2802</v>
      </c>
      <c r="B890" s="175" t="s">
        <v>154</v>
      </c>
      <c r="C890" s="53" t="s">
        <v>152</v>
      </c>
      <c r="D890" s="54" t="s">
        <v>152</v>
      </c>
      <c r="E890" s="36" t="s">
        <v>661</v>
      </c>
      <c r="F890" s="41">
        <v>12190240</v>
      </c>
      <c r="G890" s="191">
        <v>43668</v>
      </c>
      <c r="H890" s="36" t="s">
        <v>696</v>
      </c>
      <c r="I890" s="35" t="s">
        <v>674</v>
      </c>
      <c r="J890" s="58" t="s">
        <v>675</v>
      </c>
      <c r="K890" s="42">
        <v>257839</v>
      </c>
    </row>
    <row r="891" spans="1:11" ht="27">
      <c r="A891" s="141" t="s">
        <v>2802</v>
      </c>
      <c r="B891" s="175" t="s">
        <v>154</v>
      </c>
      <c r="C891" s="53" t="s">
        <v>152</v>
      </c>
      <c r="D891" s="54" t="s">
        <v>152</v>
      </c>
      <c r="E891" s="36" t="s">
        <v>661</v>
      </c>
      <c r="F891" s="41">
        <v>12190241</v>
      </c>
      <c r="G891" s="191">
        <v>43668</v>
      </c>
      <c r="H891" s="36" t="s">
        <v>697</v>
      </c>
      <c r="I891" s="35" t="s">
        <v>674</v>
      </c>
      <c r="J891" s="58" t="s">
        <v>675</v>
      </c>
      <c r="K891" s="42">
        <v>141852</v>
      </c>
    </row>
    <row r="892" spans="1:11" ht="27">
      <c r="A892" s="141" t="s">
        <v>2802</v>
      </c>
      <c r="B892" s="175" t="s">
        <v>154</v>
      </c>
      <c r="C892" s="53" t="s">
        <v>152</v>
      </c>
      <c r="D892" s="54" t="s">
        <v>152</v>
      </c>
      <c r="E892" s="36" t="s">
        <v>661</v>
      </c>
      <c r="F892" s="41">
        <v>12190242</v>
      </c>
      <c r="G892" s="191">
        <v>43668</v>
      </c>
      <c r="H892" s="36" t="s">
        <v>698</v>
      </c>
      <c r="I892" s="35" t="s">
        <v>670</v>
      </c>
      <c r="J892" s="58" t="s">
        <v>671</v>
      </c>
      <c r="K892" s="42">
        <v>67834</v>
      </c>
    </row>
    <row r="893" spans="1:11" ht="27">
      <c r="A893" s="141" t="s">
        <v>2802</v>
      </c>
      <c r="B893" s="175" t="s">
        <v>154</v>
      </c>
      <c r="C893" s="53" t="s">
        <v>152</v>
      </c>
      <c r="D893" s="54" t="s">
        <v>152</v>
      </c>
      <c r="E893" s="36" t="s">
        <v>661</v>
      </c>
      <c r="F893" s="41">
        <v>12190243</v>
      </c>
      <c r="G893" s="191">
        <v>43669</v>
      </c>
      <c r="H893" s="36" t="s">
        <v>699</v>
      </c>
      <c r="I893" s="35" t="s">
        <v>674</v>
      </c>
      <c r="J893" s="58" t="s">
        <v>675</v>
      </c>
      <c r="K893" s="42">
        <v>55139</v>
      </c>
    </row>
    <row r="894" spans="1:11" ht="27">
      <c r="A894" s="141" t="s">
        <v>2802</v>
      </c>
      <c r="B894" s="175" t="s">
        <v>154</v>
      </c>
      <c r="C894" s="53" t="s">
        <v>152</v>
      </c>
      <c r="D894" s="54" t="s">
        <v>152</v>
      </c>
      <c r="E894" s="36" t="s">
        <v>661</v>
      </c>
      <c r="F894" s="41">
        <v>12190244</v>
      </c>
      <c r="G894" s="191">
        <v>43669</v>
      </c>
      <c r="H894" s="36" t="s">
        <v>700</v>
      </c>
      <c r="I894" s="35" t="s">
        <v>670</v>
      </c>
      <c r="J894" s="58" t="s">
        <v>671</v>
      </c>
      <c r="K894" s="42">
        <v>686915</v>
      </c>
    </row>
    <row r="895" spans="1:11" ht="27">
      <c r="A895" s="141" t="s">
        <v>2802</v>
      </c>
      <c r="B895" s="175" t="s">
        <v>154</v>
      </c>
      <c r="C895" s="53" t="s">
        <v>152</v>
      </c>
      <c r="D895" s="54" t="s">
        <v>152</v>
      </c>
      <c r="E895" s="36" t="s">
        <v>661</v>
      </c>
      <c r="F895" s="41">
        <v>12190245</v>
      </c>
      <c r="G895" s="191">
        <v>43670</v>
      </c>
      <c r="H895" s="36" t="s">
        <v>701</v>
      </c>
      <c r="I895" s="35" t="s">
        <v>663</v>
      </c>
      <c r="J895" s="58" t="s">
        <v>664</v>
      </c>
      <c r="K895" s="42">
        <v>6800</v>
      </c>
    </row>
    <row r="896" spans="1:11" ht="27">
      <c r="A896" s="141" t="s">
        <v>2802</v>
      </c>
      <c r="B896" s="175" t="s">
        <v>154</v>
      </c>
      <c r="C896" s="53" t="s">
        <v>152</v>
      </c>
      <c r="D896" s="54" t="s">
        <v>152</v>
      </c>
      <c r="E896" s="36" t="s">
        <v>661</v>
      </c>
      <c r="F896" s="41">
        <v>12190246</v>
      </c>
      <c r="G896" s="191">
        <v>43670</v>
      </c>
      <c r="H896" s="36" t="s">
        <v>686</v>
      </c>
      <c r="I896" s="35" t="s">
        <v>663</v>
      </c>
      <c r="J896" s="58" t="s">
        <v>664</v>
      </c>
      <c r="K896" s="42">
        <v>6800</v>
      </c>
    </row>
    <row r="897" spans="1:11" ht="27">
      <c r="A897" s="141" t="s">
        <v>2802</v>
      </c>
      <c r="B897" s="175" t="s">
        <v>154</v>
      </c>
      <c r="C897" s="53" t="s">
        <v>152</v>
      </c>
      <c r="D897" s="54" t="s">
        <v>152</v>
      </c>
      <c r="E897" s="36" t="s">
        <v>661</v>
      </c>
      <c r="F897" s="41">
        <v>12190247</v>
      </c>
      <c r="G897" s="191">
        <v>43670</v>
      </c>
      <c r="H897" s="36" t="s">
        <v>702</v>
      </c>
      <c r="I897" s="35" t="s">
        <v>667</v>
      </c>
      <c r="J897" s="58" t="s">
        <v>668</v>
      </c>
      <c r="K897" s="42">
        <v>32200</v>
      </c>
    </row>
    <row r="898" spans="1:11" ht="27">
      <c r="A898" s="141" t="s">
        <v>2802</v>
      </c>
      <c r="B898" s="175" t="s">
        <v>154</v>
      </c>
      <c r="C898" s="53" t="s">
        <v>152</v>
      </c>
      <c r="D898" s="54" t="s">
        <v>152</v>
      </c>
      <c r="E898" s="36" t="s">
        <v>661</v>
      </c>
      <c r="F898" s="41">
        <v>12190248</v>
      </c>
      <c r="G898" s="191">
        <v>43670</v>
      </c>
      <c r="H898" s="36" t="s">
        <v>703</v>
      </c>
      <c r="I898" s="35" t="s">
        <v>670</v>
      </c>
      <c r="J898" s="58" t="s">
        <v>671</v>
      </c>
      <c r="K898" s="42">
        <v>159434</v>
      </c>
    </row>
    <row r="899" spans="1:11" ht="27">
      <c r="A899" s="141" t="s">
        <v>2802</v>
      </c>
      <c r="B899" s="175" t="s">
        <v>154</v>
      </c>
      <c r="C899" s="53" t="s">
        <v>152</v>
      </c>
      <c r="D899" s="54" t="s">
        <v>152</v>
      </c>
      <c r="E899" s="36" t="s">
        <v>661</v>
      </c>
      <c r="F899" s="41">
        <v>12190249</v>
      </c>
      <c r="G899" s="191">
        <v>43671</v>
      </c>
      <c r="H899" s="36" t="s">
        <v>704</v>
      </c>
      <c r="I899" s="35" t="s">
        <v>670</v>
      </c>
      <c r="J899" s="58" t="s">
        <v>671</v>
      </c>
      <c r="K899" s="42">
        <v>249033</v>
      </c>
    </row>
    <row r="900" spans="1:11" ht="27">
      <c r="A900" s="141" t="s">
        <v>2802</v>
      </c>
      <c r="B900" s="175" t="s">
        <v>227</v>
      </c>
      <c r="C900" s="53" t="s">
        <v>152</v>
      </c>
      <c r="D900" s="54" t="s">
        <v>152</v>
      </c>
      <c r="E900" s="36" t="s">
        <v>661</v>
      </c>
      <c r="F900" s="41">
        <v>12190250</v>
      </c>
      <c r="G900" s="191">
        <v>43672</v>
      </c>
      <c r="H900" s="36" t="s">
        <v>705</v>
      </c>
      <c r="I900" s="35" t="s">
        <v>706</v>
      </c>
      <c r="J900" s="58" t="s">
        <v>707</v>
      </c>
      <c r="K900" s="42">
        <v>245000</v>
      </c>
    </row>
    <row r="901" spans="1:11" ht="40.5">
      <c r="A901" s="141" t="s">
        <v>2802</v>
      </c>
      <c r="B901" s="175" t="s">
        <v>154</v>
      </c>
      <c r="C901" s="53" t="s">
        <v>152</v>
      </c>
      <c r="D901" s="54" t="s">
        <v>152</v>
      </c>
      <c r="E901" s="36" t="s">
        <v>661</v>
      </c>
      <c r="F901" s="41">
        <v>12190251</v>
      </c>
      <c r="G901" s="191">
        <v>43675</v>
      </c>
      <c r="H901" s="36" t="s">
        <v>708</v>
      </c>
      <c r="I901" s="35" t="s">
        <v>667</v>
      </c>
      <c r="J901" s="58" t="s">
        <v>668</v>
      </c>
      <c r="K901" s="42">
        <v>130040</v>
      </c>
    </row>
    <row r="902" spans="1:11" ht="27">
      <c r="A902" s="141" t="s">
        <v>2802</v>
      </c>
      <c r="B902" s="175" t="s">
        <v>154</v>
      </c>
      <c r="C902" s="53" t="s">
        <v>152</v>
      </c>
      <c r="D902" s="54" t="s">
        <v>152</v>
      </c>
      <c r="E902" s="36" t="s">
        <v>661</v>
      </c>
      <c r="F902" s="41">
        <v>12190252</v>
      </c>
      <c r="G902" s="191">
        <v>43676</v>
      </c>
      <c r="H902" s="36" t="s">
        <v>709</v>
      </c>
      <c r="I902" s="35" t="s">
        <v>670</v>
      </c>
      <c r="J902" s="58" t="s">
        <v>671</v>
      </c>
      <c r="K902" s="42">
        <v>209938</v>
      </c>
    </row>
    <row r="903" spans="1:11" ht="27">
      <c r="A903" s="141" t="s">
        <v>2802</v>
      </c>
      <c r="B903" s="175" t="s">
        <v>138</v>
      </c>
      <c r="C903" s="34" t="s">
        <v>710</v>
      </c>
      <c r="D903" s="37">
        <v>43672</v>
      </c>
      <c r="E903" s="36" t="s">
        <v>661</v>
      </c>
      <c r="F903" s="41">
        <v>12190253</v>
      </c>
      <c r="G903" s="191">
        <v>43677</v>
      </c>
      <c r="H903" s="36" t="s">
        <v>711</v>
      </c>
      <c r="I903" s="35" t="s">
        <v>712</v>
      </c>
      <c r="J903" s="58" t="s">
        <v>713</v>
      </c>
      <c r="K903" s="42">
        <v>2012646</v>
      </c>
    </row>
    <row r="904" spans="1:11" ht="40.5">
      <c r="A904" s="141" t="s">
        <v>2802</v>
      </c>
      <c r="B904" s="175" t="s">
        <v>227</v>
      </c>
      <c r="C904" s="53" t="s">
        <v>152</v>
      </c>
      <c r="D904" s="54" t="s">
        <v>152</v>
      </c>
      <c r="E904" s="36" t="s">
        <v>661</v>
      </c>
      <c r="F904" s="41">
        <v>12190254</v>
      </c>
      <c r="G904" s="191">
        <v>43677</v>
      </c>
      <c r="H904" s="36" t="s">
        <v>714</v>
      </c>
      <c r="I904" s="35" t="s">
        <v>715</v>
      </c>
      <c r="J904" s="58" t="s">
        <v>716</v>
      </c>
      <c r="K904" s="42">
        <v>98000</v>
      </c>
    </row>
    <row r="905" spans="1:11" ht="27">
      <c r="A905" s="141" t="s">
        <v>2802</v>
      </c>
      <c r="B905" s="175" t="s">
        <v>227</v>
      </c>
      <c r="C905" s="53" t="s">
        <v>152</v>
      </c>
      <c r="D905" s="54" t="s">
        <v>152</v>
      </c>
      <c r="E905" s="36" t="s">
        <v>661</v>
      </c>
      <c r="F905" s="41">
        <v>12190255</v>
      </c>
      <c r="G905" s="191">
        <v>43677</v>
      </c>
      <c r="H905" s="36" t="s">
        <v>717</v>
      </c>
      <c r="I905" s="35" t="s">
        <v>706</v>
      </c>
      <c r="J905" s="58" t="s">
        <v>707</v>
      </c>
      <c r="K905" s="42">
        <v>77222</v>
      </c>
    </row>
    <row r="906" spans="1:11" ht="27">
      <c r="A906" s="141" t="s">
        <v>2802</v>
      </c>
      <c r="B906" s="175" t="s">
        <v>227</v>
      </c>
      <c r="C906" s="53" t="s">
        <v>152</v>
      </c>
      <c r="D906" s="54" t="s">
        <v>152</v>
      </c>
      <c r="E906" s="36" t="s">
        <v>661</v>
      </c>
      <c r="F906" s="41">
        <v>12190256</v>
      </c>
      <c r="G906" s="191">
        <v>43677</v>
      </c>
      <c r="H906" s="36" t="s">
        <v>2950</v>
      </c>
      <c r="I906" s="35" t="s">
        <v>718</v>
      </c>
      <c r="J906" s="58" t="s">
        <v>719</v>
      </c>
      <c r="K906" s="42">
        <v>167552</v>
      </c>
    </row>
    <row r="907" spans="1:11" ht="13.5">
      <c r="A907" s="141" t="s">
        <v>2802</v>
      </c>
      <c r="B907" s="175" t="s">
        <v>559</v>
      </c>
      <c r="C907" s="53" t="s">
        <v>152</v>
      </c>
      <c r="D907" s="54" t="s">
        <v>152</v>
      </c>
      <c r="E907" s="36" t="s">
        <v>720</v>
      </c>
      <c r="F907" s="41">
        <v>5346685</v>
      </c>
      <c r="G907" s="191">
        <v>43669</v>
      </c>
      <c r="H907" s="39" t="s">
        <v>721</v>
      </c>
      <c r="I907" s="36" t="s">
        <v>722</v>
      </c>
      <c r="J907" s="40" t="s">
        <v>723</v>
      </c>
      <c r="K907" s="42">
        <v>429500</v>
      </c>
    </row>
    <row r="908" spans="1:11" ht="13.5">
      <c r="A908" s="141" t="s">
        <v>2802</v>
      </c>
      <c r="B908" s="175" t="s">
        <v>559</v>
      </c>
      <c r="C908" s="53" t="s">
        <v>152</v>
      </c>
      <c r="D908" s="54" t="s">
        <v>152</v>
      </c>
      <c r="E908" s="36" t="s">
        <v>720</v>
      </c>
      <c r="F908" s="41">
        <v>5347196</v>
      </c>
      <c r="G908" s="191">
        <v>43669</v>
      </c>
      <c r="H908" s="39" t="s">
        <v>724</v>
      </c>
      <c r="I908" s="36" t="s">
        <v>722</v>
      </c>
      <c r="J908" s="40" t="s">
        <v>723</v>
      </c>
      <c r="K908" s="42">
        <v>522900</v>
      </c>
    </row>
    <row r="909" spans="1:11" ht="13.5">
      <c r="A909" s="141" t="s">
        <v>2802</v>
      </c>
      <c r="B909" s="175" t="s">
        <v>559</v>
      </c>
      <c r="C909" s="53" t="s">
        <v>152</v>
      </c>
      <c r="D909" s="54" t="s">
        <v>152</v>
      </c>
      <c r="E909" s="36" t="s">
        <v>720</v>
      </c>
      <c r="F909" s="41">
        <v>5358300</v>
      </c>
      <c r="G909" s="191">
        <v>43669</v>
      </c>
      <c r="H909" s="39" t="s">
        <v>725</v>
      </c>
      <c r="I909" s="36" t="s">
        <v>722</v>
      </c>
      <c r="J909" s="40" t="s">
        <v>723</v>
      </c>
      <c r="K909" s="42">
        <v>117000</v>
      </c>
    </row>
    <row r="910" spans="1:11" ht="13.5">
      <c r="A910" s="141" t="s">
        <v>2802</v>
      </c>
      <c r="B910" s="175" t="s">
        <v>559</v>
      </c>
      <c r="C910" s="53" t="s">
        <v>152</v>
      </c>
      <c r="D910" s="54" t="s">
        <v>152</v>
      </c>
      <c r="E910" s="36" t="s">
        <v>720</v>
      </c>
      <c r="F910" s="41">
        <v>252683</v>
      </c>
      <c r="G910" s="191">
        <v>43650</v>
      </c>
      <c r="H910" s="39" t="s">
        <v>726</v>
      </c>
      <c r="I910" s="36" t="s">
        <v>722</v>
      </c>
      <c r="J910" s="40" t="s">
        <v>723</v>
      </c>
      <c r="K910" s="42">
        <v>120234</v>
      </c>
    </row>
    <row r="911" spans="1:11" ht="13.5">
      <c r="A911" s="141" t="s">
        <v>2802</v>
      </c>
      <c r="B911" s="175" t="s">
        <v>559</v>
      </c>
      <c r="C911" s="53" t="s">
        <v>152</v>
      </c>
      <c r="D911" s="54" t="s">
        <v>152</v>
      </c>
      <c r="E911" s="36" t="s">
        <v>727</v>
      </c>
      <c r="F911" s="41">
        <v>734267</v>
      </c>
      <c r="G911" s="191">
        <v>43669</v>
      </c>
      <c r="H911" s="39" t="s">
        <v>728</v>
      </c>
      <c r="I911" s="36" t="s">
        <v>729</v>
      </c>
      <c r="J911" s="40" t="s">
        <v>730</v>
      </c>
      <c r="K911" s="42">
        <v>165732</v>
      </c>
    </row>
    <row r="912" spans="1:11" ht="13.5">
      <c r="A912" s="141" t="s">
        <v>2802</v>
      </c>
      <c r="B912" s="175" t="s">
        <v>559</v>
      </c>
      <c r="C912" s="53" t="s">
        <v>152</v>
      </c>
      <c r="D912" s="54" t="s">
        <v>152</v>
      </c>
      <c r="E912" s="36" t="s">
        <v>727</v>
      </c>
      <c r="F912" s="41">
        <v>737990</v>
      </c>
      <c r="G912" s="191">
        <v>43669</v>
      </c>
      <c r="H912" s="39" t="s">
        <v>731</v>
      </c>
      <c r="I912" s="36" t="s">
        <v>729</v>
      </c>
      <c r="J912" s="40" t="s">
        <v>730</v>
      </c>
      <c r="K912" s="42">
        <v>75410</v>
      </c>
    </row>
    <row r="913" spans="1:11" ht="13.5">
      <c r="A913" s="141" t="s">
        <v>2802</v>
      </c>
      <c r="B913" s="175" t="s">
        <v>559</v>
      </c>
      <c r="C913" s="53" t="s">
        <v>152</v>
      </c>
      <c r="D913" s="54" t="s">
        <v>152</v>
      </c>
      <c r="E913" s="36" t="s">
        <v>720</v>
      </c>
      <c r="F913" s="41">
        <v>3851486</v>
      </c>
      <c r="G913" s="191">
        <v>43671</v>
      </c>
      <c r="H913" s="39" t="s">
        <v>732</v>
      </c>
      <c r="I913" s="36" t="s">
        <v>733</v>
      </c>
      <c r="J913" s="40" t="s">
        <v>734</v>
      </c>
      <c r="K913" s="42">
        <v>23850</v>
      </c>
    </row>
    <row r="914" spans="1:11" ht="13.5">
      <c r="A914" s="141" t="s">
        <v>2802</v>
      </c>
      <c r="B914" s="175" t="s">
        <v>559</v>
      </c>
      <c r="C914" s="53" t="s">
        <v>152</v>
      </c>
      <c r="D914" s="54" t="s">
        <v>152</v>
      </c>
      <c r="E914" s="36" t="s">
        <v>720</v>
      </c>
      <c r="F914" s="41">
        <v>3857483</v>
      </c>
      <c r="G914" s="191">
        <v>43671</v>
      </c>
      <c r="H914" s="39" t="s">
        <v>735</v>
      </c>
      <c r="I914" s="36" t="s">
        <v>733</v>
      </c>
      <c r="J914" s="40" t="s">
        <v>736</v>
      </c>
      <c r="K914" s="42">
        <v>108200</v>
      </c>
    </row>
    <row r="915" spans="1:11" ht="13.5">
      <c r="A915" s="141" t="s">
        <v>2802</v>
      </c>
      <c r="B915" s="175" t="s">
        <v>559</v>
      </c>
      <c r="C915" s="53" t="s">
        <v>152</v>
      </c>
      <c r="D915" s="54" t="s">
        <v>152</v>
      </c>
      <c r="E915" s="36" t="s">
        <v>727</v>
      </c>
      <c r="F915" s="41">
        <v>219668</v>
      </c>
      <c r="G915" s="191">
        <v>43671</v>
      </c>
      <c r="H915" s="39" t="s">
        <v>737</v>
      </c>
      <c r="I915" s="36" t="s">
        <v>733</v>
      </c>
      <c r="J915" s="40" t="s">
        <v>736</v>
      </c>
      <c r="K915" s="42">
        <v>22350</v>
      </c>
    </row>
    <row r="916" spans="1:11" ht="13.5">
      <c r="A916" s="141" t="s">
        <v>2802</v>
      </c>
      <c r="B916" s="175" t="s">
        <v>559</v>
      </c>
      <c r="C916" s="53" t="s">
        <v>152</v>
      </c>
      <c r="D916" s="54" t="s">
        <v>152</v>
      </c>
      <c r="E916" s="36" t="s">
        <v>720</v>
      </c>
      <c r="F916" s="41">
        <v>194133</v>
      </c>
      <c r="G916" s="191">
        <v>43671</v>
      </c>
      <c r="H916" s="39" t="s">
        <v>738</v>
      </c>
      <c r="I916" s="36" t="s">
        <v>733</v>
      </c>
      <c r="J916" s="40" t="s">
        <v>736</v>
      </c>
      <c r="K916" s="42">
        <v>6200</v>
      </c>
    </row>
    <row r="917" spans="1:11" ht="13.5">
      <c r="A917" s="141" t="s">
        <v>2802</v>
      </c>
      <c r="B917" s="175" t="s">
        <v>559</v>
      </c>
      <c r="C917" s="53" t="s">
        <v>152</v>
      </c>
      <c r="D917" s="54" t="s">
        <v>152</v>
      </c>
      <c r="E917" s="36" t="s">
        <v>720</v>
      </c>
      <c r="F917" s="41">
        <v>7833985</v>
      </c>
      <c r="G917" s="191">
        <v>43657</v>
      </c>
      <c r="H917" s="39" t="s">
        <v>739</v>
      </c>
      <c r="I917" s="36" t="s">
        <v>740</v>
      </c>
      <c r="J917" s="40" t="s">
        <v>741</v>
      </c>
      <c r="K917" s="42">
        <v>169350</v>
      </c>
    </row>
    <row r="918" spans="1:11" ht="13.5">
      <c r="A918" s="141" t="s">
        <v>2802</v>
      </c>
      <c r="B918" s="175" t="s">
        <v>559</v>
      </c>
      <c r="C918" s="53" t="s">
        <v>152</v>
      </c>
      <c r="D918" s="54" t="s">
        <v>152</v>
      </c>
      <c r="E918" s="36" t="s">
        <v>720</v>
      </c>
      <c r="F918" s="41">
        <v>7884185</v>
      </c>
      <c r="G918" s="191">
        <v>43669</v>
      </c>
      <c r="H918" s="39" t="s">
        <v>742</v>
      </c>
      <c r="I918" s="36" t="s">
        <v>740</v>
      </c>
      <c r="J918" s="40" t="s">
        <v>741</v>
      </c>
      <c r="K918" s="42">
        <v>174800</v>
      </c>
    </row>
    <row r="919" spans="1:11" ht="13.5">
      <c r="A919" s="141" t="s">
        <v>2802</v>
      </c>
      <c r="B919" s="175" t="s">
        <v>559</v>
      </c>
      <c r="C919" s="53" t="s">
        <v>152</v>
      </c>
      <c r="D919" s="54" t="s">
        <v>152</v>
      </c>
      <c r="E919" s="36" t="s">
        <v>727</v>
      </c>
      <c r="F919" s="41">
        <v>5287083</v>
      </c>
      <c r="G919" s="191">
        <v>43669</v>
      </c>
      <c r="H919" s="39" t="s">
        <v>743</v>
      </c>
      <c r="I919" s="36" t="s">
        <v>740</v>
      </c>
      <c r="J919" s="40" t="s">
        <v>741</v>
      </c>
      <c r="K919" s="42">
        <v>447450</v>
      </c>
    </row>
    <row r="920" spans="1:11" ht="13.5">
      <c r="A920" s="141" t="s">
        <v>2802</v>
      </c>
      <c r="B920" s="175" t="s">
        <v>559</v>
      </c>
      <c r="C920" s="53" t="s">
        <v>152</v>
      </c>
      <c r="D920" s="54" t="s">
        <v>152</v>
      </c>
      <c r="E920" s="36" t="s">
        <v>727</v>
      </c>
      <c r="F920" s="41">
        <v>5287008</v>
      </c>
      <c r="G920" s="191">
        <v>43669</v>
      </c>
      <c r="H920" s="39" t="s">
        <v>744</v>
      </c>
      <c r="I920" s="36" t="s">
        <v>740</v>
      </c>
      <c r="J920" s="40" t="s">
        <v>741</v>
      </c>
      <c r="K920" s="42">
        <v>106200</v>
      </c>
    </row>
    <row r="921" spans="1:11" ht="13.5">
      <c r="A921" s="141" t="s">
        <v>2802</v>
      </c>
      <c r="B921" s="175" t="s">
        <v>559</v>
      </c>
      <c r="C921" s="53" t="s">
        <v>152</v>
      </c>
      <c r="D921" s="54" t="s">
        <v>152</v>
      </c>
      <c r="E921" s="36" t="s">
        <v>720</v>
      </c>
      <c r="F921" s="41">
        <v>5108977</v>
      </c>
      <c r="G921" s="191">
        <v>43669</v>
      </c>
      <c r="H921" s="39" t="s">
        <v>745</v>
      </c>
      <c r="I921" s="36" t="s">
        <v>740</v>
      </c>
      <c r="J921" s="40" t="s">
        <v>741</v>
      </c>
      <c r="K921" s="42">
        <v>73200</v>
      </c>
    </row>
    <row r="922" spans="1:11" ht="27">
      <c r="A922" s="141" t="s">
        <v>2812</v>
      </c>
      <c r="B922" s="175" t="s">
        <v>154</v>
      </c>
      <c r="C922" s="53" t="s">
        <v>152</v>
      </c>
      <c r="D922" s="54" t="s">
        <v>152</v>
      </c>
      <c r="E922" s="63" t="s">
        <v>661</v>
      </c>
      <c r="F922" s="65">
        <v>13190258</v>
      </c>
      <c r="G922" s="64">
        <v>43647</v>
      </c>
      <c r="H922" s="66" t="s">
        <v>2883</v>
      </c>
      <c r="I922" s="72" t="s">
        <v>1791</v>
      </c>
      <c r="J922" s="67" t="s">
        <v>1792</v>
      </c>
      <c r="K922" s="68">
        <v>173000</v>
      </c>
    </row>
    <row r="923" spans="1:11" ht="27">
      <c r="A923" s="141" t="s">
        <v>2812</v>
      </c>
      <c r="B923" s="175" t="s">
        <v>154</v>
      </c>
      <c r="C923" s="53" t="s">
        <v>152</v>
      </c>
      <c r="D923" s="54" t="s">
        <v>152</v>
      </c>
      <c r="E923" s="63" t="s">
        <v>661</v>
      </c>
      <c r="F923" s="65">
        <v>13190259</v>
      </c>
      <c r="G923" s="64">
        <v>43647</v>
      </c>
      <c r="H923" s="66" t="s">
        <v>2884</v>
      </c>
      <c r="I923" s="72" t="s">
        <v>1791</v>
      </c>
      <c r="J923" s="67" t="s">
        <v>1792</v>
      </c>
      <c r="K923" s="69">
        <v>304000</v>
      </c>
    </row>
    <row r="924" spans="1:11" ht="27">
      <c r="A924" s="141" t="s">
        <v>2812</v>
      </c>
      <c r="B924" s="175" t="s">
        <v>154</v>
      </c>
      <c r="C924" s="53" t="s">
        <v>152</v>
      </c>
      <c r="D924" s="54" t="s">
        <v>152</v>
      </c>
      <c r="E924" s="63" t="s">
        <v>661</v>
      </c>
      <c r="F924" s="65">
        <v>13190260</v>
      </c>
      <c r="G924" s="64">
        <v>43647</v>
      </c>
      <c r="H924" s="66" t="s">
        <v>2885</v>
      </c>
      <c r="I924" s="74" t="s">
        <v>1793</v>
      </c>
      <c r="J924" s="67" t="s">
        <v>1794</v>
      </c>
      <c r="K924" s="68">
        <v>165000</v>
      </c>
    </row>
    <row r="925" spans="1:11" ht="27">
      <c r="A925" s="141" t="s">
        <v>2812</v>
      </c>
      <c r="B925" s="175" t="s">
        <v>154</v>
      </c>
      <c r="C925" s="53" t="s">
        <v>152</v>
      </c>
      <c r="D925" s="54" t="s">
        <v>152</v>
      </c>
      <c r="E925" s="63" t="s">
        <v>661</v>
      </c>
      <c r="F925" s="65">
        <v>13190261</v>
      </c>
      <c r="G925" s="64">
        <v>43647</v>
      </c>
      <c r="H925" s="70" t="s">
        <v>2886</v>
      </c>
      <c r="I925" s="72" t="s">
        <v>171</v>
      </c>
      <c r="J925" s="67" t="s">
        <v>1795</v>
      </c>
      <c r="K925" s="69">
        <v>55556</v>
      </c>
    </row>
    <row r="926" spans="1:11" ht="27">
      <c r="A926" s="141" t="s">
        <v>2812</v>
      </c>
      <c r="B926" s="175" t="s">
        <v>154</v>
      </c>
      <c r="C926" s="53" t="s">
        <v>152</v>
      </c>
      <c r="D926" s="54" t="s">
        <v>152</v>
      </c>
      <c r="E926" s="63" t="s">
        <v>661</v>
      </c>
      <c r="F926" s="65">
        <v>13190262</v>
      </c>
      <c r="G926" s="71">
        <v>43647</v>
      </c>
      <c r="H926" s="66" t="s">
        <v>2887</v>
      </c>
      <c r="I926" s="72" t="s">
        <v>1796</v>
      </c>
      <c r="J926" s="73" t="s">
        <v>1797</v>
      </c>
      <c r="K926" s="68">
        <v>482000</v>
      </c>
    </row>
    <row r="927" spans="1:11" ht="27">
      <c r="A927" s="141" t="s">
        <v>2812</v>
      </c>
      <c r="B927" s="175" t="s">
        <v>154</v>
      </c>
      <c r="C927" s="53" t="s">
        <v>152</v>
      </c>
      <c r="D927" s="54" t="s">
        <v>152</v>
      </c>
      <c r="E927" s="63" t="s">
        <v>661</v>
      </c>
      <c r="F927" s="65">
        <v>13190263</v>
      </c>
      <c r="G927" s="64">
        <v>43647</v>
      </c>
      <c r="H927" s="66" t="s">
        <v>2888</v>
      </c>
      <c r="I927" s="72" t="s">
        <v>1798</v>
      </c>
      <c r="J927" s="73" t="s">
        <v>1799</v>
      </c>
      <c r="K927" s="68">
        <v>71400</v>
      </c>
    </row>
    <row r="928" spans="1:11" ht="27">
      <c r="A928" s="141" t="s">
        <v>2812</v>
      </c>
      <c r="B928" s="175" t="s">
        <v>154</v>
      </c>
      <c r="C928" s="53" t="s">
        <v>152</v>
      </c>
      <c r="D928" s="54" t="s">
        <v>152</v>
      </c>
      <c r="E928" s="63" t="s">
        <v>661</v>
      </c>
      <c r="F928" s="65">
        <v>13190264</v>
      </c>
      <c r="G928" s="64">
        <v>43648</v>
      </c>
      <c r="H928" s="66" t="s">
        <v>2889</v>
      </c>
      <c r="I928" s="72" t="s">
        <v>1791</v>
      </c>
      <c r="J928" s="67" t="s">
        <v>1792</v>
      </c>
      <c r="K928" s="68">
        <v>430000</v>
      </c>
    </row>
    <row r="929" spans="1:11" ht="27">
      <c r="A929" s="141" t="s">
        <v>2812</v>
      </c>
      <c r="B929" s="175" t="s">
        <v>154</v>
      </c>
      <c r="C929" s="53" t="s">
        <v>152</v>
      </c>
      <c r="D929" s="54" t="s">
        <v>152</v>
      </c>
      <c r="E929" s="63" t="s">
        <v>661</v>
      </c>
      <c r="F929" s="65">
        <v>13190265</v>
      </c>
      <c r="G929" s="64">
        <v>43649</v>
      </c>
      <c r="H929" s="66" t="s">
        <v>2890</v>
      </c>
      <c r="I929" s="72" t="s">
        <v>1798</v>
      </c>
      <c r="J929" s="73" t="s">
        <v>1799</v>
      </c>
      <c r="K929" s="68">
        <v>142800</v>
      </c>
    </row>
    <row r="930" spans="1:11" ht="27">
      <c r="A930" s="141" t="s">
        <v>2812</v>
      </c>
      <c r="B930" s="175" t="s">
        <v>154</v>
      </c>
      <c r="C930" s="53" t="s">
        <v>152</v>
      </c>
      <c r="D930" s="54" t="s">
        <v>152</v>
      </c>
      <c r="E930" s="63" t="s">
        <v>661</v>
      </c>
      <c r="F930" s="65">
        <v>13190266</v>
      </c>
      <c r="G930" s="64">
        <v>43649</v>
      </c>
      <c r="H930" s="66" t="s">
        <v>2891</v>
      </c>
      <c r="I930" s="74" t="s">
        <v>1800</v>
      </c>
      <c r="J930" s="67" t="s">
        <v>1801</v>
      </c>
      <c r="K930" s="68">
        <v>537000</v>
      </c>
    </row>
    <row r="931" spans="1:11" ht="13.5">
      <c r="A931" s="141" t="s">
        <v>2812</v>
      </c>
      <c r="B931" s="175" t="s">
        <v>226</v>
      </c>
      <c r="C931" s="53" t="s">
        <v>152</v>
      </c>
      <c r="D931" s="54" t="s">
        <v>152</v>
      </c>
      <c r="E931" s="63" t="s">
        <v>661</v>
      </c>
      <c r="F931" s="65">
        <v>13190267</v>
      </c>
      <c r="G931" s="64">
        <v>43649</v>
      </c>
      <c r="H931" s="66" t="s">
        <v>1802</v>
      </c>
      <c r="I931" s="74" t="s">
        <v>1803</v>
      </c>
      <c r="J931" s="75" t="s">
        <v>1804</v>
      </c>
      <c r="K931" s="68">
        <v>1542776</v>
      </c>
    </row>
    <row r="932" spans="1:11" ht="13.5">
      <c r="A932" s="141" t="s">
        <v>2812</v>
      </c>
      <c r="B932" s="175" t="s">
        <v>227</v>
      </c>
      <c r="C932" s="53" t="s">
        <v>152</v>
      </c>
      <c r="D932" s="54" t="s">
        <v>152</v>
      </c>
      <c r="E932" s="63" t="s">
        <v>661</v>
      </c>
      <c r="F932" s="65">
        <v>13190268</v>
      </c>
      <c r="G932" s="64">
        <v>43649</v>
      </c>
      <c r="H932" s="66" t="s">
        <v>2892</v>
      </c>
      <c r="I932" s="74" t="s">
        <v>1805</v>
      </c>
      <c r="J932" s="67" t="s">
        <v>1806</v>
      </c>
      <c r="K932" s="68">
        <v>261800</v>
      </c>
    </row>
    <row r="933" spans="1:11" ht="27">
      <c r="A933" s="141" t="s">
        <v>2812</v>
      </c>
      <c r="B933" s="175" t="s">
        <v>154</v>
      </c>
      <c r="C933" s="53" t="s">
        <v>152</v>
      </c>
      <c r="D933" s="54" t="s">
        <v>152</v>
      </c>
      <c r="E933" s="63" t="s">
        <v>661</v>
      </c>
      <c r="F933" s="65">
        <v>13190269</v>
      </c>
      <c r="G933" s="64">
        <v>43649</v>
      </c>
      <c r="H933" s="66" t="s">
        <v>2893</v>
      </c>
      <c r="I933" s="72" t="s">
        <v>1800</v>
      </c>
      <c r="J933" s="73" t="s">
        <v>1801</v>
      </c>
      <c r="K933" s="68">
        <v>1700000</v>
      </c>
    </row>
    <row r="934" spans="1:11" ht="27">
      <c r="A934" s="141" t="s">
        <v>2812</v>
      </c>
      <c r="B934" s="175" t="s">
        <v>154</v>
      </c>
      <c r="C934" s="53" t="s">
        <v>152</v>
      </c>
      <c r="D934" s="54" t="s">
        <v>152</v>
      </c>
      <c r="E934" s="63" t="s">
        <v>661</v>
      </c>
      <c r="F934" s="65">
        <v>13190270</v>
      </c>
      <c r="G934" s="64">
        <v>43650</v>
      </c>
      <c r="H934" s="66" t="s">
        <v>2894</v>
      </c>
      <c r="I934" s="72" t="s">
        <v>1807</v>
      </c>
      <c r="J934" s="76" t="s">
        <v>1808</v>
      </c>
      <c r="K934" s="68">
        <v>49645</v>
      </c>
    </row>
    <row r="935" spans="1:11" ht="27">
      <c r="A935" s="141" t="s">
        <v>2812</v>
      </c>
      <c r="B935" s="175" t="s">
        <v>154</v>
      </c>
      <c r="C935" s="53" t="s">
        <v>152</v>
      </c>
      <c r="D935" s="54" t="s">
        <v>152</v>
      </c>
      <c r="E935" s="63" t="s">
        <v>661</v>
      </c>
      <c r="F935" s="65">
        <v>13190271</v>
      </c>
      <c r="G935" s="64">
        <v>43650</v>
      </c>
      <c r="H935" s="77" t="s">
        <v>2895</v>
      </c>
      <c r="I935" s="74" t="s">
        <v>1809</v>
      </c>
      <c r="J935" s="67" t="s">
        <v>1810</v>
      </c>
      <c r="K935" s="68">
        <v>186170</v>
      </c>
    </row>
    <row r="936" spans="1:11" ht="27">
      <c r="A936" s="141" t="s">
        <v>2812</v>
      </c>
      <c r="B936" s="175" t="s">
        <v>154</v>
      </c>
      <c r="C936" s="53" t="s">
        <v>152</v>
      </c>
      <c r="D936" s="54" t="s">
        <v>152</v>
      </c>
      <c r="E936" s="63" t="s">
        <v>661</v>
      </c>
      <c r="F936" s="65">
        <v>13190272</v>
      </c>
      <c r="G936" s="64">
        <v>43651</v>
      </c>
      <c r="H936" s="77" t="s">
        <v>2896</v>
      </c>
      <c r="I936" s="74" t="s">
        <v>1811</v>
      </c>
      <c r="J936" s="67" t="s">
        <v>1812</v>
      </c>
      <c r="K936" s="68">
        <v>167587</v>
      </c>
    </row>
    <row r="937" spans="1:11" ht="13.5">
      <c r="A937" s="141" t="s">
        <v>2812</v>
      </c>
      <c r="B937" s="175" t="s">
        <v>227</v>
      </c>
      <c r="C937" s="53" t="s">
        <v>152</v>
      </c>
      <c r="D937" s="54" t="s">
        <v>152</v>
      </c>
      <c r="E937" s="63" t="s">
        <v>661</v>
      </c>
      <c r="F937" s="65">
        <v>13190273</v>
      </c>
      <c r="G937" s="64">
        <v>43655</v>
      </c>
      <c r="H937" s="70" t="s">
        <v>1813</v>
      </c>
      <c r="I937" s="74" t="s">
        <v>1814</v>
      </c>
      <c r="J937" s="67" t="s">
        <v>1815</v>
      </c>
      <c r="K937" s="68">
        <v>1705159</v>
      </c>
    </row>
    <row r="938" spans="1:11" ht="27">
      <c r="A938" s="141" t="s">
        <v>2812</v>
      </c>
      <c r="B938" s="175" t="s">
        <v>154</v>
      </c>
      <c r="C938" s="53" t="s">
        <v>152</v>
      </c>
      <c r="D938" s="54" t="s">
        <v>152</v>
      </c>
      <c r="E938" s="63" t="s">
        <v>661</v>
      </c>
      <c r="F938" s="65">
        <v>13190274</v>
      </c>
      <c r="G938" s="64">
        <v>43655</v>
      </c>
      <c r="H938" s="70" t="s">
        <v>2897</v>
      </c>
      <c r="I938" s="72" t="s">
        <v>171</v>
      </c>
      <c r="J938" s="67" t="s">
        <v>1795</v>
      </c>
      <c r="K938" s="68">
        <v>83333</v>
      </c>
    </row>
    <row r="939" spans="1:11" ht="27">
      <c r="A939" s="141" t="s">
        <v>2812</v>
      </c>
      <c r="B939" s="175" t="s">
        <v>154</v>
      </c>
      <c r="C939" s="53" t="s">
        <v>152</v>
      </c>
      <c r="D939" s="54" t="s">
        <v>152</v>
      </c>
      <c r="E939" s="63" t="s">
        <v>661</v>
      </c>
      <c r="F939" s="65">
        <v>13190275</v>
      </c>
      <c r="G939" s="64">
        <v>43655</v>
      </c>
      <c r="H939" s="77" t="s">
        <v>2898</v>
      </c>
      <c r="I939" s="74" t="s">
        <v>1811</v>
      </c>
      <c r="J939" s="67" t="s">
        <v>1812</v>
      </c>
      <c r="K939" s="68">
        <v>335442</v>
      </c>
    </row>
    <row r="940" spans="1:11" ht="13.5">
      <c r="A940" s="141" t="s">
        <v>2812</v>
      </c>
      <c r="B940" s="175" t="s">
        <v>226</v>
      </c>
      <c r="C940" s="53" t="s">
        <v>152</v>
      </c>
      <c r="D940" s="54" t="s">
        <v>152</v>
      </c>
      <c r="E940" s="63" t="s">
        <v>644</v>
      </c>
      <c r="F940" s="65">
        <v>13190110</v>
      </c>
      <c r="G940" s="64">
        <v>43656</v>
      </c>
      <c r="H940" s="66" t="s">
        <v>1816</v>
      </c>
      <c r="I940" s="74" t="s">
        <v>235</v>
      </c>
      <c r="J940" s="67" t="s">
        <v>1695</v>
      </c>
      <c r="K940" s="68">
        <v>432077</v>
      </c>
    </row>
    <row r="941" spans="1:11" ht="13.5">
      <c r="A941" s="141" t="s">
        <v>2812</v>
      </c>
      <c r="B941" s="175" t="s">
        <v>227</v>
      </c>
      <c r="C941" s="53" t="s">
        <v>152</v>
      </c>
      <c r="D941" s="54" t="s">
        <v>152</v>
      </c>
      <c r="E941" s="63" t="s">
        <v>644</v>
      </c>
      <c r="F941" s="65">
        <v>13190111</v>
      </c>
      <c r="G941" s="64">
        <v>43656</v>
      </c>
      <c r="H941" s="66" t="s">
        <v>1817</v>
      </c>
      <c r="I941" s="72" t="s">
        <v>13</v>
      </c>
      <c r="J941" s="67" t="s">
        <v>941</v>
      </c>
      <c r="K941" s="68">
        <v>45439</v>
      </c>
    </row>
    <row r="942" spans="1:11" ht="13.5">
      <c r="A942" s="141" t="s">
        <v>2812</v>
      </c>
      <c r="B942" s="175" t="s">
        <v>227</v>
      </c>
      <c r="C942" s="53" t="s">
        <v>152</v>
      </c>
      <c r="D942" s="54" t="s">
        <v>152</v>
      </c>
      <c r="E942" s="63" t="s">
        <v>661</v>
      </c>
      <c r="F942" s="65">
        <v>13190276</v>
      </c>
      <c r="G942" s="64">
        <v>43656</v>
      </c>
      <c r="H942" s="66" t="s">
        <v>1818</v>
      </c>
      <c r="I942" s="72" t="s">
        <v>2864</v>
      </c>
      <c r="J942" s="76" t="s">
        <v>1819</v>
      </c>
      <c r="K942" s="68">
        <v>28900</v>
      </c>
    </row>
    <row r="943" spans="1:11" ht="13.5">
      <c r="A943" s="141" t="s">
        <v>2812</v>
      </c>
      <c r="B943" s="175" t="s">
        <v>226</v>
      </c>
      <c r="C943" s="53" t="s">
        <v>152</v>
      </c>
      <c r="D943" s="54" t="s">
        <v>152</v>
      </c>
      <c r="E943" s="63" t="s">
        <v>644</v>
      </c>
      <c r="F943" s="65">
        <v>13190112</v>
      </c>
      <c r="G943" s="64">
        <v>43657</v>
      </c>
      <c r="H943" s="66" t="s">
        <v>1820</v>
      </c>
      <c r="I943" s="72" t="s">
        <v>1821</v>
      </c>
      <c r="J943" s="67" t="s">
        <v>1822</v>
      </c>
      <c r="K943" s="68">
        <v>235370</v>
      </c>
    </row>
    <row r="944" spans="1:11" ht="13.5">
      <c r="A944" s="141" t="s">
        <v>2812</v>
      </c>
      <c r="B944" s="175" t="s">
        <v>227</v>
      </c>
      <c r="C944" s="53" t="s">
        <v>152</v>
      </c>
      <c r="D944" s="54" t="s">
        <v>152</v>
      </c>
      <c r="E944" s="63" t="s">
        <v>644</v>
      </c>
      <c r="F944" s="65">
        <v>13190113</v>
      </c>
      <c r="G944" s="64">
        <v>43658</v>
      </c>
      <c r="H944" s="66" t="s">
        <v>1823</v>
      </c>
      <c r="I944" s="72" t="s">
        <v>629</v>
      </c>
      <c r="J944" s="75" t="s">
        <v>1824</v>
      </c>
      <c r="K944" s="68">
        <v>157080</v>
      </c>
    </row>
    <row r="945" spans="1:11" ht="27">
      <c r="A945" s="141" t="s">
        <v>2812</v>
      </c>
      <c r="B945" s="175" t="s">
        <v>154</v>
      </c>
      <c r="C945" s="53" t="s">
        <v>152</v>
      </c>
      <c r="D945" s="54" t="s">
        <v>152</v>
      </c>
      <c r="E945" s="63" t="s">
        <v>661</v>
      </c>
      <c r="F945" s="65">
        <v>13190277</v>
      </c>
      <c r="G945" s="64">
        <v>43658</v>
      </c>
      <c r="H945" s="66" t="s">
        <v>2899</v>
      </c>
      <c r="I945" s="74" t="s">
        <v>156</v>
      </c>
      <c r="J945" s="73" t="s">
        <v>1825</v>
      </c>
      <c r="K945" s="68">
        <v>167721</v>
      </c>
    </row>
    <row r="946" spans="1:11" ht="27">
      <c r="A946" s="141" t="s">
        <v>2812</v>
      </c>
      <c r="B946" s="175" t="s">
        <v>154</v>
      </c>
      <c r="C946" s="53" t="s">
        <v>152</v>
      </c>
      <c r="D946" s="54" t="s">
        <v>152</v>
      </c>
      <c r="E946" s="63" t="s">
        <v>661</v>
      </c>
      <c r="F946" s="65">
        <v>13190278</v>
      </c>
      <c r="G946" s="64">
        <v>43658</v>
      </c>
      <c r="H946" s="78" t="s">
        <v>2900</v>
      </c>
      <c r="I946" s="79" t="s">
        <v>1800</v>
      </c>
      <c r="J946" s="80" t="s">
        <v>1801</v>
      </c>
      <c r="K946" s="68">
        <v>645250</v>
      </c>
    </row>
    <row r="947" spans="1:11" ht="27">
      <c r="A947" s="141" t="s">
        <v>2812</v>
      </c>
      <c r="B947" s="175" t="s">
        <v>154</v>
      </c>
      <c r="C947" s="53" t="s">
        <v>152</v>
      </c>
      <c r="D947" s="54" t="s">
        <v>152</v>
      </c>
      <c r="E947" s="63" t="s">
        <v>661</v>
      </c>
      <c r="F947" s="65">
        <v>13190279</v>
      </c>
      <c r="G947" s="64">
        <v>43658</v>
      </c>
      <c r="H947" s="78" t="s">
        <v>2901</v>
      </c>
      <c r="I947" s="79" t="s">
        <v>1800</v>
      </c>
      <c r="J947" s="80" t="s">
        <v>1801</v>
      </c>
      <c r="K947" s="68">
        <v>144000</v>
      </c>
    </row>
    <row r="948" spans="1:11" ht="13.5">
      <c r="A948" s="141" t="s">
        <v>2812</v>
      </c>
      <c r="B948" s="175" t="s">
        <v>227</v>
      </c>
      <c r="C948" s="53" t="s">
        <v>152</v>
      </c>
      <c r="D948" s="54" t="s">
        <v>152</v>
      </c>
      <c r="E948" s="63" t="s">
        <v>644</v>
      </c>
      <c r="F948" s="65">
        <v>13190114</v>
      </c>
      <c r="G948" s="64">
        <v>43661</v>
      </c>
      <c r="H948" s="66" t="s">
        <v>1826</v>
      </c>
      <c r="I948" s="74" t="s">
        <v>1827</v>
      </c>
      <c r="J948" s="75" t="s">
        <v>1828</v>
      </c>
      <c r="K948" s="68">
        <v>166705</v>
      </c>
    </row>
    <row r="949" spans="1:11" ht="13.5">
      <c r="A949" s="141" t="s">
        <v>2812</v>
      </c>
      <c r="B949" s="175" t="s">
        <v>226</v>
      </c>
      <c r="C949" s="53" t="s">
        <v>152</v>
      </c>
      <c r="D949" s="54" t="s">
        <v>152</v>
      </c>
      <c r="E949" s="63" t="s">
        <v>644</v>
      </c>
      <c r="F949" s="65">
        <v>13190115</v>
      </c>
      <c r="G949" s="64">
        <v>43661</v>
      </c>
      <c r="H949" s="66" t="s">
        <v>1829</v>
      </c>
      <c r="I949" s="72" t="s">
        <v>629</v>
      </c>
      <c r="J949" s="75" t="s">
        <v>1824</v>
      </c>
      <c r="K949" s="68">
        <v>34605</v>
      </c>
    </row>
    <row r="950" spans="1:11" ht="27">
      <c r="A950" s="141" t="s">
        <v>2812</v>
      </c>
      <c r="B950" s="175" t="s">
        <v>154</v>
      </c>
      <c r="C950" s="53" t="s">
        <v>152</v>
      </c>
      <c r="D950" s="54" t="s">
        <v>152</v>
      </c>
      <c r="E950" s="63" t="s">
        <v>661</v>
      </c>
      <c r="F950" s="65">
        <v>13190280</v>
      </c>
      <c r="G950" s="64">
        <v>43663</v>
      </c>
      <c r="H950" s="70" t="s">
        <v>2902</v>
      </c>
      <c r="I950" s="74" t="s">
        <v>1830</v>
      </c>
      <c r="J950" s="67" t="s">
        <v>1831</v>
      </c>
      <c r="K950" s="68">
        <v>60000</v>
      </c>
    </row>
    <row r="951" spans="1:11" ht="27">
      <c r="A951" s="141" t="s">
        <v>2812</v>
      </c>
      <c r="B951" s="175" t="s">
        <v>154</v>
      </c>
      <c r="C951" s="53" t="s">
        <v>152</v>
      </c>
      <c r="D951" s="54" t="s">
        <v>152</v>
      </c>
      <c r="E951" s="63" t="s">
        <v>661</v>
      </c>
      <c r="F951" s="65">
        <v>13190281</v>
      </c>
      <c r="G951" s="64">
        <v>43663</v>
      </c>
      <c r="H951" s="70" t="s">
        <v>2903</v>
      </c>
      <c r="I951" s="72" t="s">
        <v>171</v>
      </c>
      <c r="J951" s="67" t="s">
        <v>1795</v>
      </c>
      <c r="K951" s="68">
        <v>111111</v>
      </c>
    </row>
    <row r="952" spans="1:11" ht="13.5">
      <c r="A952" s="141" t="s">
        <v>2812</v>
      </c>
      <c r="B952" s="175" t="s">
        <v>226</v>
      </c>
      <c r="C952" s="53" t="s">
        <v>152</v>
      </c>
      <c r="D952" s="54" t="s">
        <v>152</v>
      </c>
      <c r="E952" s="63" t="s">
        <v>661</v>
      </c>
      <c r="F952" s="65">
        <v>13190282</v>
      </c>
      <c r="G952" s="64">
        <v>43663</v>
      </c>
      <c r="H952" s="66" t="s">
        <v>1832</v>
      </c>
      <c r="I952" s="72" t="s">
        <v>1833</v>
      </c>
      <c r="J952" s="75" t="s">
        <v>1834</v>
      </c>
      <c r="K952" s="68">
        <v>514080</v>
      </c>
    </row>
    <row r="953" spans="1:11" ht="27">
      <c r="A953" s="141" t="s">
        <v>2812</v>
      </c>
      <c r="B953" s="175" t="s">
        <v>154</v>
      </c>
      <c r="C953" s="53" t="s">
        <v>152</v>
      </c>
      <c r="D953" s="54" t="s">
        <v>152</v>
      </c>
      <c r="E953" s="63" t="s">
        <v>661</v>
      </c>
      <c r="F953" s="65">
        <v>13190283</v>
      </c>
      <c r="G953" s="64">
        <v>43663</v>
      </c>
      <c r="H953" s="77" t="s">
        <v>2904</v>
      </c>
      <c r="I953" s="74" t="s">
        <v>1809</v>
      </c>
      <c r="J953" s="67" t="s">
        <v>1810</v>
      </c>
      <c r="K953" s="68">
        <v>186356</v>
      </c>
    </row>
    <row r="954" spans="1:11" ht="27">
      <c r="A954" s="141" t="s">
        <v>2812</v>
      </c>
      <c r="B954" s="175" t="s">
        <v>154</v>
      </c>
      <c r="C954" s="53" t="s">
        <v>152</v>
      </c>
      <c r="D954" s="54" t="s">
        <v>152</v>
      </c>
      <c r="E954" s="63" t="s">
        <v>661</v>
      </c>
      <c r="F954" s="65">
        <v>13190284</v>
      </c>
      <c r="G954" s="64">
        <v>43663</v>
      </c>
      <c r="H954" s="66" t="s">
        <v>2905</v>
      </c>
      <c r="I954" s="74" t="s">
        <v>1793</v>
      </c>
      <c r="J954" s="67" t="s">
        <v>1794</v>
      </c>
      <c r="K954" s="68">
        <v>676000</v>
      </c>
    </row>
    <row r="955" spans="1:11" ht="13.5">
      <c r="A955" s="141" t="s">
        <v>2812</v>
      </c>
      <c r="B955" s="175" t="s">
        <v>227</v>
      </c>
      <c r="C955" s="53" t="s">
        <v>152</v>
      </c>
      <c r="D955" s="54" t="s">
        <v>152</v>
      </c>
      <c r="E955" s="63" t="s">
        <v>661</v>
      </c>
      <c r="F955" s="65">
        <v>13190285</v>
      </c>
      <c r="G955" s="64">
        <v>43664</v>
      </c>
      <c r="H955" s="66" t="s">
        <v>1835</v>
      </c>
      <c r="I955" s="74" t="s">
        <v>1836</v>
      </c>
      <c r="J955" s="67" t="s">
        <v>1837</v>
      </c>
      <c r="K955" s="68">
        <v>1668142</v>
      </c>
    </row>
    <row r="956" spans="1:11" ht="13.5">
      <c r="A956" s="141" t="s">
        <v>2812</v>
      </c>
      <c r="B956" s="175" t="s">
        <v>226</v>
      </c>
      <c r="C956" s="53" t="s">
        <v>152</v>
      </c>
      <c r="D956" s="54" t="s">
        <v>152</v>
      </c>
      <c r="E956" s="63" t="s">
        <v>644</v>
      </c>
      <c r="F956" s="65">
        <v>13190116</v>
      </c>
      <c r="G956" s="64">
        <v>43664</v>
      </c>
      <c r="H956" s="81" t="s">
        <v>1838</v>
      </c>
      <c r="I956" s="253" t="s">
        <v>1839</v>
      </c>
      <c r="J956" s="80" t="s">
        <v>1840</v>
      </c>
      <c r="K956" s="68">
        <v>51313</v>
      </c>
    </row>
    <row r="957" spans="1:11" ht="13.5">
      <c r="A957" s="141" t="s">
        <v>2812</v>
      </c>
      <c r="B957" s="175" t="s">
        <v>226</v>
      </c>
      <c r="C957" s="53" t="s">
        <v>152</v>
      </c>
      <c r="D957" s="54" t="s">
        <v>152</v>
      </c>
      <c r="E957" s="63" t="s">
        <v>661</v>
      </c>
      <c r="F957" s="65">
        <v>13190286</v>
      </c>
      <c r="G957" s="64">
        <v>43664</v>
      </c>
      <c r="H957" s="66" t="s">
        <v>1841</v>
      </c>
      <c r="I957" s="72" t="s">
        <v>1833</v>
      </c>
      <c r="J957" s="75" t="s">
        <v>1834</v>
      </c>
      <c r="K957" s="68">
        <v>104958</v>
      </c>
    </row>
    <row r="958" spans="1:11" ht="27">
      <c r="A958" s="141" t="s">
        <v>2812</v>
      </c>
      <c r="B958" s="175" t="s">
        <v>154</v>
      </c>
      <c r="C958" s="53" t="s">
        <v>152</v>
      </c>
      <c r="D958" s="54" t="s">
        <v>152</v>
      </c>
      <c r="E958" s="63" t="s">
        <v>661</v>
      </c>
      <c r="F958" s="65">
        <v>13190287</v>
      </c>
      <c r="G958" s="64">
        <v>43664</v>
      </c>
      <c r="H958" s="70" t="s">
        <v>2906</v>
      </c>
      <c r="I958" s="74" t="s">
        <v>1830</v>
      </c>
      <c r="J958" s="67" t="s">
        <v>1831</v>
      </c>
      <c r="K958" s="68">
        <v>60000</v>
      </c>
    </row>
    <row r="959" spans="1:11" ht="13.5">
      <c r="A959" s="141" t="s">
        <v>2812</v>
      </c>
      <c r="B959" s="175" t="s">
        <v>227</v>
      </c>
      <c r="C959" s="53" t="s">
        <v>152</v>
      </c>
      <c r="D959" s="54" t="s">
        <v>152</v>
      </c>
      <c r="E959" s="63" t="s">
        <v>661</v>
      </c>
      <c r="F959" s="65">
        <v>13190288</v>
      </c>
      <c r="G959" s="64">
        <v>43665</v>
      </c>
      <c r="H959" s="66" t="s">
        <v>1842</v>
      </c>
      <c r="I959" s="72" t="s">
        <v>1843</v>
      </c>
      <c r="J959" s="67" t="s">
        <v>1844</v>
      </c>
      <c r="K959" s="68">
        <v>755698</v>
      </c>
    </row>
    <row r="960" spans="1:11" ht="27">
      <c r="A960" s="141" t="s">
        <v>2812</v>
      </c>
      <c r="B960" s="175" t="s">
        <v>226</v>
      </c>
      <c r="C960" s="53" t="s">
        <v>152</v>
      </c>
      <c r="D960" s="54" t="s">
        <v>152</v>
      </c>
      <c r="E960" s="63" t="s">
        <v>661</v>
      </c>
      <c r="F960" s="65">
        <v>13190289</v>
      </c>
      <c r="G960" s="64">
        <v>43665</v>
      </c>
      <c r="H960" s="66" t="s">
        <v>1845</v>
      </c>
      <c r="I960" s="155" t="s">
        <v>37</v>
      </c>
      <c r="J960" s="177" t="s">
        <v>1340</v>
      </c>
      <c r="K960" s="68">
        <v>891021</v>
      </c>
    </row>
    <row r="961" spans="1:11" ht="13.5">
      <c r="A961" s="141" t="s">
        <v>2812</v>
      </c>
      <c r="B961" s="175" t="s">
        <v>226</v>
      </c>
      <c r="C961" s="53" t="s">
        <v>152</v>
      </c>
      <c r="D961" s="54" t="s">
        <v>152</v>
      </c>
      <c r="E961" s="63" t="s">
        <v>661</v>
      </c>
      <c r="F961" s="65">
        <v>13190290</v>
      </c>
      <c r="G961" s="64">
        <v>43665</v>
      </c>
      <c r="H961" s="66" t="s">
        <v>1846</v>
      </c>
      <c r="I961" s="72" t="s">
        <v>1833</v>
      </c>
      <c r="J961" s="75" t="s">
        <v>1834</v>
      </c>
      <c r="K961" s="68">
        <v>163268</v>
      </c>
    </row>
    <row r="962" spans="1:11" ht="13.5">
      <c r="A962" s="141" t="s">
        <v>2812</v>
      </c>
      <c r="B962" s="175" t="s">
        <v>226</v>
      </c>
      <c r="C962" s="53" t="s">
        <v>152</v>
      </c>
      <c r="D962" s="54" t="s">
        <v>152</v>
      </c>
      <c r="E962" s="63" t="s">
        <v>644</v>
      </c>
      <c r="F962" s="65">
        <v>13190118</v>
      </c>
      <c r="G962" s="64">
        <v>43665</v>
      </c>
      <c r="H962" s="66" t="s">
        <v>1847</v>
      </c>
      <c r="I962" s="74" t="s">
        <v>811</v>
      </c>
      <c r="J962" s="67" t="s">
        <v>1848</v>
      </c>
      <c r="K962" s="68">
        <v>91892</v>
      </c>
    </row>
    <row r="963" spans="1:11" ht="13.5">
      <c r="A963" s="141" t="s">
        <v>2812</v>
      </c>
      <c r="B963" s="175" t="s">
        <v>226</v>
      </c>
      <c r="C963" s="53" t="s">
        <v>152</v>
      </c>
      <c r="D963" s="54" t="s">
        <v>152</v>
      </c>
      <c r="E963" s="63" t="s">
        <v>661</v>
      </c>
      <c r="F963" s="65">
        <v>13190291</v>
      </c>
      <c r="G963" s="64">
        <v>43665</v>
      </c>
      <c r="H963" s="66" t="s">
        <v>1849</v>
      </c>
      <c r="I963" s="72" t="s">
        <v>1833</v>
      </c>
      <c r="J963" s="75" t="s">
        <v>1834</v>
      </c>
      <c r="K963" s="68">
        <v>349860</v>
      </c>
    </row>
    <row r="964" spans="1:11" ht="13.5">
      <c r="A964" s="141" t="s">
        <v>2812</v>
      </c>
      <c r="B964" s="175" t="s">
        <v>227</v>
      </c>
      <c r="C964" s="53" t="s">
        <v>152</v>
      </c>
      <c r="D964" s="54" t="s">
        <v>152</v>
      </c>
      <c r="E964" s="63" t="s">
        <v>661</v>
      </c>
      <c r="F964" s="65">
        <v>13190293</v>
      </c>
      <c r="G964" s="64">
        <v>43669</v>
      </c>
      <c r="H964" s="66" t="s">
        <v>1850</v>
      </c>
      <c r="I964" s="72" t="s">
        <v>1851</v>
      </c>
      <c r="J964" s="67" t="s">
        <v>1852</v>
      </c>
      <c r="K964" s="68">
        <v>2400000</v>
      </c>
    </row>
    <row r="965" spans="1:11" ht="27">
      <c r="A965" s="141" t="s">
        <v>2812</v>
      </c>
      <c r="B965" s="175" t="s">
        <v>226</v>
      </c>
      <c r="C965" s="53" t="s">
        <v>152</v>
      </c>
      <c r="D965" s="54" t="s">
        <v>152</v>
      </c>
      <c r="E965" s="63" t="s">
        <v>661</v>
      </c>
      <c r="F965" s="65">
        <v>13190294</v>
      </c>
      <c r="G965" s="64">
        <v>43669</v>
      </c>
      <c r="H965" s="66" t="s">
        <v>1853</v>
      </c>
      <c r="I965" s="250" t="s">
        <v>2544</v>
      </c>
      <c r="J965" s="265" t="s">
        <v>1854</v>
      </c>
      <c r="K965" s="68">
        <v>285143</v>
      </c>
    </row>
    <row r="966" spans="1:11" ht="27">
      <c r="A966" s="141" t="s">
        <v>2812</v>
      </c>
      <c r="B966" s="175" t="s">
        <v>154</v>
      </c>
      <c r="C966" s="53" t="s">
        <v>152</v>
      </c>
      <c r="D966" s="54" t="s">
        <v>152</v>
      </c>
      <c r="E966" s="63" t="s">
        <v>661</v>
      </c>
      <c r="F966" s="65">
        <v>13190295</v>
      </c>
      <c r="G966" s="64">
        <v>43670</v>
      </c>
      <c r="H966" s="66" t="s">
        <v>2907</v>
      </c>
      <c r="I966" s="74" t="s">
        <v>156</v>
      </c>
      <c r="J966" s="73" t="s">
        <v>1825</v>
      </c>
      <c r="K966" s="68">
        <v>167721</v>
      </c>
    </row>
    <row r="967" spans="1:11" ht="13.5">
      <c r="A967" s="141" t="s">
        <v>2812</v>
      </c>
      <c r="B967" s="175" t="s">
        <v>227</v>
      </c>
      <c r="C967" s="53" t="s">
        <v>152</v>
      </c>
      <c r="D967" s="54" t="s">
        <v>152</v>
      </c>
      <c r="E967" s="63" t="s">
        <v>644</v>
      </c>
      <c r="F967" s="65">
        <v>13190120</v>
      </c>
      <c r="G967" s="64">
        <v>43671</v>
      </c>
      <c r="H967" s="66" t="s">
        <v>1855</v>
      </c>
      <c r="I967" s="72" t="s">
        <v>13</v>
      </c>
      <c r="J967" s="67" t="s">
        <v>941</v>
      </c>
      <c r="K967" s="68">
        <v>91196</v>
      </c>
    </row>
    <row r="968" spans="1:11" ht="13.5">
      <c r="A968" s="141" t="s">
        <v>2812</v>
      </c>
      <c r="B968" s="175" t="s">
        <v>226</v>
      </c>
      <c r="C968" s="53" t="s">
        <v>152</v>
      </c>
      <c r="D968" s="54" t="s">
        <v>152</v>
      </c>
      <c r="E968" s="63" t="s">
        <v>644</v>
      </c>
      <c r="F968" s="65">
        <v>13190121</v>
      </c>
      <c r="G968" s="64">
        <v>43671</v>
      </c>
      <c r="H968" s="66" t="s">
        <v>1856</v>
      </c>
      <c r="I968" s="74" t="s">
        <v>1857</v>
      </c>
      <c r="J968" s="75" t="s">
        <v>1578</v>
      </c>
      <c r="K968" s="68">
        <v>2100434</v>
      </c>
    </row>
    <row r="969" spans="1:11" ht="27">
      <c r="A969" s="141" t="s">
        <v>2812</v>
      </c>
      <c r="B969" s="175" t="s">
        <v>138</v>
      </c>
      <c r="C969" s="63" t="s">
        <v>152</v>
      </c>
      <c r="D969" s="64" t="s">
        <v>152</v>
      </c>
      <c r="E969" s="63" t="s">
        <v>661</v>
      </c>
      <c r="F969" s="65">
        <v>13190296</v>
      </c>
      <c r="G969" s="64">
        <v>43671</v>
      </c>
      <c r="H969" s="81" t="s">
        <v>1858</v>
      </c>
      <c r="I969" s="250" t="s">
        <v>2857</v>
      </c>
      <c r="J969" s="146" t="s">
        <v>993</v>
      </c>
      <c r="K969" s="68">
        <v>122818</v>
      </c>
    </row>
    <row r="970" spans="1:11" ht="27">
      <c r="A970" s="141" t="s">
        <v>2812</v>
      </c>
      <c r="B970" s="175" t="s">
        <v>154</v>
      </c>
      <c r="C970" s="53" t="s">
        <v>152</v>
      </c>
      <c r="D970" s="54" t="s">
        <v>152</v>
      </c>
      <c r="E970" s="63" t="s">
        <v>661</v>
      </c>
      <c r="F970" s="65">
        <v>13190297</v>
      </c>
      <c r="G970" s="64">
        <v>43671</v>
      </c>
      <c r="H970" s="66" t="s">
        <v>2908</v>
      </c>
      <c r="I970" s="72" t="s">
        <v>1859</v>
      </c>
      <c r="J970" s="75" t="s">
        <v>1860</v>
      </c>
      <c r="K970" s="68">
        <v>190400</v>
      </c>
    </row>
    <row r="971" spans="1:11" ht="13.5">
      <c r="A971" s="141" t="s">
        <v>2812</v>
      </c>
      <c r="B971" s="175" t="s">
        <v>226</v>
      </c>
      <c r="C971" s="53" t="s">
        <v>152</v>
      </c>
      <c r="D971" s="54" t="s">
        <v>152</v>
      </c>
      <c r="E971" s="63" t="s">
        <v>644</v>
      </c>
      <c r="F971" s="65">
        <v>13190122</v>
      </c>
      <c r="G971" s="64">
        <v>43671</v>
      </c>
      <c r="H971" s="66" t="s">
        <v>1861</v>
      </c>
      <c r="I971" s="72" t="s">
        <v>13</v>
      </c>
      <c r="J971" s="67" t="s">
        <v>941</v>
      </c>
      <c r="K971" s="68">
        <v>64486</v>
      </c>
    </row>
    <row r="972" spans="1:11" ht="13.5">
      <c r="A972" s="141" t="s">
        <v>2812</v>
      </c>
      <c r="B972" s="175" t="s">
        <v>226</v>
      </c>
      <c r="C972" s="53" t="s">
        <v>152</v>
      </c>
      <c r="D972" s="54" t="s">
        <v>152</v>
      </c>
      <c r="E972" s="63" t="s">
        <v>644</v>
      </c>
      <c r="F972" s="65">
        <v>13190123</v>
      </c>
      <c r="G972" s="64">
        <v>43671</v>
      </c>
      <c r="H972" s="66" t="s">
        <v>1861</v>
      </c>
      <c r="I972" s="72" t="s">
        <v>1862</v>
      </c>
      <c r="J972" s="67" t="s">
        <v>1863</v>
      </c>
      <c r="K972" s="68">
        <v>498553</v>
      </c>
    </row>
    <row r="973" spans="1:11" ht="13.5">
      <c r="A973" s="141" t="s">
        <v>2812</v>
      </c>
      <c r="B973" s="175" t="s">
        <v>226</v>
      </c>
      <c r="C973" s="53" t="s">
        <v>152</v>
      </c>
      <c r="D973" s="54" t="s">
        <v>152</v>
      </c>
      <c r="E973" s="63" t="s">
        <v>644</v>
      </c>
      <c r="F973" s="65">
        <v>13190124</v>
      </c>
      <c r="G973" s="64">
        <v>43671</v>
      </c>
      <c r="H973" s="66" t="s">
        <v>1864</v>
      </c>
      <c r="I973" s="138" t="s">
        <v>262</v>
      </c>
      <c r="J973" s="263" t="s">
        <v>1374</v>
      </c>
      <c r="K973" s="68">
        <v>693624</v>
      </c>
    </row>
    <row r="974" spans="1:11" ht="27">
      <c r="A974" s="141" t="s">
        <v>2812</v>
      </c>
      <c r="B974" s="175" t="s">
        <v>154</v>
      </c>
      <c r="C974" s="53" t="s">
        <v>152</v>
      </c>
      <c r="D974" s="54" t="s">
        <v>152</v>
      </c>
      <c r="E974" s="63" t="s">
        <v>661</v>
      </c>
      <c r="F974" s="65">
        <v>13190298</v>
      </c>
      <c r="G974" s="64">
        <v>43672</v>
      </c>
      <c r="H974" s="66" t="s">
        <v>2909</v>
      </c>
      <c r="I974" s="74" t="s">
        <v>1793</v>
      </c>
      <c r="J974" s="67" t="s">
        <v>1794</v>
      </c>
      <c r="K974" s="68">
        <v>420000</v>
      </c>
    </row>
    <row r="975" spans="1:11" ht="27">
      <c r="A975" s="141" t="s">
        <v>2812</v>
      </c>
      <c r="B975" s="175" t="s">
        <v>154</v>
      </c>
      <c r="C975" s="53" t="s">
        <v>152</v>
      </c>
      <c r="D975" s="54" t="s">
        <v>152</v>
      </c>
      <c r="E975" s="63" t="s">
        <v>661</v>
      </c>
      <c r="F975" s="65">
        <v>13190299</v>
      </c>
      <c r="G975" s="64">
        <v>43672</v>
      </c>
      <c r="H975" s="66" t="s">
        <v>2910</v>
      </c>
      <c r="I975" s="74" t="s">
        <v>78</v>
      </c>
      <c r="J975" s="67" t="s">
        <v>1865</v>
      </c>
      <c r="K975" s="68">
        <v>72222</v>
      </c>
    </row>
    <row r="976" spans="1:11" ht="27">
      <c r="A976" s="141" t="s">
        <v>2812</v>
      </c>
      <c r="B976" s="175" t="s">
        <v>154</v>
      </c>
      <c r="C976" s="53" t="s">
        <v>152</v>
      </c>
      <c r="D976" s="54" t="s">
        <v>152</v>
      </c>
      <c r="E976" s="63" t="s">
        <v>661</v>
      </c>
      <c r="F976" s="65">
        <v>13190300</v>
      </c>
      <c r="G976" s="64">
        <v>43672</v>
      </c>
      <c r="H976" s="66" t="s">
        <v>1866</v>
      </c>
      <c r="I976" s="72" t="s">
        <v>1867</v>
      </c>
      <c r="J976" s="67" t="s">
        <v>1868</v>
      </c>
      <c r="K976" s="68">
        <v>107879</v>
      </c>
    </row>
    <row r="977" spans="1:11" ht="27">
      <c r="A977" s="141" t="s">
        <v>2812</v>
      </c>
      <c r="B977" s="175" t="s">
        <v>154</v>
      </c>
      <c r="C977" s="53" t="s">
        <v>152</v>
      </c>
      <c r="D977" s="54" t="s">
        <v>152</v>
      </c>
      <c r="E977" s="63" t="s">
        <v>661</v>
      </c>
      <c r="F977" s="65">
        <v>13190301</v>
      </c>
      <c r="G977" s="64">
        <v>43675</v>
      </c>
      <c r="H977" s="70" t="s">
        <v>2911</v>
      </c>
      <c r="I977" s="72" t="s">
        <v>171</v>
      </c>
      <c r="J977" s="67" t="s">
        <v>1795</v>
      </c>
      <c r="K977" s="68">
        <v>166667</v>
      </c>
    </row>
    <row r="978" spans="1:11" ht="13.5">
      <c r="A978" s="141" t="s">
        <v>2812</v>
      </c>
      <c r="B978" s="249" t="s">
        <v>601</v>
      </c>
      <c r="C978" s="82" t="s">
        <v>1869</v>
      </c>
      <c r="D978" s="83">
        <v>38268</v>
      </c>
      <c r="E978" s="63" t="s">
        <v>644</v>
      </c>
      <c r="F978" s="65">
        <v>13190126</v>
      </c>
      <c r="G978" s="64">
        <v>43675</v>
      </c>
      <c r="H978" s="81" t="s">
        <v>1870</v>
      </c>
      <c r="I978" s="79" t="s">
        <v>174</v>
      </c>
      <c r="J978" s="84" t="s">
        <v>1871</v>
      </c>
      <c r="K978" s="68">
        <v>2515797</v>
      </c>
    </row>
    <row r="979" spans="1:11" ht="27">
      <c r="A979" s="141" t="s">
        <v>2812</v>
      </c>
      <c r="B979" s="175" t="s">
        <v>154</v>
      </c>
      <c r="C979" s="53" t="s">
        <v>152</v>
      </c>
      <c r="D979" s="54" t="s">
        <v>152</v>
      </c>
      <c r="E979" s="63" t="s">
        <v>661</v>
      </c>
      <c r="F979" s="65">
        <v>13190302</v>
      </c>
      <c r="G979" s="64">
        <v>43676</v>
      </c>
      <c r="H979" s="66" t="s">
        <v>2912</v>
      </c>
      <c r="I979" s="79" t="s">
        <v>1872</v>
      </c>
      <c r="J979" s="67" t="s">
        <v>1873</v>
      </c>
      <c r="K979" s="68">
        <v>300000</v>
      </c>
    </row>
    <row r="980" spans="1:11" ht="13.5">
      <c r="A980" s="141" t="s">
        <v>2812</v>
      </c>
      <c r="B980" s="175" t="s">
        <v>226</v>
      </c>
      <c r="C980" s="53" t="s">
        <v>152</v>
      </c>
      <c r="D980" s="54" t="s">
        <v>152</v>
      </c>
      <c r="E980" s="63" t="s">
        <v>661</v>
      </c>
      <c r="F980" s="65">
        <v>13190303</v>
      </c>
      <c r="G980" s="64">
        <v>43676</v>
      </c>
      <c r="H980" s="66" t="s">
        <v>1874</v>
      </c>
      <c r="I980" s="72" t="s">
        <v>1833</v>
      </c>
      <c r="J980" s="75" t="s">
        <v>1834</v>
      </c>
      <c r="K980" s="68">
        <v>157437</v>
      </c>
    </row>
    <row r="981" spans="1:11" ht="13.5">
      <c r="A981" s="141" t="s">
        <v>2812</v>
      </c>
      <c r="B981" s="175" t="s">
        <v>226</v>
      </c>
      <c r="C981" s="53" t="s">
        <v>152</v>
      </c>
      <c r="D981" s="54" t="s">
        <v>152</v>
      </c>
      <c r="E981" s="63" t="s">
        <v>661</v>
      </c>
      <c r="F981" s="65">
        <v>13190304</v>
      </c>
      <c r="G981" s="64">
        <v>43677</v>
      </c>
      <c r="H981" s="66" t="s">
        <v>1875</v>
      </c>
      <c r="I981" s="72" t="s">
        <v>1833</v>
      </c>
      <c r="J981" s="75" t="s">
        <v>1834</v>
      </c>
      <c r="K981" s="68">
        <v>262395</v>
      </c>
    </row>
    <row r="982" spans="1:11" ht="27">
      <c r="A982" s="141" t="s">
        <v>2812</v>
      </c>
      <c r="B982" s="175" t="s">
        <v>154</v>
      </c>
      <c r="C982" s="53" t="s">
        <v>152</v>
      </c>
      <c r="D982" s="54" t="s">
        <v>152</v>
      </c>
      <c r="E982" s="63" t="s">
        <v>661</v>
      </c>
      <c r="F982" s="65">
        <v>13190305</v>
      </c>
      <c r="G982" s="64">
        <v>43677</v>
      </c>
      <c r="H982" s="70" t="s">
        <v>2913</v>
      </c>
      <c r="I982" s="74" t="s">
        <v>1830</v>
      </c>
      <c r="J982" s="67" t="s">
        <v>1831</v>
      </c>
      <c r="K982" s="68">
        <v>60000</v>
      </c>
    </row>
    <row r="983" spans="1:11" ht="13.5">
      <c r="A983" s="141" t="s">
        <v>2812</v>
      </c>
      <c r="B983" s="175" t="s">
        <v>227</v>
      </c>
      <c r="C983" s="53" t="s">
        <v>152</v>
      </c>
      <c r="D983" s="54" t="s">
        <v>152</v>
      </c>
      <c r="E983" s="63" t="s">
        <v>644</v>
      </c>
      <c r="F983" s="65">
        <v>13190127</v>
      </c>
      <c r="G983" s="64">
        <v>43677</v>
      </c>
      <c r="H983" s="66" t="s">
        <v>1876</v>
      </c>
      <c r="I983" s="74" t="s">
        <v>14</v>
      </c>
      <c r="J983" s="75" t="s">
        <v>1877</v>
      </c>
      <c r="K983" s="68">
        <v>178000</v>
      </c>
    </row>
    <row r="984" spans="1:11" ht="13.5">
      <c r="A984" s="141" t="s">
        <v>2812</v>
      </c>
      <c r="B984" s="175" t="s">
        <v>559</v>
      </c>
      <c r="C984" s="53" t="s">
        <v>152</v>
      </c>
      <c r="D984" s="54" t="s">
        <v>152</v>
      </c>
      <c r="E984" s="63" t="s">
        <v>1878</v>
      </c>
      <c r="F984" s="63">
        <v>91970</v>
      </c>
      <c r="G984" s="64">
        <v>43677</v>
      </c>
      <c r="H984" s="70" t="s">
        <v>1879</v>
      </c>
      <c r="I984" s="74" t="s">
        <v>1880</v>
      </c>
      <c r="J984" s="75" t="s">
        <v>1881</v>
      </c>
      <c r="K984" s="68">
        <v>2830932</v>
      </c>
    </row>
    <row r="985" spans="1:11" ht="13.5">
      <c r="A985" s="141" t="s">
        <v>2812</v>
      </c>
      <c r="B985" s="175" t="s">
        <v>559</v>
      </c>
      <c r="C985" s="53" t="s">
        <v>152</v>
      </c>
      <c r="D985" s="54" t="s">
        <v>152</v>
      </c>
      <c r="E985" s="63" t="s">
        <v>560</v>
      </c>
      <c r="F985" s="63">
        <v>21036701</v>
      </c>
      <c r="G985" s="64">
        <v>43656</v>
      </c>
      <c r="H985" s="70" t="s">
        <v>1882</v>
      </c>
      <c r="I985" s="55" t="s">
        <v>230</v>
      </c>
      <c r="J985" s="177" t="s">
        <v>513</v>
      </c>
      <c r="K985" s="68">
        <v>16662900</v>
      </c>
    </row>
    <row r="986" spans="1:11" ht="40.5">
      <c r="A986" s="141" t="s">
        <v>2812</v>
      </c>
      <c r="B986" s="175" t="s">
        <v>559</v>
      </c>
      <c r="C986" s="53" t="s">
        <v>152</v>
      </c>
      <c r="D986" s="54" t="s">
        <v>152</v>
      </c>
      <c r="E986" s="65" t="s">
        <v>560</v>
      </c>
      <c r="F986" s="85" t="s">
        <v>1883</v>
      </c>
      <c r="G986" s="86">
        <v>43677</v>
      </c>
      <c r="H986" s="66" t="s">
        <v>1884</v>
      </c>
      <c r="I986" s="72" t="s">
        <v>1885</v>
      </c>
      <c r="J986" s="75" t="s">
        <v>1886</v>
      </c>
      <c r="K986" s="68">
        <v>335955</v>
      </c>
    </row>
    <row r="987" spans="1:11" ht="13.5">
      <c r="A987" s="141" t="s">
        <v>2812</v>
      </c>
      <c r="B987" s="175" t="s">
        <v>559</v>
      </c>
      <c r="C987" s="53" t="s">
        <v>152</v>
      </c>
      <c r="D987" s="54" t="s">
        <v>152</v>
      </c>
      <c r="E987" s="63" t="s">
        <v>1878</v>
      </c>
      <c r="F987" s="63">
        <v>20952</v>
      </c>
      <c r="G987" s="64">
        <v>43663</v>
      </c>
      <c r="H987" s="70" t="s">
        <v>1887</v>
      </c>
      <c r="I987" s="72" t="s">
        <v>1888</v>
      </c>
      <c r="J987" s="75" t="s">
        <v>1889</v>
      </c>
      <c r="K987" s="68">
        <v>52406</v>
      </c>
    </row>
    <row r="988" spans="1:11" ht="13.5">
      <c r="A988" s="141" t="s">
        <v>2812</v>
      </c>
      <c r="B988" s="175" t="s">
        <v>559</v>
      </c>
      <c r="C988" s="53" t="s">
        <v>152</v>
      </c>
      <c r="D988" s="54" t="s">
        <v>152</v>
      </c>
      <c r="E988" s="63" t="s">
        <v>1878</v>
      </c>
      <c r="F988" s="63">
        <v>148739729</v>
      </c>
      <c r="G988" s="64">
        <v>43650</v>
      </c>
      <c r="H988" s="66" t="s">
        <v>1890</v>
      </c>
      <c r="I988" s="55" t="s">
        <v>44</v>
      </c>
      <c r="J988" s="177" t="s">
        <v>512</v>
      </c>
      <c r="K988" s="68">
        <v>1367700</v>
      </c>
    </row>
    <row r="989" spans="1:11" ht="13.5">
      <c r="A989" s="141" t="s">
        <v>2812</v>
      </c>
      <c r="B989" s="175" t="s">
        <v>559</v>
      </c>
      <c r="C989" s="53" t="s">
        <v>152</v>
      </c>
      <c r="D989" s="54" t="s">
        <v>152</v>
      </c>
      <c r="E989" s="63" t="s">
        <v>1878</v>
      </c>
      <c r="F989" s="63">
        <v>148739730</v>
      </c>
      <c r="G989" s="64">
        <v>43650</v>
      </c>
      <c r="H989" s="66" t="s">
        <v>1891</v>
      </c>
      <c r="I989" s="55" t="s">
        <v>44</v>
      </c>
      <c r="J989" s="177" t="s">
        <v>512</v>
      </c>
      <c r="K989" s="68">
        <v>1472250</v>
      </c>
    </row>
    <row r="990" spans="1:11" ht="27">
      <c r="A990" s="141" t="s">
        <v>2812</v>
      </c>
      <c r="B990" s="175" t="s">
        <v>559</v>
      </c>
      <c r="C990" s="53" t="s">
        <v>152</v>
      </c>
      <c r="D990" s="54" t="s">
        <v>152</v>
      </c>
      <c r="E990" s="63" t="s">
        <v>1878</v>
      </c>
      <c r="F990" s="87" t="s">
        <v>1892</v>
      </c>
      <c r="G990" s="64">
        <v>43646</v>
      </c>
      <c r="H990" s="66" t="s">
        <v>1893</v>
      </c>
      <c r="I990" s="36" t="s">
        <v>729</v>
      </c>
      <c r="J990" s="40" t="s">
        <v>730</v>
      </c>
      <c r="K990" s="68">
        <v>1295740</v>
      </c>
    </row>
    <row r="991" spans="1:11" ht="13.5">
      <c r="A991" s="35" t="s">
        <v>2801</v>
      </c>
      <c r="B991" s="175" t="s">
        <v>227</v>
      </c>
      <c r="C991" s="53" t="s">
        <v>152</v>
      </c>
      <c r="D991" s="54" t="s">
        <v>152</v>
      </c>
      <c r="E991" s="57" t="s">
        <v>480</v>
      </c>
      <c r="F991" s="57">
        <v>14190097</v>
      </c>
      <c r="G991" s="54">
        <v>43647</v>
      </c>
      <c r="H991" s="153" t="s">
        <v>634</v>
      </c>
      <c r="I991" s="55" t="s">
        <v>14</v>
      </c>
      <c r="J991" s="257" t="s">
        <v>197</v>
      </c>
      <c r="K991" s="278">
        <v>2082500</v>
      </c>
    </row>
    <row r="992" spans="1:11" ht="27">
      <c r="A992" s="35" t="s">
        <v>2801</v>
      </c>
      <c r="B992" s="175" t="s">
        <v>138</v>
      </c>
      <c r="C992" s="53" t="s">
        <v>583</v>
      </c>
      <c r="D992" s="54">
        <v>42747</v>
      </c>
      <c r="E992" s="57" t="s">
        <v>479</v>
      </c>
      <c r="F992" s="57">
        <v>14190148</v>
      </c>
      <c r="G992" s="54">
        <v>43648</v>
      </c>
      <c r="H992" s="56" t="s">
        <v>584</v>
      </c>
      <c r="I992" s="250" t="s">
        <v>2857</v>
      </c>
      <c r="J992" s="146" t="s">
        <v>993</v>
      </c>
      <c r="K992" s="278">
        <v>174538</v>
      </c>
    </row>
    <row r="993" spans="1:11" ht="27">
      <c r="A993" s="35" t="s">
        <v>2801</v>
      </c>
      <c r="B993" s="175" t="s">
        <v>227</v>
      </c>
      <c r="C993" s="53" t="s">
        <v>152</v>
      </c>
      <c r="D993" s="54" t="s">
        <v>152</v>
      </c>
      <c r="E993" s="57" t="s">
        <v>480</v>
      </c>
      <c r="F993" s="57">
        <v>14190149</v>
      </c>
      <c r="G993" s="54">
        <v>43648</v>
      </c>
      <c r="H993" s="56" t="s">
        <v>635</v>
      </c>
      <c r="I993" s="250" t="s">
        <v>2565</v>
      </c>
      <c r="J993" s="265" t="s">
        <v>2533</v>
      </c>
      <c r="K993" s="278">
        <v>687058</v>
      </c>
    </row>
    <row r="994" spans="1:11" ht="27">
      <c r="A994" s="35" t="s">
        <v>2801</v>
      </c>
      <c r="B994" s="175" t="s">
        <v>154</v>
      </c>
      <c r="C994" s="53" t="s">
        <v>152</v>
      </c>
      <c r="D994" s="54" t="s">
        <v>152</v>
      </c>
      <c r="E994" s="57" t="s">
        <v>479</v>
      </c>
      <c r="F994" s="57">
        <v>14190150</v>
      </c>
      <c r="G994" s="54">
        <v>43648</v>
      </c>
      <c r="H994" s="56" t="s">
        <v>571</v>
      </c>
      <c r="I994" s="55" t="s">
        <v>567</v>
      </c>
      <c r="J994" s="257" t="s">
        <v>573</v>
      </c>
      <c r="K994" s="278">
        <v>525001</v>
      </c>
    </row>
    <row r="995" spans="1:11" ht="13.5">
      <c r="A995" s="35" t="s">
        <v>2801</v>
      </c>
      <c r="B995" s="175" t="s">
        <v>226</v>
      </c>
      <c r="C995" s="53" t="s">
        <v>152</v>
      </c>
      <c r="D995" s="54" t="s">
        <v>152</v>
      </c>
      <c r="E995" s="57" t="s">
        <v>479</v>
      </c>
      <c r="F995" s="57">
        <v>14190151</v>
      </c>
      <c r="G995" s="54">
        <v>43648</v>
      </c>
      <c r="H995" s="56" t="s">
        <v>636</v>
      </c>
      <c r="I995" s="250" t="s">
        <v>2544</v>
      </c>
      <c r="J995" s="265" t="s">
        <v>1854</v>
      </c>
      <c r="K995" s="278">
        <v>492677</v>
      </c>
    </row>
    <row r="996" spans="1:11" ht="27">
      <c r="A996" s="35" t="s">
        <v>2801</v>
      </c>
      <c r="B996" s="175" t="s">
        <v>227</v>
      </c>
      <c r="C996" s="53" t="s">
        <v>152</v>
      </c>
      <c r="D996" s="54" t="s">
        <v>152</v>
      </c>
      <c r="E996" s="57" t="s">
        <v>480</v>
      </c>
      <c r="F996" s="57">
        <v>14190098</v>
      </c>
      <c r="G996" s="54">
        <v>43648</v>
      </c>
      <c r="H996" s="56" t="s">
        <v>585</v>
      </c>
      <c r="I996" s="250" t="s">
        <v>2565</v>
      </c>
      <c r="J996" s="265" t="s">
        <v>2533</v>
      </c>
      <c r="K996" s="278">
        <v>808676</v>
      </c>
    </row>
    <row r="997" spans="1:11" ht="27">
      <c r="A997" s="35" t="s">
        <v>2801</v>
      </c>
      <c r="B997" s="175" t="s">
        <v>227</v>
      </c>
      <c r="C997" s="53" t="s">
        <v>152</v>
      </c>
      <c r="D997" s="54" t="s">
        <v>152</v>
      </c>
      <c r="E997" s="57" t="s">
        <v>479</v>
      </c>
      <c r="F997" s="57">
        <v>14190152</v>
      </c>
      <c r="G997" s="54">
        <v>43648</v>
      </c>
      <c r="H997" s="56" t="s">
        <v>586</v>
      </c>
      <c r="I997" s="55" t="s">
        <v>11</v>
      </c>
      <c r="J997" s="257" t="s">
        <v>442</v>
      </c>
      <c r="K997" s="278">
        <v>292194</v>
      </c>
    </row>
    <row r="998" spans="1:11" ht="27">
      <c r="A998" s="35" t="s">
        <v>2801</v>
      </c>
      <c r="B998" s="175" t="s">
        <v>227</v>
      </c>
      <c r="C998" s="53" t="s">
        <v>152</v>
      </c>
      <c r="D998" s="54" t="s">
        <v>152</v>
      </c>
      <c r="E998" s="57" t="s">
        <v>479</v>
      </c>
      <c r="F998" s="57">
        <v>14190153</v>
      </c>
      <c r="G998" s="54">
        <v>43648</v>
      </c>
      <c r="H998" s="56" t="s">
        <v>587</v>
      </c>
      <c r="I998" s="55" t="s">
        <v>254</v>
      </c>
      <c r="J998" s="257" t="s">
        <v>179</v>
      </c>
      <c r="K998" s="278">
        <v>571200</v>
      </c>
    </row>
    <row r="999" spans="1:11" ht="27">
      <c r="A999" s="35" t="s">
        <v>2801</v>
      </c>
      <c r="B999" s="175" t="s">
        <v>226</v>
      </c>
      <c r="C999" s="53" t="s">
        <v>152</v>
      </c>
      <c r="D999" s="54" t="s">
        <v>152</v>
      </c>
      <c r="E999" s="57" t="s">
        <v>480</v>
      </c>
      <c r="F999" s="57">
        <v>14190099</v>
      </c>
      <c r="G999" s="54">
        <v>43650</v>
      </c>
      <c r="H999" s="56" t="s">
        <v>588</v>
      </c>
      <c r="I999" s="55" t="s">
        <v>568</v>
      </c>
      <c r="J999" s="257" t="s">
        <v>574</v>
      </c>
      <c r="K999" s="278">
        <v>164834</v>
      </c>
    </row>
    <row r="1000" spans="1:11" ht="40.5">
      <c r="A1000" s="35" t="s">
        <v>2801</v>
      </c>
      <c r="B1000" s="175" t="s">
        <v>227</v>
      </c>
      <c r="C1000" s="53" t="s">
        <v>152</v>
      </c>
      <c r="D1000" s="54" t="s">
        <v>152</v>
      </c>
      <c r="E1000" s="57" t="s">
        <v>479</v>
      </c>
      <c r="F1000" s="57">
        <v>14190154</v>
      </c>
      <c r="G1000" s="54">
        <v>43650</v>
      </c>
      <c r="H1000" s="56" t="s">
        <v>589</v>
      </c>
      <c r="I1000" s="55" t="s">
        <v>543</v>
      </c>
      <c r="J1000" s="257" t="s">
        <v>575</v>
      </c>
      <c r="K1000" s="278">
        <v>1441637</v>
      </c>
    </row>
    <row r="1001" spans="1:11" ht="27">
      <c r="A1001" s="35" t="s">
        <v>2801</v>
      </c>
      <c r="B1001" s="175" t="s">
        <v>227</v>
      </c>
      <c r="C1001" s="53" t="s">
        <v>152</v>
      </c>
      <c r="D1001" s="54" t="s">
        <v>152</v>
      </c>
      <c r="E1001" s="57" t="s">
        <v>480</v>
      </c>
      <c r="F1001" s="57">
        <v>14190100</v>
      </c>
      <c r="G1001" s="54">
        <v>43651</v>
      </c>
      <c r="H1001" s="56" t="s">
        <v>590</v>
      </c>
      <c r="I1001" s="55" t="s">
        <v>27</v>
      </c>
      <c r="J1001" s="257" t="s">
        <v>286</v>
      </c>
      <c r="K1001" s="278">
        <v>138278</v>
      </c>
    </row>
    <row r="1002" spans="1:11" ht="27">
      <c r="A1002" s="35" t="s">
        <v>2801</v>
      </c>
      <c r="B1002" s="175" t="s">
        <v>138</v>
      </c>
      <c r="C1002" s="53" t="s">
        <v>501</v>
      </c>
      <c r="D1002" s="54">
        <v>42320</v>
      </c>
      <c r="E1002" s="57" t="s">
        <v>479</v>
      </c>
      <c r="F1002" s="57">
        <v>14190155</v>
      </c>
      <c r="G1002" s="54">
        <v>43651</v>
      </c>
      <c r="H1002" s="56" t="s">
        <v>591</v>
      </c>
      <c r="I1002" s="55" t="s">
        <v>200</v>
      </c>
      <c r="J1002" s="257" t="s">
        <v>199</v>
      </c>
      <c r="K1002" s="278">
        <v>481472</v>
      </c>
    </row>
    <row r="1003" spans="1:11" ht="13.5">
      <c r="A1003" s="35" t="s">
        <v>2801</v>
      </c>
      <c r="B1003" s="175" t="s">
        <v>226</v>
      </c>
      <c r="C1003" s="53" t="s">
        <v>152</v>
      </c>
      <c r="D1003" s="54" t="s">
        <v>152</v>
      </c>
      <c r="E1003" s="57" t="s">
        <v>479</v>
      </c>
      <c r="F1003" s="57">
        <v>14190156</v>
      </c>
      <c r="G1003" s="54">
        <v>43654</v>
      </c>
      <c r="H1003" s="56" t="s">
        <v>2951</v>
      </c>
      <c r="I1003" s="250" t="s">
        <v>2544</v>
      </c>
      <c r="J1003" s="265" t="s">
        <v>1854</v>
      </c>
      <c r="K1003" s="278">
        <v>130691</v>
      </c>
    </row>
    <row r="1004" spans="1:11" ht="27">
      <c r="A1004" s="35" t="s">
        <v>2801</v>
      </c>
      <c r="B1004" s="175" t="s">
        <v>154</v>
      </c>
      <c r="C1004" s="53" t="s">
        <v>152</v>
      </c>
      <c r="D1004" s="54" t="s">
        <v>152</v>
      </c>
      <c r="E1004" s="57" t="s">
        <v>479</v>
      </c>
      <c r="F1004" s="57">
        <v>14190157</v>
      </c>
      <c r="G1004" s="54">
        <v>43655</v>
      </c>
      <c r="H1004" s="56" t="s">
        <v>592</v>
      </c>
      <c r="I1004" s="55" t="s">
        <v>266</v>
      </c>
      <c r="J1004" s="257" t="s">
        <v>274</v>
      </c>
      <c r="K1004" s="278">
        <v>148179</v>
      </c>
    </row>
    <row r="1005" spans="1:11" ht="40.5">
      <c r="A1005" s="35" t="s">
        <v>2801</v>
      </c>
      <c r="B1005" s="175" t="s">
        <v>227</v>
      </c>
      <c r="C1005" s="53" t="s">
        <v>152</v>
      </c>
      <c r="D1005" s="54" t="s">
        <v>152</v>
      </c>
      <c r="E1005" s="57" t="s">
        <v>479</v>
      </c>
      <c r="F1005" s="57">
        <v>14190158</v>
      </c>
      <c r="G1005" s="54">
        <v>43655</v>
      </c>
      <c r="H1005" s="56" t="s">
        <v>637</v>
      </c>
      <c r="I1005" s="55" t="s">
        <v>554</v>
      </c>
      <c r="J1005" s="257" t="s">
        <v>549</v>
      </c>
      <c r="K1005" s="278">
        <v>53550</v>
      </c>
    </row>
    <row r="1006" spans="1:11" ht="27">
      <c r="A1006" s="35" t="s">
        <v>2801</v>
      </c>
      <c r="B1006" s="175" t="s">
        <v>227</v>
      </c>
      <c r="C1006" s="53" t="s">
        <v>152</v>
      </c>
      <c r="D1006" s="54" t="s">
        <v>152</v>
      </c>
      <c r="E1006" s="57" t="s">
        <v>479</v>
      </c>
      <c r="F1006" s="57">
        <v>14190102</v>
      </c>
      <c r="G1006" s="54">
        <v>43655</v>
      </c>
      <c r="H1006" s="56" t="s">
        <v>638</v>
      </c>
      <c r="I1006" s="55" t="s">
        <v>628</v>
      </c>
      <c r="J1006" s="258" t="s">
        <v>576</v>
      </c>
      <c r="K1006" s="278">
        <v>344667</v>
      </c>
    </row>
    <row r="1007" spans="1:11" ht="13.5">
      <c r="A1007" s="35" t="s">
        <v>2801</v>
      </c>
      <c r="B1007" s="175" t="s">
        <v>227</v>
      </c>
      <c r="C1007" s="53" t="s">
        <v>152</v>
      </c>
      <c r="D1007" s="54" t="s">
        <v>152</v>
      </c>
      <c r="E1007" s="57" t="s">
        <v>479</v>
      </c>
      <c r="F1007" s="57">
        <v>14190159</v>
      </c>
      <c r="G1007" s="54">
        <v>43656</v>
      </c>
      <c r="H1007" s="56" t="s">
        <v>593</v>
      </c>
      <c r="I1007" s="55" t="s">
        <v>315</v>
      </c>
      <c r="J1007" s="257" t="s">
        <v>360</v>
      </c>
      <c r="K1007" s="278">
        <v>543949</v>
      </c>
    </row>
    <row r="1008" spans="1:11" ht="27">
      <c r="A1008" s="35" t="s">
        <v>2801</v>
      </c>
      <c r="B1008" s="175" t="s">
        <v>227</v>
      </c>
      <c r="C1008" s="53" t="s">
        <v>152</v>
      </c>
      <c r="D1008" s="54" t="s">
        <v>152</v>
      </c>
      <c r="E1008" s="57" t="s">
        <v>480</v>
      </c>
      <c r="F1008" s="57">
        <v>14190103</v>
      </c>
      <c r="G1008" s="54">
        <v>43656</v>
      </c>
      <c r="H1008" s="56" t="s">
        <v>594</v>
      </c>
      <c r="I1008" s="55" t="s">
        <v>250</v>
      </c>
      <c r="J1008" s="257" t="s">
        <v>483</v>
      </c>
      <c r="K1008" s="278">
        <v>1013439</v>
      </c>
    </row>
    <row r="1009" spans="1:11" ht="27">
      <c r="A1009" s="35" t="s">
        <v>2801</v>
      </c>
      <c r="B1009" s="175" t="s">
        <v>227</v>
      </c>
      <c r="C1009" s="53" t="s">
        <v>152</v>
      </c>
      <c r="D1009" s="54" t="s">
        <v>152</v>
      </c>
      <c r="E1009" s="57" t="s">
        <v>479</v>
      </c>
      <c r="F1009" s="57">
        <v>14190160</v>
      </c>
      <c r="G1009" s="54">
        <v>43656</v>
      </c>
      <c r="H1009" s="56" t="s">
        <v>595</v>
      </c>
      <c r="I1009" s="55" t="s">
        <v>34</v>
      </c>
      <c r="J1009" s="257" t="s">
        <v>419</v>
      </c>
      <c r="K1009" s="278">
        <v>79968</v>
      </c>
    </row>
    <row r="1010" spans="1:11" ht="40.5">
      <c r="A1010" s="35" t="s">
        <v>2801</v>
      </c>
      <c r="B1010" s="175" t="s">
        <v>226</v>
      </c>
      <c r="C1010" s="53" t="s">
        <v>152</v>
      </c>
      <c r="D1010" s="54" t="s">
        <v>152</v>
      </c>
      <c r="E1010" s="57" t="s">
        <v>480</v>
      </c>
      <c r="F1010" s="57">
        <v>14190104</v>
      </c>
      <c r="G1010" s="54">
        <v>43656</v>
      </c>
      <c r="H1010" s="56" t="s">
        <v>596</v>
      </c>
      <c r="I1010" s="55" t="s">
        <v>629</v>
      </c>
      <c r="J1010" s="258" t="s">
        <v>577</v>
      </c>
      <c r="K1010" s="278">
        <v>624404</v>
      </c>
    </row>
    <row r="1011" spans="1:11" ht="13.5">
      <c r="A1011" s="35" t="s">
        <v>2801</v>
      </c>
      <c r="B1011" s="175" t="s">
        <v>226</v>
      </c>
      <c r="C1011" s="53" t="s">
        <v>152</v>
      </c>
      <c r="D1011" s="54" t="s">
        <v>152</v>
      </c>
      <c r="E1011" s="57" t="s">
        <v>480</v>
      </c>
      <c r="F1011" s="57">
        <v>14190105</v>
      </c>
      <c r="G1011" s="54">
        <v>43656</v>
      </c>
      <c r="H1011" s="56" t="s">
        <v>596</v>
      </c>
      <c r="I1011" s="55" t="s">
        <v>569</v>
      </c>
      <c r="J1011" s="257" t="s">
        <v>578</v>
      </c>
      <c r="K1011" s="278">
        <v>175669</v>
      </c>
    </row>
    <row r="1012" spans="1:11" ht="13.5">
      <c r="A1012" s="35" t="s">
        <v>2801</v>
      </c>
      <c r="B1012" s="175" t="s">
        <v>226</v>
      </c>
      <c r="C1012" s="53" t="s">
        <v>152</v>
      </c>
      <c r="D1012" s="54" t="s">
        <v>152</v>
      </c>
      <c r="E1012" s="57" t="s">
        <v>480</v>
      </c>
      <c r="F1012" s="57">
        <v>14190106</v>
      </c>
      <c r="G1012" s="54">
        <v>43657</v>
      </c>
      <c r="H1012" s="56" t="s">
        <v>597</v>
      </c>
      <c r="I1012" s="250" t="s">
        <v>2624</v>
      </c>
      <c r="J1012" s="265" t="s">
        <v>2625</v>
      </c>
      <c r="K1012" s="278">
        <v>61642</v>
      </c>
    </row>
    <row r="1013" spans="1:11" ht="13.5">
      <c r="A1013" s="35" t="s">
        <v>2801</v>
      </c>
      <c r="B1013" s="175" t="s">
        <v>226</v>
      </c>
      <c r="C1013" s="53" t="s">
        <v>152</v>
      </c>
      <c r="D1013" s="54" t="s">
        <v>152</v>
      </c>
      <c r="E1013" s="57" t="s">
        <v>480</v>
      </c>
      <c r="F1013" s="57">
        <v>14190107</v>
      </c>
      <c r="G1013" s="54">
        <v>43657</v>
      </c>
      <c r="H1013" s="56" t="s">
        <v>598</v>
      </c>
      <c r="I1013" s="250" t="s">
        <v>2624</v>
      </c>
      <c r="J1013" s="265" t="s">
        <v>2625</v>
      </c>
      <c r="K1013" s="278">
        <v>160239</v>
      </c>
    </row>
    <row r="1014" spans="1:11" ht="27">
      <c r="A1014" s="35" t="s">
        <v>2801</v>
      </c>
      <c r="B1014" s="175" t="s">
        <v>601</v>
      </c>
      <c r="C1014" s="53" t="s">
        <v>602</v>
      </c>
      <c r="D1014" s="54">
        <v>43654</v>
      </c>
      <c r="E1014" s="57" t="s">
        <v>479</v>
      </c>
      <c r="F1014" s="57">
        <v>14190161</v>
      </c>
      <c r="G1014" s="54">
        <v>43657</v>
      </c>
      <c r="H1014" s="56" t="s">
        <v>599</v>
      </c>
      <c r="I1014" s="55" t="s">
        <v>630</v>
      </c>
      <c r="J1014" s="257" t="s">
        <v>579</v>
      </c>
      <c r="K1014" s="278">
        <v>1547000</v>
      </c>
    </row>
    <row r="1015" spans="1:11" ht="27">
      <c r="A1015" s="35" t="s">
        <v>2801</v>
      </c>
      <c r="B1015" s="175" t="s">
        <v>601</v>
      </c>
      <c r="C1015" s="53" t="s">
        <v>602</v>
      </c>
      <c r="D1015" s="54">
        <v>43654</v>
      </c>
      <c r="E1015" s="57" t="s">
        <v>479</v>
      </c>
      <c r="F1015" s="57">
        <v>14190162</v>
      </c>
      <c r="G1015" s="54">
        <v>43657</v>
      </c>
      <c r="H1015" s="56" t="s">
        <v>600</v>
      </c>
      <c r="I1015" s="55" t="s">
        <v>570</v>
      </c>
      <c r="J1015" s="257" t="s">
        <v>580</v>
      </c>
      <c r="K1015" s="278">
        <v>869999</v>
      </c>
    </row>
    <row r="1016" spans="1:11" ht="27">
      <c r="A1016" s="35" t="s">
        <v>2801</v>
      </c>
      <c r="B1016" s="175" t="s">
        <v>154</v>
      </c>
      <c r="C1016" s="53" t="s">
        <v>152</v>
      </c>
      <c r="D1016" s="54" t="s">
        <v>152</v>
      </c>
      <c r="E1016" s="57" t="s">
        <v>479</v>
      </c>
      <c r="F1016" s="57">
        <v>14190163</v>
      </c>
      <c r="G1016" s="54">
        <v>43658</v>
      </c>
      <c r="H1016" s="56" t="s">
        <v>603</v>
      </c>
      <c r="I1016" s="55" t="s">
        <v>228</v>
      </c>
      <c r="J1016" s="258" t="s">
        <v>364</v>
      </c>
      <c r="K1016" s="278">
        <v>330000</v>
      </c>
    </row>
    <row r="1017" spans="1:11" ht="13.5">
      <c r="A1017" s="35" t="s">
        <v>2801</v>
      </c>
      <c r="B1017" s="175" t="s">
        <v>226</v>
      </c>
      <c r="C1017" s="53" t="s">
        <v>152</v>
      </c>
      <c r="D1017" s="54" t="s">
        <v>152</v>
      </c>
      <c r="E1017" s="57" t="s">
        <v>479</v>
      </c>
      <c r="F1017" s="57">
        <v>14190164</v>
      </c>
      <c r="G1017" s="54">
        <v>43658</v>
      </c>
      <c r="H1017" s="56" t="s">
        <v>639</v>
      </c>
      <c r="I1017" s="250" t="s">
        <v>2544</v>
      </c>
      <c r="J1017" s="265" t="s">
        <v>1854</v>
      </c>
      <c r="K1017" s="278">
        <v>163363</v>
      </c>
    </row>
    <row r="1018" spans="1:11" ht="27">
      <c r="A1018" s="35" t="s">
        <v>2801</v>
      </c>
      <c r="B1018" s="175" t="s">
        <v>154</v>
      </c>
      <c r="C1018" s="53" t="s">
        <v>152</v>
      </c>
      <c r="D1018" s="54" t="s">
        <v>152</v>
      </c>
      <c r="E1018" s="57" t="s">
        <v>479</v>
      </c>
      <c r="F1018" s="57">
        <v>14190165</v>
      </c>
      <c r="G1018" s="54">
        <v>43661</v>
      </c>
      <c r="H1018" s="56" t="s">
        <v>604</v>
      </c>
      <c r="I1018" s="55" t="s">
        <v>78</v>
      </c>
      <c r="J1018" s="257" t="s">
        <v>79</v>
      </c>
      <c r="K1018" s="278">
        <v>144444</v>
      </c>
    </row>
    <row r="1019" spans="1:11" ht="27">
      <c r="A1019" s="35" t="s">
        <v>2801</v>
      </c>
      <c r="B1019" s="175" t="s">
        <v>154</v>
      </c>
      <c r="C1019" s="53" t="s">
        <v>152</v>
      </c>
      <c r="D1019" s="54" t="s">
        <v>152</v>
      </c>
      <c r="E1019" s="57" t="s">
        <v>479</v>
      </c>
      <c r="F1019" s="57">
        <v>14190166</v>
      </c>
      <c r="G1019" s="54">
        <v>43661</v>
      </c>
      <c r="H1019" s="56" t="s">
        <v>605</v>
      </c>
      <c r="I1019" s="55" t="s">
        <v>171</v>
      </c>
      <c r="J1019" s="257" t="s">
        <v>176</v>
      </c>
      <c r="K1019" s="278">
        <v>66667</v>
      </c>
    </row>
    <row r="1020" spans="1:11" ht="13.5">
      <c r="A1020" s="35" t="s">
        <v>2801</v>
      </c>
      <c r="B1020" s="175" t="s">
        <v>227</v>
      </c>
      <c r="C1020" s="53" t="s">
        <v>152</v>
      </c>
      <c r="D1020" s="54" t="s">
        <v>152</v>
      </c>
      <c r="E1020" s="57" t="s">
        <v>479</v>
      </c>
      <c r="F1020" s="57">
        <v>14190167</v>
      </c>
      <c r="G1020" s="54">
        <v>43661</v>
      </c>
      <c r="H1020" s="56" t="s">
        <v>640</v>
      </c>
      <c r="I1020" s="55" t="s">
        <v>631</v>
      </c>
      <c r="J1020" s="257" t="s">
        <v>550</v>
      </c>
      <c r="K1020" s="278">
        <v>400000</v>
      </c>
    </row>
    <row r="1021" spans="1:11" ht="13.5">
      <c r="A1021" s="35" t="s">
        <v>2801</v>
      </c>
      <c r="B1021" s="175" t="s">
        <v>227</v>
      </c>
      <c r="C1021" s="53" t="s">
        <v>152</v>
      </c>
      <c r="D1021" s="54" t="s">
        <v>152</v>
      </c>
      <c r="E1021" s="57" t="s">
        <v>479</v>
      </c>
      <c r="F1021" s="57">
        <v>14190168</v>
      </c>
      <c r="G1021" s="54">
        <v>43663</v>
      </c>
      <c r="H1021" s="56" t="s">
        <v>641</v>
      </c>
      <c r="I1021" s="55" t="s">
        <v>632</v>
      </c>
      <c r="J1021" s="257" t="s">
        <v>581</v>
      </c>
      <c r="K1021" s="278">
        <v>400000</v>
      </c>
    </row>
    <row r="1022" spans="1:11" ht="27">
      <c r="A1022" s="35" t="s">
        <v>2801</v>
      </c>
      <c r="B1022" s="175" t="s">
        <v>601</v>
      </c>
      <c r="C1022" s="53" t="s">
        <v>607</v>
      </c>
      <c r="D1022" s="54">
        <v>42223</v>
      </c>
      <c r="E1022" s="57" t="s">
        <v>479</v>
      </c>
      <c r="F1022" s="57">
        <v>14190169</v>
      </c>
      <c r="G1022" s="54">
        <v>43665</v>
      </c>
      <c r="H1022" s="56" t="s">
        <v>606</v>
      </c>
      <c r="I1022" s="55" t="s">
        <v>500</v>
      </c>
      <c r="J1022" s="257" t="s">
        <v>492</v>
      </c>
      <c r="K1022" s="278">
        <v>304118</v>
      </c>
    </row>
    <row r="1023" spans="1:11" ht="27">
      <c r="A1023" s="35" t="s">
        <v>2801</v>
      </c>
      <c r="B1023" s="175" t="s">
        <v>226</v>
      </c>
      <c r="C1023" s="53" t="s">
        <v>152</v>
      </c>
      <c r="D1023" s="54" t="s">
        <v>152</v>
      </c>
      <c r="E1023" s="57" t="s">
        <v>480</v>
      </c>
      <c r="F1023" s="57">
        <v>14190109</v>
      </c>
      <c r="G1023" s="54">
        <v>43668</v>
      </c>
      <c r="H1023" s="56" t="s">
        <v>608</v>
      </c>
      <c r="I1023" s="55" t="s">
        <v>558</v>
      </c>
      <c r="J1023" s="257" t="s">
        <v>553</v>
      </c>
      <c r="K1023" s="278">
        <v>989722</v>
      </c>
    </row>
    <row r="1024" spans="1:11" ht="13.5">
      <c r="A1024" s="35" t="s">
        <v>2801</v>
      </c>
      <c r="B1024" s="175" t="s">
        <v>226</v>
      </c>
      <c r="C1024" s="53" t="s">
        <v>152</v>
      </c>
      <c r="D1024" s="54" t="s">
        <v>152</v>
      </c>
      <c r="E1024" s="57" t="s">
        <v>480</v>
      </c>
      <c r="F1024" s="57">
        <v>14190110</v>
      </c>
      <c r="G1024" s="54">
        <v>43668</v>
      </c>
      <c r="H1024" s="56" t="s">
        <v>608</v>
      </c>
      <c r="I1024" s="55" t="s">
        <v>221</v>
      </c>
      <c r="J1024" s="257" t="s">
        <v>220</v>
      </c>
      <c r="K1024" s="278">
        <v>59941</v>
      </c>
    </row>
    <row r="1025" spans="1:11" ht="13.5">
      <c r="A1025" s="35" t="s">
        <v>2801</v>
      </c>
      <c r="B1025" s="175" t="s">
        <v>226</v>
      </c>
      <c r="C1025" s="53" t="s">
        <v>152</v>
      </c>
      <c r="D1025" s="54" t="s">
        <v>152</v>
      </c>
      <c r="E1025" s="57" t="s">
        <v>480</v>
      </c>
      <c r="F1025" s="57">
        <v>14190111</v>
      </c>
      <c r="G1025" s="54">
        <v>43668</v>
      </c>
      <c r="H1025" s="56" t="s">
        <v>608</v>
      </c>
      <c r="I1025" s="250" t="s">
        <v>2624</v>
      </c>
      <c r="J1025" s="265" t="s">
        <v>2625</v>
      </c>
      <c r="K1025" s="278">
        <v>608141</v>
      </c>
    </row>
    <row r="1026" spans="1:11" ht="13.5">
      <c r="A1026" s="35" t="s">
        <v>2801</v>
      </c>
      <c r="B1026" s="175" t="s">
        <v>226</v>
      </c>
      <c r="C1026" s="53" t="s">
        <v>152</v>
      </c>
      <c r="D1026" s="54" t="s">
        <v>152</v>
      </c>
      <c r="E1026" s="57" t="s">
        <v>479</v>
      </c>
      <c r="F1026" s="57">
        <v>14190170</v>
      </c>
      <c r="G1026" s="54">
        <v>43668</v>
      </c>
      <c r="H1026" s="56" t="s">
        <v>609</v>
      </c>
      <c r="I1026" s="72" t="s">
        <v>2864</v>
      </c>
      <c r="J1026" s="76" t="s">
        <v>1819</v>
      </c>
      <c r="K1026" s="278">
        <v>29360</v>
      </c>
    </row>
    <row r="1027" spans="1:11" ht="27">
      <c r="A1027" s="35" t="s">
        <v>2801</v>
      </c>
      <c r="B1027" s="175" t="s">
        <v>138</v>
      </c>
      <c r="C1027" s="53" t="s">
        <v>583</v>
      </c>
      <c r="D1027" s="54">
        <v>42747</v>
      </c>
      <c r="E1027" s="57" t="s">
        <v>479</v>
      </c>
      <c r="F1027" s="57">
        <v>14190171</v>
      </c>
      <c r="G1027" s="54">
        <v>43668</v>
      </c>
      <c r="H1027" s="56" t="s">
        <v>610</v>
      </c>
      <c r="I1027" s="250" t="s">
        <v>2857</v>
      </c>
      <c r="J1027" s="146" t="s">
        <v>993</v>
      </c>
      <c r="K1027" s="278">
        <v>147248</v>
      </c>
    </row>
    <row r="1028" spans="1:11" ht="27">
      <c r="A1028" s="35" t="s">
        <v>2801</v>
      </c>
      <c r="B1028" s="175" t="s">
        <v>154</v>
      </c>
      <c r="C1028" s="53" t="s">
        <v>152</v>
      </c>
      <c r="D1028" s="54" t="s">
        <v>152</v>
      </c>
      <c r="E1028" s="57" t="s">
        <v>479</v>
      </c>
      <c r="F1028" s="57">
        <v>14190172</v>
      </c>
      <c r="G1028" s="54">
        <v>43668</v>
      </c>
      <c r="H1028" s="56" t="s">
        <v>618</v>
      </c>
      <c r="I1028" s="55" t="s">
        <v>325</v>
      </c>
      <c r="J1028" s="257" t="s">
        <v>305</v>
      </c>
      <c r="K1028" s="278">
        <v>350000</v>
      </c>
    </row>
    <row r="1029" spans="1:11" ht="27">
      <c r="A1029" s="35" t="s">
        <v>2801</v>
      </c>
      <c r="B1029" s="175" t="s">
        <v>138</v>
      </c>
      <c r="C1029" s="53" t="s">
        <v>583</v>
      </c>
      <c r="D1029" s="54">
        <v>42747</v>
      </c>
      <c r="E1029" s="57" t="s">
        <v>479</v>
      </c>
      <c r="F1029" s="57">
        <v>14190173</v>
      </c>
      <c r="G1029" s="54">
        <v>43669</v>
      </c>
      <c r="H1029" s="56" t="s">
        <v>611</v>
      </c>
      <c r="I1029" s="250" t="s">
        <v>2857</v>
      </c>
      <c r="J1029" s="146" t="s">
        <v>993</v>
      </c>
      <c r="K1029" s="278">
        <v>70848</v>
      </c>
    </row>
    <row r="1030" spans="1:11" ht="27">
      <c r="A1030" s="35" t="s">
        <v>2801</v>
      </c>
      <c r="B1030" s="175" t="s">
        <v>154</v>
      </c>
      <c r="C1030" s="53" t="s">
        <v>152</v>
      </c>
      <c r="D1030" s="54" t="s">
        <v>152</v>
      </c>
      <c r="E1030" s="57" t="s">
        <v>479</v>
      </c>
      <c r="F1030" s="57">
        <v>14190174</v>
      </c>
      <c r="G1030" s="54">
        <v>43669</v>
      </c>
      <c r="H1030" s="56" t="s">
        <v>612</v>
      </c>
      <c r="I1030" s="55" t="s">
        <v>478</v>
      </c>
      <c r="J1030" s="257" t="s">
        <v>465</v>
      </c>
      <c r="K1030" s="278">
        <v>200000</v>
      </c>
    </row>
    <row r="1031" spans="1:11" ht="27">
      <c r="A1031" s="35" t="s">
        <v>2801</v>
      </c>
      <c r="B1031" s="175" t="s">
        <v>601</v>
      </c>
      <c r="C1031" s="53" t="s">
        <v>613</v>
      </c>
      <c r="D1031" s="54">
        <v>43668</v>
      </c>
      <c r="E1031" s="57" t="s">
        <v>479</v>
      </c>
      <c r="F1031" s="57">
        <v>14190175</v>
      </c>
      <c r="G1031" s="54">
        <v>43669</v>
      </c>
      <c r="H1031" s="56" t="s">
        <v>614</v>
      </c>
      <c r="I1031" s="55" t="s">
        <v>453</v>
      </c>
      <c r="J1031" s="257" t="s">
        <v>284</v>
      </c>
      <c r="K1031" s="278">
        <v>5649420</v>
      </c>
    </row>
    <row r="1032" spans="1:11" ht="27">
      <c r="A1032" s="35" t="s">
        <v>2801</v>
      </c>
      <c r="B1032" s="175" t="s">
        <v>227</v>
      </c>
      <c r="C1032" s="53" t="s">
        <v>152</v>
      </c>
      <c r="D1032" s="54" t="s">
        <v>152</v>
      </c>
      <c r="E1032" s="57" t="s">
        <v>480</v>
      </c>
      <c r="F1032" s="57">
        <v>14190112</v>
      </c>
      <c r="G1032" s="54">
        <v>43669</v>
      </c>
      <c r="H1032" s="56" t="s">
        <v>615</v>
      </c>
      <c r="I1032" s="55" t="s">
        <v>250</v>
      </c>
      <c r="J1032" s="257" t="s">
        <v>483</v>
      </c>
      <c r="K1032" s="278">
        <v>1967606</v>
      </c>
    </row>
    <row r="1033" spans="1:11" ht="27">
      <c r="A1033" s="35" t="s">
        <v>2801</v>
      </c>
      <c r="B1033" s="175" t="s">
        <v>154</v>
      </c>
      <c r="C1033" s="53" t="s">
        <v>152</v>
      </c>
      <c r="D1033" s="54" t="s">
        <v>152</v>
      </c>
      <c r="E1033" s="57" t="s">
        <v>479</v>
      </c>
      <c r="F1033" s="57">
        <v>14190176</v>
      </c>
      <c r="G1033" s="54">
        <v>43670</v>
      </c>
      <c r="H1033" s="56" t="s">
        <v>616</v>
      </c>
      <c r="I1033" s="55" t="s">
        <v>21</v>
      </c>
      <c r="J1033" s="257" t="s">
        <v>385</v>
      </c>
      <c r="K1033" s="278">
        <v>55556</v>
      </c>
    </row>
    <row r="1034" spans="1:11" ht="27">
      <c r="A1034" s="35" t="s">
        <v>2801</v>
      </c>
      <c r="B1034" s="175" t="s">
        <v>226</v>
      </c>
      <c r="C1034" s="53" t="s">
        <v>152</v>
      </c>
      <c r="D1034" s="54" t="s">
        <v>152</v>
      </c>
      <c r="E1034" s="57" t="s">
        <v>480</v>
      </c>
      <c r="F1034" s="57">
        <v>14190113</v>
      </c>
      <c r="G1034" s="54">
        <v>43671</v>
      </c>
      <c r="H1034" s="56" t="s">
        <v>572</v>
      </c>
      <c r="I1034" s="250" t="s">
        <v>2720</v>
      </c>
      <c r="J1034" s="265" t="s">
        <v>1041</v>
      </c>
      <c r="K1034" s="278">
        <v>36659</v>
      </c>
    </row>
    <row r="1035" spans="1:11" ht="27">
      <c r="A1035" s="35" t="s">
        <v>2801</v>
      </c>
      <c r="B1035" s="175" t="s">
        <v>138</v>
      </c>
      <c r="C1035" s="53" t="s">
        <v>583</v>
      </c>
      <c r="D1035" s="54">
        <v>42747</v>
      </c>
      <c r="E1035" s="57" t="s">
        <v>479</v>
      </c>
      <c r="F1035" s="57">
        <v>14190177</v>
      </c>
      <c r="G1035" s="54">
        <v>43671</v>
      </c>
      <c r="H1035" s="56" t="s">
        <v>617</v>
      </c>
      <c r="I1035" s="250" t="s">
        <v>2857</v>
      </c>
      <c r="J1035" s="146" t="s">
        <v>993</v>
      </c>
      <c r="K1035" s="278">
        <v>554954</v>
      </c>
    </row>
    <row r="1036" spans="1:11" ht="27">
      <c r="A1036" s="35" t="s">
        <v>2801</v>
      </c>
      <c r="B1036" s="175" t="s">
        <v>154</v>
      </c>
      <c r="C1036" s="53" t="s">
        <v>152</v>
      </c>
      <c r="D1036" s="54" t="s">
        <v>152</v>
      </c>
      <c r="E1036" s="57" t="s">
        <v>479</v>
      </c>
      <c r="F1036" s="57">
        <v>14190178</v>
      </c>
      <c r="G1036" s="54">
        <v>43671</v>
      </c>
      <c r="H1036" s="56" t="s">
        <v>619</v>
      </c>
      <c r="I1036" s="55" t="s">
        <v>325</v>
      </c>
      <c r="J1036" s="258" t="s">
        <v>305</v>
      </c>
      <c r="K1036" s="278">
        <v>350000</v>
      </c>
    </row>
    <row r="1037" spans="1:11" ht="27">
      <c r="A1037" s="35" t="s">
        <v>2801</v>
      </c>
      <c r="B1037" s="175" t="s">
        <v>154</v>
      </c>
      <c r="C1037" s="53" t="s">
        <v>152</v>
      </c>
      <c r="D1037" s="54" t="s">
        <v>152</v>
      </c>
      <c r="E1037" s="57" t="s">
        <v>479</v>
      </c>
      <c r="F1037" s="57">
        <v>14190179</v>
      </c>
      <c r="G1037" s="54">
        <v>43671</v>
      </c>
      <c r="H1037" s="56" t="s">
        <v>619</v>
      </c>
      <c r="I1037" s="55" t="s">
        <v>228</v>
      </c>
      <c r="J1037" s="258" t="s">
        <v>364</v>
      </c>
      <c r="K1037" s="278">
        <v>330000</v>
      </c>
    </row>
    <row r="1038" spans="1:11" ht="13.5">
      <c r="A1038" s="35" t="s">
        <v>2801</v>
      </c>
      <c r="B1038" s="175" t="s">
        <v>153</v>
      </c>
      <c r="C1038" s="53" t="s">
        <v>2937</v>
      </c>
      <c r="D1038" s="54">
        <v>43385</v>
      </c>
      <c r="E1038" s="57" t="s">
        <v>479</v>
      </c>
      <c r="F1038" s="57">
        <v>14190180</v>
      </c>
      <c r="G1038" s="54">
        <v>43671</v>
      </c>
      <c r="H1038" s="56" t="s">
        <v>620</v>
      </c>
      <c r="I1038" s="55" t="s">
        <v>35</v>
      </c>
      <c r="J1038" s="258" t="s">
        <v>367</v>
      </c>
      <c r="K1038" s="278">
        <v>168000</v>
      </c>
    </row>
    <row r="1039" spans="1:11" ht="27">
      <c r="A1039" s="35" t="s">
        <v>2801</v>
      </c>
      <c r="B1039" s="175" t="s">
        <v>154</v>
      </c>
      <c r="C1039" s="53" t="s">
        <v>152</v>
      </c>
      <c r="D1039" s="54" t="s">
        <v>152</v>
      </c>
      <c r="E1039" s="57" t="s">
        <v>479</v>
      </c>
      <c r="F1039" s="57">
        <v>14190181</v>
      </c>
      <c r="G1039" s="54">
        <v>43671</v>
      </c>
      <c r="H1039" s="56" t="s">
        <v>563</v>
      </c>
      <c r="I1039" s="55" t="s">
        <v>633</v>
      </c>
      <c r="J1039" s="258" t="s">
        <v>582</v>
      </c>
      <c r="K1039" s="278">
        <v>480000</v>
      </c>
    </row>
    <row r="1040" spans="1:11" ht="27">
      <c r="A1040" s="35" t="s">
        <v>2801</v>
      </c>
      <c r="B1040" s="175" t="s">
        <v>154</v>
      </c>
      <c r="C1040" s="53" t="s">
        <v>152</v>
      </c>
      <c r="D1040" s="54" t="s">
        <v>152</v>
      </c>
      <c r="E1040" s="57" t="s">
        <v>479</v>
      </c>
      <c r="F1040" s="57">
        <v>14190182</v>
      </c>
      <c r="G1040" s="54">
        <v>43672</v>
      </c>
      <c r="H1040" s="56" t="s">
        <v>642</v>
      </c>
      <c r="I1040" s="36" t="s">
        <v>2604</v>
      </c>
      <c r="J1040" s="228" t="s">
        <v>2605</v>
      </c>
      <c r="K1040" s="278">
        <v>757200</v>
      </c>
    </row>
    <row r="1041" spans="1:11" ht="27">
      <c r="A1041" s="35" t="s">
        <v>2801</v>
      </c>
      <c r="B1041" s="175" t="s">
        <v>227</v>
      </c>
      <c r="C1041" s="53" t="s">
        <v>152</v>
      </c>
      <c r="D1041" s="54" t="s">
        <v>152</v>
      </c>
      <c r="E1041" s="57" t="s">
        <v>479</v>
      </c>
      <c r="F1041" s="57">
        <v>14190183</v>
      </c>
      <c r="G1041" s="54">
        <v>43672</v>
      </c>
      <c r="H1041" s="56" t="s">
        <v>621</v>
      </c>
      <c r="I1041" s="175" t="s">
        <v>453</v>
      </c>
      <c r="J1041" s="257" t="s">
        <v>284</v>
      </c>
      <c r="K1041" s="278">
        <v>2059057</v>
      </c>
    </row>
    <row r="1042" spans="1:11" ht="13.5">
      <c r="A1042" s="35" t="s">
        <v>2801</v>
      </c>
      <c r="B1042" s="175" t="s">
        <v>226</v>
      </c>
      <c r="C1042" s="53" t="s">
        <v>152</v>
      </c>
      <c r="D1042" s="54" t="s">
        <v>152</v>
      </c>
      <c r="E1042" s="57" t="s">
        <v>479</v>
      </c>
      <c r="F1042" s="57">
        <v>14190184</v>
      </c>
      <c r="G1042" s="54">
        <v>43675</v>
      </c>
      <c r="H1042" s="56" t="s">
        <v>622</v>
      </c>
      <c r="I1042" s="250" t="s">
        <v>2544</v>
      </c>
      <c r="J1042" s="265" t="s">
        <v>1854</v>
      </c>
      <c r="K1042" s="278">
        <v>678230</v>
      </c>
    </row>
    <row r="1043" spans="1:11" ht="13.5">
      <c r="A1043" s="35" t="s">
        <v>2801</v>
      </c>
      <c r="B1043" s="175" t="s">
        <v>226</v>
      </c>
      <c r="C1043" s="53" t="s">
        <v>152</v>
      </c>
      <c r="D1043" s="54" t="s">
        <v>152</v>
      </c>
      <c r="E1043" s="57" t="s">
        <v>480</v>
      </c>
      <c r="F1043" s="57">
        <v>14190114</v>
      </c>
      <c r="G1043" s="54">
        <v>43675</v>
      </c>
      <c r="H1043" s="56" t="s">
        <v>623</v>
      </c>
      <c r="I1043" s="175" t="s">
        <v>449</v>
      </c>
      <c r="J1043" s="257" t="s">
        <v>450</v>
      </c>
      <c r="K1043" s="278">
        <v>419475</v>
      </c>
    </row>
    <row r="1044" spans="1:11" ht="27">
      <c r="A1044" s="35" t="s">
        <v>2801</v>
      </c>
      <c r="B1044" s="175" t="s">
        <v>226</v>
      </c>
      <c r="C1044" s="53" t="s">
        <v>152</v>
      </c>
      <c r="D1044" s="54" t="s">
        <v>152</v>
      </c>
      <c r="E1044" s="57" t="s">
        <v>480</v>
      </c>
      <c r="F1044" s="57">
        <v>14190115</v>
      </c>
      <c r="G1044" s="54">
        <v>43675</v>
      </c>
      <c r="H1044" s="56" t="s">
        <v>623</v>
      </c>
      <c r="I1044" s="175" t="s">
        <v>558</v>
      </c>
      <c r="J1044" s="257" t="s">
        <v>553</v>
      </c>
      <c r="K1044" s="278">
        <v>483963</v>
      </c>
    </row>
    <row r="1045" spans="1:11" ht="13.5">
      <c r="A1045" s="35" t="s">
        <v>2801</v>
      </c>
      <c r="B1045" s="175" t="s">
        <v>226</v>
      </c>
      <c r="C1045" s="53" t="s">
        <v>152</v>
      </c>
      <c r="D1045" s="54" t="s">
        <v>152</v>
      </c>
      <c r="E1045" s="57" t="s">
        <v>480</v>
      </c>
      <c r="F1045" s="57">
        <v>14190116</v>
      </c>
      <c r="G1045" s="54">
        <v>43675</v>
      </c>
      <c r="H1045" s="56" t="s">
        <v>623</v>
      </c>
      <c r="I1045" s="55" t="s">
        <v>235</v>
      </c>
      <c r="J1045" s="177" t="s">
        <v>213</v>
      </c>
      <c r="K1045" s="278">
        <v>277007</v>
      </c>
    </row>
    <row r="1046" spans="1:11" ht="13.5">
      <c r="A1046" s="35" t="s">
        <v>2801</v>
      </c>
      <c r="B1046" s="175" t="s">
        <v>226</v>
      </c>
      <c r="C1046" s="53" t="s">
        <v>152</v>
      </c>
      <c r="D1046" s="54" t="s">
        <v>152</v>
      </c>
      <c r="E1046" s="57" t="s">
        <v>480</v>
      </c>
      <c r="F1046" s="57">
        <v>14190117</v>
      </c>
      <c r="G1046" s="54">
        <v>43675</v>
      </c>
      <c r="H1046" s="56" t="s">
        <v>623</v>
      </c>
      <c r="I1046" s="55" t="s">
        <v>221</v>
      </c>
      <c r="J1046" s="177" t="s">
        <v>220</v>
      </c>
      <c r="K1046" s="278">
        <v>151187</v>
      </c>
    </row>
    <row r="1047" spans="1:11" ht="27">
      <c r="A1047" s="35" t="s">
        <v>2801</v>
      </c>
      <c r="B1047" s="175" t="s">
        <v>226</v>
      </c>
      <c r="C1047" s="53" t="s">
        <v>152</v>
      </c>
      <c r="D1047" s="54" t="s">
        <v>152</v>
      </c>
      <c r="E1047" s="57" t="s">
        <v>480</v>
      </c>
      <c r="F1047" s="57">
        <v>14190118</v>
      </c>
      <c r="G1047" s="54">
        <v>43675</v>
      </c>
      <c r="H1047" s="56" t="s">
        <v>624</v>
      </c>
      <c r="I1047" s="55" t="s">
        <v>558</v>
      </c>
      <c r="J1047" s="177" t="s">
        <v>553</v>
      </c>
      <c r="K1047" s="278">
        <v>422043</v>
      </c>
    </row>
    <row r="1048" spans="1:11" ht="13.5">
      <c r="A1048" s="35" t="s">
        <v>2801</v>
      </c>
      <c r="B1048" s="175" t="s">
        <v>226</v>
      </c>
      <c r="C1048" s="53" t="s">
        <v>152</v>
      </c>
      <c r="D1048" s="54" t="s">
        <v>152</v>
      </c>
      <c r="E1048" s="57" t="s">
        <v>480</v>
      </c>
      <c r="F1048" s="57">
        <v>14190119</v>
      </c>
      <c r="G1048" s="54">
        <v>43675</v>
      </c>
      <c r="H1048" s="56" t="s">
        <v>624</v>
      </c>
      <c r="I1048" s="55" t="s">
        <v>235</v>
      </c>
      <c r="J1048" s="177" t="s">
        <v>213</v>
      </c>
      <c r="K1048" s="278">
        <v>98017</v>
      </c>
    </row>
    <row r="1049" spans="1:11" ht="13.5">
      <c r="A1049" s="35" t="s">
        <v>2801</v>
      </c>
      <c r="B1049" s="175" t="s">
        <v>226</v>
      </c>
      <c r="C1049" s="53" t="s">
        <v>152</v>
      </c>
      <c r="D1049" s="54" t="s">
        <v>152</v>
      </c>
      <c r="E1049" s="57" t="s">
        <v>480</v>
      </c>
      <c r="F1049" s="57">
        <v>14190120</v>
      </c>
      <c r="G1049" s="54">
        <v>43675</v>
      </c>
      <c r="H1049" s="56" t="s">
        <v>624</v>
      </c>
      <c r="I1049" s="55" t="s">
        <v>221</v>
      </c>
      <c r="J1049" s="177" t="s">
        <v>220</v>
      </c>
      <c r="K1049" s="278">
        <v>103268</v>
      </c>
    </row>
    <row r="1050" spans="1:11" ht="13.5">
      <c r="A1050" s="35" t="s">
        <v>2801</v>
      </c>
      <c r="B1050" s="175" t="s">
        <v>226</v>
      </c>
      <c r="C1050" s="53" t="s">
        <v>152</v>
      </c>
      <c r="D1050" s="54" t="s">
        <v>152</v>
      </c>
      <c r="E1050" s="57" t="s">
        <v>480</v>
      </c>
      <c r="F1050" s="57">
        <v>14190121</v>
      </c>
      <c r="G1050" s="54">
        <v>43676</v>
      </c>
      <c r="H1050" s="56" t="s">
        <v>624</v>
      </c>
      <c r="I1050" s="250" t="s">
        <v>2624</v>
      </c>
      <c r="J1050" s="265" t="s">
        <v>2625</v>
      </c>
      <c r="K1050" s="278">
        <v>400569</v>
      </c>
    </row>
    <row r="1051" spans="1:11" ht="27">
      <c r="A1051" s="35" t="s">
        <v>2801</v>
      </c>
      <c r="B1051" s="175" t="s">
        <v>227</v>
      </c>
      <c r="C1051" s="53" t="s">
        <v>152</v>
      </c>
      <c r="D1051" s="54" t="s">
        <v>152</v>
      </c>
      <c r="E1051" s="57" t="s">
        <v>479</v>
      </c>
      <c r="F1051" s="57">
        <v>14190185</v>
      </c>
      <c r="G1051" s="54">
        <v>43676</v>
      </c>
      <c r="H1051" s="56" t="s">
        <v>625</v>
      </c>
      <c r="I1051" s="72" t="s">
        <v>2864</v>
      </c>
      <c r="J1051" s="76" t="s">
        <v>1819</v>
      </c>
      <c r="K1051" s="278">
        <v>29947</v>
      </c>
    </row>
    <row r="1052" spans="1:11" ht="13.5">
      <c r="A1052" s="35" t="s">
        <v>2801</v>
      </c>
      <c r="B1052" s="175" t="s">
        <v>226</v>
      </c>
      <c r="C1052" s="53" t="s">
        <v>152</v>
      </c>
      <c r="D1052" s="54" t="s">
        <v>152</v>
      </c>
      <c r="E1052" s="57" t="s">
        <v>480</v>
      </c>
      <c r="F1052" s="57">
        <v>14190186</v>
      </c>
      <c r="G1052" s="54">
        <v>43677</v>
      </c>
      <c r="H1052" s="56" t="s">
        <v>626</v>
      </c>
      <c r="I1052" s="250" t="s">
        <v>2544</v>
      </c>
      <c r="J1052" s="265" t="s">
        <v>1854</v>
      </c>
      <c r="K1052" s="278">
        <v>78414</v>
      </c>
    </row>
    <row r="1053" spans="1:11" ht="27">
      <c r="A1053" s="35" t="s">
        <v>2801</v>
      </c>
      <c r="B1053" s="175" t="s">
        <v>154</v>
      </c>
      <c r="C1053" s="53" t="s">
        <v>152</v>
      </c>
      <c r="D1053" s="54" t="s">
        <v>152</v>
      </c>
      <c r="E1053" s="57" t="s">
        <v>479</v>
      </c>
      <c r="F1053" s="57">
        <v>14190187</v>
      </c>
      <c r="G1053" s="54">
        <v>43677</v>
      </c>
      <c r="H1053" s="56" t="s">
        <v>627</v>
      </c>
      <c r="I1053" s="55" t="s">
        <v>238</v>
      </c>
      <c r="J1053" s="177" t="s">
        <v>195</v>
      </c>
      <c r="K1053" s="278">
        <v>140453</v>
      </c>
    </row>
    <row r="1054" spans="1:11" ht="13.5">
      <c r="A1054" s="35" t="s">
        <v>2801</v>
      </c>
      <c r="B1054" s="175" t="s">
        <v>559</v>
      </c>
      <c r="C1054" s="53" t="s">
        <v>152</v>
      </c>
      <c r="D1054" s="54" t="s">
        <v>152</v>
      </c>
      <c r="E1054" s="57" t="s">
        <v>560</v>
      </c>
      <c r="F1054" s="57">
        <v>4575565</v>
      </c>
      <c r="G1054" s="54">
        <v>43660</v>
      </c>
      <c r="H1054" s="56" t="s">
        <v>561</v>
      </c>
      <c r="I1054" s="55" t="s">
        <v>44</v>
      </c>
      <c r="J1054" s="177" t="s">
        <v>512</v>
      </c>
      <c r="K1054" s="278">
        <v>273680</v>
      </c>
    </row>
    <row r="1055" spans="1:11" ht="13.5">
      <c r="A1055" s="35" t="s">
        <v>2801</v>
      </c>
      <c r="B1055" s="175" t="s">
        <v>559</v>
      </c>
      <c r="C1055" s="53" t="s">
        <v>152</v>
      </c>
      <c r="D1055" s="54" t="s">
        <v>152</v>
      </c>
      <c r="E1055" s="57" t="s">
        <v>560</v>
      </c>
      <c r="F1055" s="57">
        <v>148729349</v>
      </c>
      <c r="G1055" s="54">
        <v>43650</v>
      </c>
      <c r="H1055" s="56" t="s">
        <v>564</v>
      </c>
      <c r="I1055" s="55" t="s">
        <v>44</v>
      </c>
      <c r="J1055" s="177" t="s">
        <v>512</v>
      </c>
      <c r="K1055" s="278">
        <v>120810</v>
      </c>
    </row>
    <row r="1056" spans="1:11" ht="13.5">
      <c r="A1056" s="35" t="s">
        <v>2801</v>
      </c>
      <c r="B1056" s="175" t="s">
        <v>559</v>
      </c>
      <c r="C1056" s="53" t="s">
        <v>152</v>
      </c>
      <c r="D1056" s="54" t="s">
        <v>152</v>
      </c>
      <c r="E1056" s="57" t="s">
        <v>560</v>
      </c>
      <c r="F1056" s="57">
        <v>21027010</v>
      </c>
      <c r="G1056" s="54">
        <v>43655</v>
      </c>
      <c r="H1056" s="56" t="s">
        <v>565</v>
      </c>
      <c r="I1056" s="55" t="s">
        <v>230</v>
      </c>
      <c r="J1056" s="177" t="s">
        <v>513</v>
      </c>
      <c r="K1056" s="278">
        <v>2625364</v>
      </c>
    </row>
    <row r="1057" spans="1:11" ht="13.5">
      <c r="A1057" s="35" t="s">
        <v>2801</v>
      </c>
      <c r="B1057" s="175" t="s">
        <v>559</v>
      </c>
      <c r="C1057" s="53" t="s">
        <v>152</v>
      </c>
      <c r="D1057" s="54" t="s">
        <v>152</v>
      </c>
      <c r="E1057" s="57" t="s">
        <v>560</v>
      </c>
      <c r="F1057" s="57">
        <v>21049734</v>
      </c>
      <c r="G1057" s="54">
        <v>43658</v>
      </c>
      <c r="H1057" s="56" t="s">
        <v>566</v>
      </c>
      <c r="I1057" s="55" t="s">
        <v>230</v>
      </c>
      <c r="J1057" s="177" t="s">
        <v>513</v>
      </c>
      <c r="K1057" s="278">
        <v>3516115</v>
      </c>
    </row>
    <row r="1058" spans="1:11" ht="13.5">
      <c r="A1058" s="35" t="s">
        <v>2801</v>
      </c>
      <c r="B1058" s="175" t="s">
        <v>559</v>
      </c>
      <c r="C1058" s="53" t="s">
        <v>152</v>
      </c>
      <c r="D1058" s="54" t="s">
        <v>152</v>
      </c>
      <c r="E1058" s="57" t="s">
        <v>560</v>
      </c>
      <c r="F1058" s="57">
        <v>21042249</v>
      </c>
      <c r="G1058" s="54">
        <v>43657</v>
      </c>
      <c r="H1058" s="56" t="s">
        <v>562</v>
      </c>
      <c r="I1058" s="55" t="s">
        <v>230</v>
      </c>
      <c r="J1058" s="177" t="s">
        <v>513</v>
      </c>
      <c r="K1058" s="278">
        <v>2478190</v>
      </c>
    </row>
    <row r="1059" spans="1:11" ht="27">
      <c r="A1059" s="35" t="s">
        <v>2801</v>
      </c>
      <c r="B1059" s="175" t="s">
        <v>154</v>
      </c>
      <c r="C1059" s="53" t="s">
        <v>152</v>
      </c>
      <c r="D1059" s="54" t="s">
        <v>152</v>
      </c>
      <c r="E1059" s="57" t="s">
        <v>560</v>
      </c>
      <c r="F1059" s="57" t="s">
        <v>152</v>
      </c>
      <c r="G1059" s="54" t="s">
        <v>152</v>
      </c>
      <c r="H1059" s="56" t="s">
        <v>619</v>
      </c>
      <c r="I1059" s="55" t="s">
        <v>229</v>
      </c>
      <c r="J1059" s="177" t="s">
        <v>194</v>
      </c>
      <c r="K1059" s="278">
        <v>167487</v>
      </c>
    </row>
    <row r="1060" spans="1:11" ht="27">
      <c r="A1060" s="35" t="s">
        <v>2801</v>
      </c>
      <c r="B1060" s="175" t="s">
        <v>154</v>
      </c>
      <c r="C1060" s="53" t="s">
        <v>152</v>
      </c>
      <c r="D1060" s="54" t="s">
        <v>152</v>
      </c>
      <c r="E1060" s="57" t="s">
        <v>560</v>
      </c>
      <c r="F1060" s="57" t="s">
        <v>152</v>
      </c>
      <c r="G1060" s="54" t="s">
        <v>152</v>
      </c>
      <c r="H1060" s="56" t="s">
        <v>563</v>
      </c>
      <c r="I1060" s="55" t="s">
        <v>325</v>
      </c>
      <c r="J1060" s="177" t="s">
        <v>305</v>
      </c>
      <c r="K1060" s="278">
        <v>350000</v>
      </c>
    </row>
    <row r="1061" spans="1:11" ht="27">
      <c r="A1061" s="35" t="s">
        <v>2801</v>
      </c>
      <c r="B1061" s="175" t="s">
        <v>154</v>
      </c>
      <c r="C1061" s="53" t="s">
        <v>152</v>
      </c>
      <c r="D1061" s="54" t="s">
        <v>152</v>
      </c>
      <c r="E1061" s="57" t="s">
        <v>560</v>
      </c>
      <c r="F1061" s="57" t="s">
        <v>152</v>
      </c>
      <c r="G1061" s="54" t="s">
        <v>152</v>
      </c>
      <c r="H1061" s="56" t="s">
        <v>563</v>
      </c>
      <c r="I1061" s="55" t="s">
        <v>325</v>
      </c>
      <c r="J1061" s="177" t="s">
        <v>305</v>
      </c>
      <c r="K1061" s="278">
        <v>350000</v>
      </c>
    </row>
    <row r="1062" spans="1:11" ht="27">
      <c r="A1062" s="35" t="s">
        <v>2801</v>
      </c>
      <c r="B1062" s="175" t="s">
        <v>154</v>
      </c>
      <c r="C1062" s="53" t="s">
        <v>152</v>
      </c>
      <c r="D1062" s="54" t="s">
        <v>152</v>
      </c>
      <c r="E1062" s="57" t="s">
        <v>560</v>
      </c>
      <c r="F1062" s="57" t="s">
        <v>152</v>
      </c>
      <c r="G1062" s="54" t="s">
        <v>152</v>
      </c>
      <c r="H1062" s="56" t="s">
        <v>563</v>
      </c>
      <c r="I1062" s="55" t="s">
        <v>325</v>
      </c>
      <c r="J1062" s="177" t="s">
        <v>305</v>
      </c>
      <c r="K1062" s="278">
        <v>350000</v>
      </c>
    </row>
    <row r="1063" spans="1:11" ht="13.5">
      <c r="A1063" s="35" t="s">
        <v>2801</v>
      </c>
      <c r="B1063" s="175" t="s">
        <v>153</v>
      </c>
      <c r="C1063" s="53" t="s">
        <v>2937</v>
      </c>
      <c r="D1063" s="54">
        <v>43385</v>
      </c>
      <c r="E1063" s="57" t="s">
        <v>560</v>
      </c>
      <c r="F1063" s="57" t="s">
        <v>152</v>
      </c>
      <c r="G1063" s="54" t="s">
        <v>152</v>
      </c>
      <c r="H1063" s="56" t="s">
        <v>563</v>
      </c>
      <c r="I1063" s="55" t="s">
        <v>317</v>
      </c>
      <c r="J1063" s="177" t="s">
        <v>302</v>
      </c>
      <c r="K1063" s="278">
        <v>167721</v>
      </c>
    </row>
    <row r="1064" spans="1:11" ht="13.5">
      <c r="A1064" s="35" t="s">
        <v>2801</v>
      </c>
      <c r="B1064" s="175" t="s">
        <v>153</v>
      </c>
      <c r="C1064" s="53" t="s">
        <v>2937</v>
      </c>
      <c r="D1064" s="54">
        <v>43385</v>
      </c>
      <c r="E1064" s="57" t="s">
        <v>560</v>
      </c>
      <c r="F1064" s="57" t="s">
        <v>152</v>
      </c>
      <c r="G1064" s="54" t="s">
        <v>152</v>
      </c>
      <c r="H1064" s="56" t="s">
        <v>619</v>
      </c>
      <c r="I1064" s="55" t="s">
        <v>317</v>
      </c>
      <c r="J1064" s="177" t="s">
        <v>302</v>
      </c>
      <c r="K1064" s="278">
        <v>167520</v>
      </c>
    </row>
    <row r="1065" spans="1:11" ht="27">
      <c r="A1065" s="35" t="s">
        <v>2801</v>
      </c>
      <c r="B1065" s="175" t="s">
        <v>154</v>
      </c>
      <c r="C1065" s="53" t="s">
        <v>152</v>
      </c>
      <c r="D1065" s="54" t="s">
        <v>152</v>
      </c>
      <c r="E1065" s="57" t="s">
        <v>560</v>
      </c>
      <c r="F1065" s="57" t="s">
        <v>152</v>
      </c>
      <c r="G1065" s="54" t="s">
        <v>152</v>
      </c>
      <c r="H1065" s="56" t="s">
        <v>619</v>
      </c>
      <c r="I1065" s="55" t="s">
        <v>325</v>
      </c>
      <c r="J1065" s="177" t="s">
        <v>305</v>
      </c>
      <c r="K1065" s="278">
        <v>350000</v>
      </c>
    </row>
    <row r="1066" spans="1:11" ht="27">
      <c r="A1066" s="141" t="s">
        <v>2005</v>
      </c>
      <c r="B1066" s="175" t="s">
        <v>138</v>
      </c>
      <c r="C1066" s="88" t="s">
        <v>2006</v>
      </c>
      <c r="D1066" s="89">
        <v>43648</v>
      </c>
      <c r="E1066" s="88" t="s">
        <v>479</v>
      </c>
      <c r="F1066" s="90">
        <v>15190252</v>
      </c>
      <c r="G1066" s="91">
        <v>43654</v>
      </c>
      <c r="H1066" s="92" t="s">
        <v>2007</v>
      </c>
      <c r="I1066" s="250" t="s">
        <v>2008</v>
      </c>
      <c r="J1066" s="265" t="s">
        <v>2009</v>
      </c>
      <c r="K1066" s="95">
        <v>2250000</v>
      </c>
    </row>
    <row r="1067" spans="1:11" ht="13.5">
      <c r="A1067" s="141" t="s">
        <v>2005</v>
      </c>
      <c r="B1067" s="175" t="s">
        <v>138</v>
      </c>
      <c r="C1067" s="88" t="s">
        <v>152</v>
      </c>
      <c r="D1067" s="89" t="s">
        <v>152</v>
      </c>
      <c r="E1067" s="88" t="s">
        <v>479</v>
      </c>
      <c r="F1067" s="90">
        <v>15190274</v>
      </c>
      <c r="G1067" s="91">
        <v>43670</v>
      </c>
      <c r="H1067" s="92" t="s">
        <v>2010</v>
      </c>
      <c r="I1067" s="72" t="s">
        <v>2864</v>
      </c>
      <c r="J1067" s="76" t="s">
        <v>1819</v>
      </c>
      <c r="K1067" s="95">
        <v>29360</v>
      </c>
    </row>
    <row r="1068" spans="1:11" ht="27">
      <c r="A1068" s="141" t="s">
        <v>2005</v>
      </c>
      <c r="B1068" s="175" t="s">
        <v>154</v>
      </c>
      <c r="C1068" s="53" t="s">
        <v>152</v>
      </c>
      <c r="D1068" s="54" t="s">
        <v>152</v>
      </c>
      <c r="E1068" s="88" t="s">
        <v>479</v>
      </c>
      <c r="F1068" s="90">
        <v>15190247</v>
      </c>
      <c r="G1068" s="91">
        <v>43649</v>
      </c>
      <c r="H1068" s="92" t="s">
        <v>2914</v>
      </c>
      <c r="I1068" s="250" t="s">
        <v>2011</v>
      </c>
      <c r="J1068" s="265" t="s">
        <v>2012</v>
      </c>
      <c r="K1068" s="95">
        <v>250000</v>
      </c>
    </row>
    <row r="1069" spans="1:11" ht="27">
      <c r="A1069" s="141" t="s">
        <v>2005</v>
      </c>
      <c r="B1069" s="175" t="s">
        <v>154</v>
      </c>
      <c r="C1069" s="53" t="s">
        <v>152</v>
      </c>
      <c r="D1069" s="54" t="s">
        <v>152</v>
      </c>
      <c r="E1069" s="88" t="s">
        <v>479</v>
      </c>
      <c r="F1069" s="90">
        <v>15190248</v>
      </c>
      <c r="G1069" s="91">
        <v>43650</v>
      </c>
      <c r="H1069" s="92" t="s">
        <v>2915</v>
      </c>
      <c r="I1069" s="250" t="s">
        <v>2011</v>
      </c>
      <c r="J1069" s="265" t="s">
        <v>2012</v>
      </c>
      <c r="K1069" s="95">
        <v>250000</v>
      </c>
    </row>
    <row r="1070" spans="1:11" ht="27">
      <c r="A1070" s="141" t="s">
        <v>2005</v>
      </c>
      <c r="B1070" s="175" t="s">
        <v>154</v>
      </c>
      <c r="C1070" s="53" t="s">
        <v>152</v>
      </c>
      <c r="D1070" s="54" t="s">
        <v>152</v>
      </c>
      <c r="E1070" s="88" t="s">
        <v>479</v>
      </c>
      <c r="F1070" s="90">
        <v>15190249</v>
      </c>
      <c r="G1070" s="91">
        <v>43651</v>
      </c>
      <c r="H1070" s="92" t="s">
        <v>2916</v>
      </c>
      <c r="I1070" s="250" t="s">
        <v>2013</v>
      </c>
      <c r="J1070" s="265" t="s">
        <v>2014</v>
      </c>
      <c r="K1070" s="95">
        <v>61111</v>
      </c>
    </row>
    <row r="1071" spans="1:11" ht="27">
      <c r="A1071" s="141" t="s">
        <v>2005</v>
      </c>
      <c r="B1071" s="175" t="s">
        <v>154</v>
      </c>
      <c r="C1071" s="53" t="s">
        <v>152</v>
      </c>
      <c r="D1071" s="54" t="s">
        <v>152</v>
      </c>
      <c r="E1071" s="88" t="s">
        <v>479</v>
      </c>
      <c r="F1071" s="90">
        <v>15190250</v>
      </c>
      <c r="G1071" s="91">
        <v>43651</v>
      </c>
      <c r="H1071" s="92" t="s">
        <v>2917</v>
      </c>
      <c r="I1071" s="250" t="s">
        <v>2013</v>
      </c>
      <c r="J1071" s="265" t="s">
        <v>2014</v>
      </c>
      <c r="K1071" s="95">
        <v>30556</v>
      </c>
    </row>
    <row r="1072" spans="1:11" ht="27">
      <c r="A1072" s="141" t="s">
        <v>2005</v>
      </c>
      <c r="B1072" s="175" t="s">
        <v>138</v>
      </c>
      <c r="C1072" s="88" t="s">
        <v>152</v>
      </c>
      <c r="D1072" s="89" t="s">
        <v>152</v>
      </c>
      <c r="E1072" s="88" t="s">
        <v>479</v>
      </c>
      <c r="F1072" s="90">
        <v>15190254</v>
      </c>
      <c r="G1072" s="91">
        <v>43654</v>
      </c>
      <c r="H1072" s="92" t="s">
        <v>2918</v>
      </c>
      <c r="I1072" s="250" t="s">
        <v>2857</v>
      </c>
      <c r="J1072" s="146" t="s">
        <v>993</v>
      </c>
      <c r="K1072" s="95">
        <v>264468</v>
      </c>
    </row>
    <row r="1073" spans="1:11" ht="27">
      <c r="A1073" s="141" t="s">
        <v>2005</v>
      </c>
      <c r="B1073" s="175" t="s">
        <v>154</v>
      </c>
      <c r="C1073" s="53" t="s">
        <v>152</v>
      </c>
      <c r="D1073" s="54" t="s">
        <v>152</v>
      </c>
      <c r="E1073" s="88" t="s">
        <v>479</v>
      </c>
      <c r="F1073" s="90">
        <v>15190255</v>
      </c>
      <c r="G1073" s="91">
        <v>43654</v>
      </c>
      <c r="H1073" s="92" t="s">
        <v>2919</v>
      </c>
      <c r="I1073" s="250" t="s">
        <v>2015</v>
      </c>
      <c r="J1073" s="265" t="s">
        <v>2016</v>
      </c>
      <c r="K1073" s="95">
        <v>712500</v>
      </c>
    </row>
    <row r="1074" spans="1:11" ht="27">
      <c r="A1074" s="141" t="s">
        <v>2005</v>
      </c>
      <c r="B1074" s="175" t="s">
        <v>154</v>
      </c>
      <c r="C1074" s="53" t="s">
        <v>152</v>
      </c>
      <c r="D1074" s="54" t="s">
        <v>152</v>
      </c>
      <c r="E1074" s="88" t="s">
        <v>479</v>
      </c>
      <c r="F1074" s="90">
        <v>15190256</v>
      </c>
      <c r="G1074" s="91">
        <v>43655</v>
      </c>
      <c r="H1074" s="92" t="s">
        <v>2920</v>
      </c>
      <c r="I1074" s="250" t="s">
        <v>2017</v>
      </c>
      <c r="J1074" s="265" t="s">
        <v>301</v>
      </c>
      <c r="K1074" s="95">
        <v>28500</v>
      </c>
    </row>
    <row r="1075" spans="1:11" ht="27">
      <c r="A1075" s="141" t="s">
        <v>2005</v>
      </c>
      <c r="B1075" s="175" t="s">
        <v>154</v>
      </c>
      <c r="C1075" s="53" t="s">
        <v>152</v>
      </c>
      <c r="D1075" s="54" t="s">
        <v>152</v>
      </c>
      <c r="E1075" s="88" t="s">
        <v>479</v>
      </c>
      <c r="F1075" s="90">
        <v>15190257</v>
      </c>
      <c r="G1075" s="91">
        <v>43655</v>
      </c>
      <c r="H1075" s="92" t="s">
        <v>2018</v>
      </c>
      <c r="I1075" s="250" t="s">
        <v>2019</v>
      </c>
      <c r="J1075" s="265" t="s">
        <v>2020</v>
      </c>
      <c r="K1075" s="95">
        <v>276080</v>
      </c>
    </row>
    <row r="1076" spans="1:11" ht="27">
      <c r="A1076" s="141" t="s">
        <v>2005</v>
      </c>
      <c r="B1076" s="175" t="s">
        <v>154</v>
      </c>
      <c r="C1076" s="53" t="s">
        <v>152</v>
      </c>
      <c r="D1076" s="54" t="s">
        <v>152</v>
      </c>
      <c r="E1076" s="88" t="s">
        <v>479</v>
      </c>
      <c r="F1076" s="90">
        <v>15190258</v>
      </c>
      <c r="G1076" s="91">
        <v>43655</v>
      </c>
      <c r="H1076" s="92" t="s">
        <v>2921</v>
      </c>
      <c r="I1076" s="250" t="s">
        <v>2021</v>
      </c>
      <c r="J1076" s="265" t="s">
        <v>2022</v>
      </c>
      <c r="K1076" s="95">
        <v>390000</v>
      </c>
    </row>
    <row r="1077" spans="1:11" ht="27">
      <c r="A1077" s="141" t="s">
        <v>2005</v>
      </c>
      <c r="B1077" s="175" t="s">
        <v>154</v>
      </c>
      <c r="C1077" s="53" t="s">
        <v>152</v>
      </c>
      <c r="D1077" s="54" t="s">
        <v>152</v>
      </c>
      <c r="E1077" s="88" t="s">
        <v>479</v>
      </c>
      <c r="F1077" s="90">
        <v>15190259</v>
      </c>
      <c r="G1077" s="91">
        <v>43655</v>
      </c>
      <c r="H1077" s="92" t="s">
        <v>2922</v>
      </c>
      <c r="I1077" s="250" t="s">
        <v>2021</v>
      </c>
      <c r="J1077" s="265" t="s">
        <v>2022</v>
      </c>
      <c r="K1077" s="95">
        <v>390000</v>
      </c>
    </row>
    <row r="1078" spans="1:11" ht="27">
      <c r="A1078" s="141" t="s">
        <v>2005</v>
      </c>
      <c r="B1078" s="175" t="s">
        <v>154</v>
      </c>
      <c r="C1078" s="53" t="s">
        <v>152</v>
      </c>
      <c r="D1078" s="54" t="s">
        <v>152</v>
      </c>
      <c r="E1078" s="88" t="s">
        <v>479</v>
      </c>
      <c r="F1078" s="90">
        <v>15190261</v>
      </c>
      <c r="G1078" s="91">
        <v>43658</v>
      </c>
      <c r="H1078" s="92" t="s">
        <v>2923</v>
      </c>
      <c r="I1078" s="250" t="s">
        <v>2013</v>
      </c>
      <c r="J1078" s="265" t="s">
        <v>2014</v>
      </c>
      <c r="K1078" s="95">
        <v>183333</v>
      </c>
    </row>
    <row r="1079" spans="1:11" ht="27">
      <c r="A1079" s="141" t="s">
        <v>2005</v>
      </c>
      <c r="B1079" s="175" t="s">
        <v>154</v>
      </c>
      <c r="C1079" s="53" t="s">
        <v>152</v>
      </c>
      <c r="D1079" s="54" t="s">
        <v>152</v>
      </c>
      <c r="E1079" s="88" t="s">
        <v>479</v>
      </c>
      <c r="F1079" s="90">
        <v>15190262</v>
      </c>
      <c r="G1079" s="91">
        <v>43658</v>
      </c>
      <c r="H1079" s="92" t="s">
        <v>2023</v>
      </c>
      <c r="I1079" s="250" t="s">
        <v>2019</v>
      </c>
      <c r="J1079" s="265" t="s">
        <v>2020</v>
      </c>
      <c r="K1079" s="95">
        <v>70210</v>
      </c>
    </row>
    <row r="1080" spans="1:11" ht="27">
      <c r="A1080" s="141" t="s">
        <v>2005</v>
      </c>
      <c r="B1080" s="175" t="s">
        <v>154</v>
      </c>
      <c r="C1080" s="53" t="s">
        <v>152</v>
      </c>
      <c r="D1080" s="54" t="s">
        <v>152</v>
      </c>
      <c r="E1080" s="88" t="s">
        <v>479</v>
      </c>
      <c r="F1080" s="90">
        <v>15190263</v>
      </c>
      <c r="G1080" s="91">
        <v>43658</v>
      </c>
      <c r="H1080" s="92" t="s">
        <v>2024</v>
      </c>
      <c r="I1080" s="250" t="s">
        <v>2025</v>
      </c>
      <c r="J1080" s="265" t="s">
        <v>2026</v>
      </c>
      <c r="K1080" s="95">
        <v>455175</v>
      </c>
    </row>
    <row r="1081" spans="1:11" ht="27">
      <c r="A1081" s="141" t="s">
        <v>2005</v>
      </c>
      <c r="B1081" s="175" t="s">
        <v>154</v>
      </c>
      <c r="C1081" s="53" t="s">
        <v>152</v>
      </c>
      <c r="D1081" s="54" t="s">
        <v>152</v>
      </c>
      <c r="E1081" s="88" t="s">
        <v>479</v>
      </c>
      <c r="F1081" s="90">
        <v>15190264</v>
      </c>
      <c r="G1081" s="91">
        <v>43658</v>
      </c>
      <c r="H1081" s="92" t="s">
        <v>2027</v>
      </c>
      <c r="I1081" s="250" t="s">
        <v>2028</v>
      </c>
      <c r="J1081" s="265" t="s">
        <v>2029</v>
      </c>
      <c r="K1081" s="95">
        <v>466667</v>
      </c>
    </row>
    <row r="1082" spans="1:11" ht="27">
      <c r="A1082" s="141" t="s">
        <v>2005</v>
      </c>
      <c r="B1082" s="175" t="s">
        <v>154</v>
      </c>
      <c r="C1082" s="53" t="s">
        <v>152</v>
      </c>
      <c r="D1082" s="54" t="s">
        <v>152</v>
      </c>
      <c r="E1082" s="88" t="s">
        <v>479</v>
      </c>
      <c r="F1082" s="90">
        <v>15190265</v>
      </c>
      <c r="G1082" s="91">
        <v>43658</v>
      </c>
      <c r="H1082" s="92" t="s">
        <v>2030</v>
      </c>
      <c r="I1082" s="250" t="s">
        <v>2031</v>
      </c>
      <c r="J1082" s="265" t="s">
        <v>2032</v>
      </c>
      <c r="K1082" s="95">
        <v>247876</v>
      </c>
    </row>
    <row r="1083" spans="1:11" ht="40.5">
      <c r="A1083" s="141" t="s">
        <v>2005</v>
      </c>
      <c r="B1083" s="175" t="s">
        <v>154</v>
      </c>
      <c r="C1083" s="53" t="s">
        <v>152</v>
      </c>
      <c r="D1083" s="54" t="s">
        <v>152</v>
      </c>
      <c r="E1083" s="88" t="s">
        <v>479</v>
      </c>
      <c r="F1083" s="90">
        <v>15190266</v>
      </c>
      <c r="G1083" s="91">
        <v>43658</v>
      </c>
      <c r="H1083" s="92" t="s">
        <v>2033</v>
      </c>
      <c r="I1083" s="250" t="s">
        <v>2034</v>
      </c>
      <c r="J1083" s="265" t="s">
        <v>2035</v>
      </c>
      <c r="K1083" s="95">
        <v>212254</v>
      </c>
    </row>
    <row r="1084" spans="1:11" ht="40.5">
      <c r="A1084" s="141" t="s">
        <v>2005</v>
      </c>
      <c r="B1084" s="175" t="s">
        <v>154</v>
      </c>
      <c r="C1084" s="53" t="s">
        <v>152</v>
      </c>
      <c r="D1084" s="54" t="s">
        <v>152</v>
      </c>
      <c r="E1084" s="88" t="s">
        <v>479</v>
      </c>
      <c r="F1084" s="90">
        <v>15190267</v>
      </c>
      <c r="G1084" s="91">
        <v>43658</v>
      </c>
      <c r="H1084" s="92" t="s">
        <v>2036</v>
      </c>
      <c r="I1084" s="250" t="s">
        <v>2034</v>
      </c>
      <c r="J1084" s="265" t="s">
        <v>2035</v>
      </c>
      <c r="K1084" s="95">
        <v>377230</v>
      </c>
    </row>
    <row r="1085" spans="1:11" ht="40.5">
      <c r="A1085" s="141" t="s">
        <v>2005</v>
      </c>
      <c r="B1085" s="175" t="s">
        <v>154</v>
      </c>
      <c r="C1085" s="53" t="s">
        <v>152</v>
      </c>
      <c r="D1085" s="54" t="s">
        <v>152</v>
      </c>
      <c r="E1085" s="88" t="s">
        <v>479</v>
      </c>
      <c r="F1085" s="90">
        <v>15190268</v>
      </c>
      <c r="G1085" s="91">
        <v>43661</v>
      </c>
      <c r="H1085" s="92" t="s">
        <v>2037</v>
      </c>
      <c r="I1085" s="250" t="s">
        <v>2034</v>
      </c>
      <c r="J1085" s="265" t="s">
        <v>2035</v>
      </c>
      <c r="K1085" s="95">
        <v>403410</v>
      </c>
    </row>
    <row r="1086" spans="1:11" ht="27">
      <c r="A1086" s="141" t="s">
        <v>2005</v>
      </c>
      <c r="B1086" s="175" t="s">
        <v>138</v>
      </c>
      <c r="C1086" s="88" t="s">
        <v>152</v>
      </c>
      <c r="D1086" s="89" t="s">
        <v>152</v>
      </c>
      <c r="E1086" s="88" t="s">
        <v>479</v>
      </c>
      <c r="F1086" s="90">
        <v>15190275</v>
      </c>
      <c r="G1086" s="91">
        <v>43672</v>
      </c>
      <c r="H1086" s="92" t="s">
        <v>2924</v>
      </c>
      <c r="I1086" s="250" t="s">
        <v>2857</v>
      </c>
      <c r="J1086" s="146" t="s">
        <v>993</v>
      </c>
      <c r="K1086" s="95">
        <v>329318</v>
      </c>
    </row>
    <row r="1087" spans="1:11" ht="27">
      <c r="A1087" s="141" t="s">
        <v>2005</v>
      </c>
      <c r="B1087" s="175" t="s">
        <v>154</v>
      </c>
      <c r="C1087" s="53" t="s">
        <v>152</v>
      </c>
      <c r="D1087" s="54" t="s">
        <v>152</v>
      </c>
      <c r="E1087" s="88" t="s">
        <v>479</v>
      </c>
      <c r="F1087" s="90">
        <v>15190278</v>
      </c>
      <c r="G1087" s="91">
        <v>43675</v>
      </c>
      <c r="H1087" s="92" t="s">
        <v>2038</v>
      </c>
      <c r="I1087" s="250" t="s">
        <v>2013</v>
      </c>
      <c r="J1087" s="265" t="s">
        <v>2014</v>
      </c>
      <c r="K1087" s="95">
        <v>111111</v>
      </c>
    </row>
    <row r="1088" spans="1:11" ht="27">
      <c r="A1088" s="141" t="s">
        <v>2005</v>
      </c>
      <c r="B1088" s="175" t="s">
        <v>154</v>
      </c>
      <c r="C1088" s="53" t="s">
        <v>152</v>
      </c>
      <c r="D1088" s="54" t="s">
        <v>152</v>
      </c>
      <c r="E1088" s="88" t="s">
        <v>479</v>
      </c>
      <c r="F1088" s="90">
        <v>15190279</v>
      </c>
      <c r="G1088" s="91">
        <v>43675</v>
      </c>
      <c r="H1088" s="92" t="s">
        <v>2925</v>
      </c>
      <c r="I1088" s="250" t="s">
        <v>2013</v>
      </c>
      <c r="J1088" s="265" t="s">
        <v>2014</v>
      </c>
      <c r="K1088" s="95">
        <v>183333</v>
      </c>
    </row>
    <row r="1089" spans="1:11" ht="27">
      <c r="A1089" s="141" t="s">
        <v>2005</v>
      </c>
      <c r="B1089" s="175" t="s">
        <v>154</v>
      </c>
      <c r="C1089" s="53" t="s">
        <v>152</v>
      </c>
      <c r="D1089" s="54" t="s">
        <v>152</v>
      </c>
      <c r="E1089" s="88" t="s">
        <v>479</v>
      </c>
      <c r="F1089" s="90">
        <v>15190280</v>
      </c>
      <c r="G1089" s="91">
        <v>43675</v>
      </c>
      <c r="H1089" s="92" t="s">
        <v>2926</v>
      </c>
      <c r="I1089" s="250" t="s">
        <v>2013</v>
      </c>
      <c r="J1089" s="265" t="s">
        <v>2014</v>
      </c>
      <c r="K1089" s="95">
        <v>183333</v>
      </c>
    </row>
    <row r="1090" spans="1:11" ht="27">
      <c r="A1090" s="141" t="s">
        <v>2005</v>
      </c>
      <c r="B1090" s="175" t="s">
        <v>154</v>
      </c>
      <c r="C1090" s="53" t="s">
        <v>152</v>
      </c>
      <c r="D1090" s="54" t="s">
        <v>152</v>
      </c>
      <c r="E1090" s="96" t="s">
        <v>479</v>
      </c>
      <c r="F1090" s="96">
        <v>15190283</v>
      </c>
      <c r="G1090" s="97">
        <v>43675</v>
      </c>
      <c r="H1090" s="98" t="s">
        <v>2039</v>
      </c>
      <c r="I1090" s="250" t="s">
        <v>2028</v>
      </c>
      <c r="J1090" s="40" t="s">
        <v>2029</v>
      </c>
      <c r="K1090" s="99">
        <v>66667</v>
      </c>
    </row>
    <row r="1091" spans="1:11" ht="27">
      <c r="A1091" s="141" t="s">
        <v>2005</v>
      </c>
      <c r="B1091" s="175" t="s">
        <v>154</v>
      </c>
      <c r="C1091" s="53" t="s">
        <v>152</v>
      </c>
      <c r="D1091" s="54" t="s">
        <v>152</v>
      </c>
      <c r="E1091" s="96" t="s">
        <v>479</v>
      </c>
      <c r="F1091" s="96">
        <v>15190284</v>
      </c>
      <c r="G1091" s="97">
        <v>43675</v>
      </c>
      <c r="H1091" s="98" t="s">
        <v>2040</v>
      </c>
      <c r="I1091" s="250" t="s">
        <v>2019</v>
      </c>
      <c r="J1091" s="40" t="s">
        <v>2020</v>
      </c>
      <c r="K1091" s="99">
        <v>349265</v>
      </c>
    </row>
    <row r="1092" spans="1:11" ht="27">
      <c r="A1092" s="141" t="s">
        <v>2005</v>
      </c>
      <c r="B1092" s="175" t="s">
        <v>154</v>
      </c>
      <c r="C1092" s="53" t="s">
        <v>152</v>
      </c>
      <c r="D1092" s="54" t="s">
        <v>152</v>
      </c>
      <c r="E1092" s="96" t="s">
        <v>1617</v>
      </c>
      <c r="F1092" s="96" t="s">
        <v>2041</v>
      </c>
      <c r="G1092" s="97">
        <v>43658</v>
      </c>
      <c r="H1092" s="98" t="s">
        <v>2042</v>
      </c>
      <c r="I1092" s="250" t="s">
        <v>2043</v>
      </c>
      <c r="J1092" s="40" t="s">
        <v>2044</v>
      </c>
      <c r="K1092" s="99">
        <v>15020133</v>
      </c>
    </row>
    <row r="1093" spans="1:11" ht="27">
      <c r="A1093" s="141" t="s">
        <v>2005</v>
      </c>
      <c r="B1093" s="175" t="s">
        <v>226</v>
      </c>
      <c r="C1093" s="53" t="s">
        <v>152</v>
      </c>
      <c r="D1093" s="54" t="s">
        <v>152</v>
      </c>
      <c r="E1093" s="88" t="s">
        <v>479</v>
      </c>
      <c r="F1093" s="90">
        <v>15190251</v>
      </c>
      <c r="G1093" s="91">
        <v>43651</v>
      </c>
      <c r="H1093" s="92" t="s">
        <v>2045</v>
      </c>
      <c r="I1093" s="155" t="s">
        <v>37</v>
      </c>
      <c r="J1093" s="177" t="s">
        <v>1340</v>
      </c>
      <c r="K1093" s="95">
        <v>342206</v>
      </c>
    </row>
    <row r="1094" spans="1:11" ht="27">
      <c r="A1094" s="141" t="s">
        <v>2005</v>
      </c>
      <c r="B1094" s="175" t="s">
        <v>226</v>
      </c>
      <c r="C1094" s="53" t="s">
        <v>152</v>
      </c>
      <c r="D1094" s="54" t="s">
        <v>152</v>
      </c>
      <c r="E1094" s="88" t="s">
        <v>479</v>
      </c>
      <c r="F1094" s="90">
        <v>15190253</v>
      </c>
      <c r="G1094" s="91">
        <v>43654</v>
      </c>
      <c r="H1094" s="92" t="s">
        <v>2046</v>
      </c>
      <c r="I1094" s="250" t="s">
        <v>2047</v>
      </c>
      <c r="J1094" s="265" t="s">
        <v>2048</v>
      </c>
      <c r="K1094" s="95">
        <v>259944</v>
      </c>
    </row>
    <row r="1095" spans="1:11" ht="13.5">
      <c r="A1095" s="141" t="s">
        <v>2005</v>
      </c>
      <c r="B1095" s="175" t="s">
        <v>226</v>
      </c>
      <c r="C1095" s="53" t="s">
        <v>152</v>
      </c>
      <c r="D1095" s="54" t="s">
        <v>152</v>
      </c>
      <c r="E1095" s="88" t="s">
        <v>480</v>
      </c>
      <c r="F1095" s="90">
        <v>15190034</v>
      </c>
      <c r="G1095" s="91">
        <v>43655</v>
      </c>
      <c r="H1095" s="92" t="s">
        <v>2049</v>
      </c>
      <c r="I1095" s="250" t="s">
        <v>2050</v>
      </c>
      <c r="J1095" s="265" t="s">
        <v>2051</v>
      </c>
      <c r="K1095" s="95">
        <v>37724</v>
      </c>
    </row>
    <row r="1096" spans="1:11" ht="13.5">
      <c r="A1096" s="141" t="s">
        <v>2005</v>
      </c>
      <c r="B1096" s="175" t="s">
        <v>226</v>
      </c>
      <c r="C1096" s="53" t="s">
        <v>152</v>
      </c>
      <c r="D1096" s="54" t="s">
        <v>152</v>
      </c>
      <c r="E1096" s="88" t="s">
        <v>480</v>
      </c>
      <c r="F1096" s="90">
        <v>15190035</v>
      </c>
      <c r="G1096" s="91">
        <v>43655</v>
      </c>
      <c r="H1096" s="92" t="s">
        <v>2052</v>
      </c>
      <c r="I1096" s="250" t="s">
        <v>2634</v>
      </c>
      <c r="J1096" s="265" t="s">
        <v>1751</v>
      </c>
      <c r="K1096" s="95">
        <v>3894991</v>
      </c>
    </row>
    <row r="1097" spans="1:11" ht="13.5">
      <c r="A1097" s="141" t="s">
        <v>2005</v>
      </c>
      <c r="B1097" s="175" t="s">
        <v>226</v>
      </c>
      <c r="C1097" s="53" t="s">
        <v>152</v>
      </c>
      <c r="D1097" s="54" t="s">
        <v>152</v>
      </c>
      <c r="E1097" s="88" t="s">
        <v>480</v>
      </c>
      <c r="F1097" s="90">
        <v>15190036</v>
      </c>
      <c r="G1097" s="91">
        <v>43655</v>
      </c>
      <c r="H1097" s="92" t="s">
        <v>2053</v>
      </c>
      <c r="I1097" s="250" t="s">
        <v>525</v>
      </c>
      <c r="J1097" s="265" t="s">
        <v>518</v>
      </c>
      <c r="K1097" s="95">
        <v>166798</v>
      </c>
    </row>
    <row r="1098" spans="1:11" ht="40.5">
      <c r="A1098" s="141" t="s">
        <v>2005</v>
      </c>
      <c r="B1098" s="175" t="s">
        <v>226</v>
      </c>
      <c r="C1098" s="53" t="s">
        <v>152</v>
      </c>
      <c r="D1098" s="54" t="s">
        <v>152</v>
      </c>
      <c r="E1098" s="88" t="s">
        <v>479</v>
      </c>
      <c r="F1098" s="90">
        <v>15190260</v>
      </c>
      <c r="G1098" s="91">
        <v>43658</v>
      </c>
      <c r="H1098" s="92" t="s">
        <v>2054</v>
      </c>
      <c r="I1098" s="155" t="s">
        <v>37</v>
      </c>
      <c r="J1098" s="177" t="s">
        <v>1340</v>
      </c>
      <c r="K1098" s="95">
        <v>778543</v>
      </c>
    </row>
    <row r="1099" spans="1:11" ht="27">
      <c r="A1099" s="141" t="s">
        <v>2005</v>
      </c>
      <c r="B1099" s="175" t="s">
        <v>226</v>
      </c>
      <c r="C1099" s="53" t="s">
        <v>152</v>
      </c>
      <c r="D1099" s="54" t="s">
        <v>152</v>
      </c>
      <c r="E1099" s="88" t="s">
        <v>479</v>
      </c>
      <c r="F1099" s="90">
        <v>15190270</v>
      </c>
      <c r="G1099" s="91">
        <v>43665</v>
      </c>
      <c r="H1099" s="92" t="s">
        <v>2055</v>
      </c>
      <c r="I1099" s="155" t="s">
        <v>37</v>
      </c>
      <c r="J1099" s="177" t="s">
        <v>1340</v>
      </c>
      <c r="K1099" s="95">
        <v>342206</v>
      </c>
    </row>
    <row r="1100" spans="1:11" ht="27">
      <c r="A1100" s="141" t="s">
        <v>2005</v>
      </c>
      <c r="B1100" s="175" t="s">
        <v>226</v>
      </c>
      <c r="C1100" s="53" t="s">
        <v>152</v>
      </c>
      <c r="D1100" s="54" t="s">
        <v>152</v>
      </c>
      <c r="E1100" s="88" t="s">
        <v>479</v>
      </c>
      <c r="F1100" s="90">
        <v>15190271</v>
      </c>
      <c r="G1100" s="91">
        <v>43668</v>
      </c>
      <c r="H1100" s="92" t="s">
        <v>2056</v>
      </c>
      <c r="I1100" s="155" t="s">
        <v>37</v>
      </c>
      <c r="J1100" s="177" t="s">
        <v>1340</v>
      </c>
      <c r="K1100" s="95">
        <v>509420</v>
      </c>
    </row>
    <row r="1101" spans="1:11" ht="27">
      <c r="A1101" s="141" t="s">
        <v>2005</v>
      </c>
      <c r="B1101" s="175" t="s">
        <v>226</v>
      </c>
      <c r="C1101" s="53" t="s">
        <v>152</v>
      </c>
      <c r="D1101" s="54" t="s">
        <v>152</v>
      </c>
      <c r="E1101" s="88" t="s">
        <v>480</v>
      </c>
      <c r="F1101" s="90">
        <v>15190038</v>
      </c>
      <c r="G1101" s="91">
        <v>43668</v>
      </c>
      <c r="H1101" s="92" t="s">
        <v>2057</v>
      </c>
      <c r="I1101" s="155" t="s">
        <v>1276</v>
      </c>
      <c r="J1101" s="177" t="s">
        <v>1277</v>
      </c>
      <c r="K1101" s="95">
        <v>489804</v>
      </c>
    </row>
    <row r="1102" spans="1:11" ht="13.5">
      <c r="A1102" s="141" t="s">
        <v>2005</v>
      </c>
      <c r="B1102" s="175" t="s">
        <v>226</v>
      </c>
      <c r="C1102" s="53" t="s">
        <v>152</v>
      </c>
      <c r="D1102" s="54" t="s">
        <v>152</v>
      </c>
      <c r="E1102" s="88" t="s">
        <v>480</v>
      </c>
      <c r="F1102" s="90">
        <v>15190039</v>
      </c>
      <c r="G1102" s="91">
        <v>43669</v>
      </c>
      <c r="H1102" s="92" t="s">
        <v>2058</v>
      </c>
      <c r="I1102" s="250" t="s">
        <v>13</v>
      </c>
      <c r="J1102" s="265" t="s">
        <v>180</v>
      </c>
      <c r="K1102" s="95">
        <v>1994530</v>
      </c>
    </row>
    <row r="1103" spans="1:11" ht="13.5">
      <c r="A1103" s="141" t="s">
        <v>2005</v>
      </c>
      <c r="B1103" s="175" t="s">
        <v>226</v>
      </c>
      <c r="C1103" s="53" t="s">
        <v>152</v>
      </c>
      <c r="D1103" s="54" t="s">
        <v>152</v>
      </c>
      <c r="E1103" s="88" t="s">
        <v>480</v>
      </c>
      <c r="F1103" s="90">
        <v>15190040</v>
      </c>
      <c r="G1103" s="91">
        <v>43670</v>
      </c>
      <c r="H1103" s="92" t="s">
        <v>2059</v>
      </c>
      <c r="I1103" s="250" t="s">
        <v>13</v>
      </c>
      <c r="J1103" s="265" t="s">
        <v>180</v>
      </c>
      <c r="K1103" s="95">
        <v>26248</v>
      </c>
    </row>
    <row r="1104" spans="1:11" ht="40.5">
      <c r="A1104" s="141" t="s">
        <v>2005</v>
      </c>
      <c r="B1104" s="175" t="s">
        <v>226</v>
      </c>
      <c r="C1104" s="53" t="s">
        <v>152</v>
      </c>
      <c r="D1104" s="54" t="s">
        <v>152</v>
      </c>
      <c r="E1104" s="88" t="s">
        <v>479</v>
      </c>
      <c r="F1104" s="90">
        <v>15190276</v>
      </c>
      <c r="G1104" s="91">
        <v>43672</v>
      </c>
      <c r="H1104" s="92" t="s">
        <v>2060</v>
      </c>
      <c r="I1104" s="155" t="s">
        <v>37</v>
      </c>
      <c r="J1104" s="177" t="s">
        <v>1340</v>
      </c>
      <c r="K1104" s="95">
        <v>666737</v>
      </c>
    </row>
    <row r="1105" spans="1:11" ht="40.5">
      <c r="A1105" s="141" t="s">
        <v>2005</v>
      </c>
      <c r="B1105" s="175" t="s">
        <v>226</v>
      </c>
      <c r="C1105" s="53" t="s">
        <v>152</v>
      </c>
      <c r="D1105" s="54" t="s">
        <v>152</v>
      </c>
      <c r="E1105" s="88" t="s">
        <v>479</v>
      </c>
      <c r="F1105" s="90">
        <v>15190277</v>
      </c>
      <c r="G1105" s="91">
        <v>43672</v>
      </c>
      <c r="H1105" s="92" t="s">
        <v>2061</v>
      </c>
      <c r="I1105" s="155" t="s">
        <v>37</v>
      </c>
      <c r="J1105" s="177" t="s">
        <v>1340</v>
      </c>
      <c r="K1105" s="95">
        <v>778543</v>
      </c>
    </row>
    <row r="1106" spans="1:11" ht="27">
      <c r="A1106" s="141" t="s">
        <v>2005</v>
      </c>
      <c r="B1106" s="175" t="s">
        <v>227</v>
      </c>
      <c r="C1106" s="53" t="s">
        <v>152</v>
      </c>
      <c r="D1106" s="54" t="s">
        <v>152</v>
      </c>
      <c r="E1106" s="88" t="s">
        <v>480</v>
      </c>
      <c r="F1106" s="90">
        <v>15190037</v>
      </c>
      <c r="G1106" s="91">
        <v>43658</v>
      </c>
      <c r="H1106" s="92" t="s">
        <v>2062</v>
      </c>
      <c r="I1106" s="138" t="s">
        <v>262</v>
      </c>
      <c r="J1106" s="263" t="s">
        <v>1374</v>
      </c>
      <c r="K1106" s="95">
        <v>137171</v>
      </c>
    </row>
    <row r="1107" spans="1:11" ht="27">
      <c r="A1107" s="141" t="s">
        <v>2005</v>
      </c>
      <c r="B1107" s="175" t="s">
        <v>227</v>
      </c>
      <c r="C1107" s="53" t="s">
        <v>152</v>
      </c>
      <c r="D1107" s="54" t="s">
        <v>152</v>
      </c>
      <c r="E1107" s="88" t="s">
        <v>479</v>
      </c>
      <c r="F1107" s="90">
        <v>15190273</v>
      </c>
      <c r="G1107" s="91">
        <v>43670</v>
      </c>
      <c r="H1107" s="92" t="s">
        <v>2063</v>
      </c>
      <c r="I1107" s="250" t="s">
        <v>2064</v>
      </c>
      <c r="J1107" s="265" t="s">
        <v>2065</v>
      </c>
      <c r="K1107" s="95">
        <v>291550</v>
      </c>
    </row>
    <row r="1108" spans="1:11" ht="13.5">
      <c r="A1108" s="141" t="s">
        <v>2005</v>
      </c>
      <c r="B1108" s="175" t="s">
        <v>227</v>
      </c>
      <c r="C1108" s="53" t="s">
        <v>152</v>
      </c>
      <c r="D1108" s="54" t="s">
        <v>152</v>
      </c>
      <c r="E1108" s="96" t="s">
        <v>480</v>
      </c>
      <c r="F1108" s="96">
        <v>15190041</v>
      </c>
      <c r="G1108" s="97">
        <v>43676</v>
      </c>
      <c r="H1108" s="98" t="s">
        <v>2066</v>
      </c>
      <c r="I1108" s="250" t="s">
        <v>2720</v>
      </c>
      <c r="J1108" s="265" t="s">
        <v>1041</v>
      </c>
      <c r="K1108" s="99">
        <v>311700</v>
      </c>
    </row>
    <row r="1109" spans="1:11" ht="27">
      <c r="A1109" s="141" t="s">
        <v>2005</v>
      </c>
      <c r="B1109" s="175" t="s">
        <v>227</v>
      </c>
      <c r="C1109" s="53" t="s">
        <v>152</v>
      </c>
      <c r="D1109" s="54" t="s">
        <v>152</v>
      </c>
      <c r="E1109" s="96" t="s">
        <v>480</v>
      </c>
      <c r="F1109" s="96">
        <v>15190042</v>
      </c>
      <c r="G1109" s="97">
        <v>43676</v>
      </c>
      <c r="H1109" s="98" t="s">
        <v>2067</v>
      </c>
      <c r="I1109" s="138" t="s">
        <v>262</v>
      </c>
      <c r="J1109" s="263" t="s">
        <v>1374</v>
      </c>
      <c r="K1109" s="99">
        <v>216454</v>
      </c>
    </row>
    <row r="1110" spans="1:11" ht="27">
      <c r="A1110" s="141" t="s">
        <v>2005</v>
      </c>
      <c r="B1110" s="175" t="s">
        <v>153</v>
      </c>
      <c r="C1110" s="88" t="s">
        <v>2068</v>
      </c>
      <c r="D1110" s="89">
        <v>43615</v>
      </c>
      <c r="E1110" s="88" t="s">
        <v>479</v>
      </c>
      <c r="F1110" s="90">
        <v>15190269</v>
      </c>
      <c r="G1110" s="91">
        <v>43661</v>
      </c>
      <c r="H1110" s="92" t="s">
        <v>2069</v>
      </c>
      <c r="I1110" s="250" t="s">
        <v>2070</v>
      </c>
      <c r="J1110" s="265" t="s">
        <v>2071</v>
      </c>
      <c r="K1110" s="95">
        <v>1368500</v>
      </c>
    </row>
    <row r="1111" spans="1:11" ht="27">
      <c r="A1111" s="141" t="s">
        <v>2005</v>
      </c>
      <c r="B1111" s="175" t="s">
        <v>138</v>
      </c>
      <c r="C1111" s="88" t="s">
        <v>152</v>
      </c>
      <c r="D1111" s="89" t="s">
        <v>152</v>
      </c>
      <c r="E1111" s="88" t="s">
        <v>479</v>
      </c>
      <c r="F1111" s="90">
        <v>15190272</v>
      </c>
      <c r="G1111" s="91">
        <v>43670</v>
      </c>
      <c r="H1111" s="92" t="s">
        <v>2072</v>
      </c>
      <c r="I1111" s="250" t="s">
        <v>2857</v>
      </c>
      <c r="J1111" s="146" t="s">
        <v>993</v>
      </c>
      <c r="K1111" s="95">
        <v>477954</v>
      </c>
    </row>
    <row r="1112" spans="1:11" ht="13.5">
      <c r="A1112" s="141" t="s">
        <v>2005</v>
      </c>
      <c r="B1112" s="175" t="s">
        <v>153</v>
      </c>
      <c r="C1112" s="53" t="s">
        <v>2937</v>
      </c>
      <c r="D1112" s="54">
        <v>43385</v>
      </c>
      <c r="E1112" s="88" t="s">
        <v>479</v>
      </c>
      <c r="F1112" s="90">
        <v>15190281</v>
      </c>
      <c r="G1112" s="91">
        <v>43675</v>
      </c>
      <c r="H1112" s="92" t="s">
        <v>2927</v>
      </c>
      <c r="I1112" s="250" t="s">
        <v>2017</v>
      </c>
      <c r="J1112" s="265" t="s">
        <v>301</v>
      </c>
      <c r="K1112" s="95">
        <v>171000</v>
      </c>
    </row>
    <row r="1113" spans="1:11" ht="13.5">
      <c r="A1113" s="141" t="s">
        <v>2005</v>
      </c>
      <c r="B1113" s="175" t="s">
        <v>153</v>
      </c>
      <c r="C1113" s="53" t="s">
        <v>2937</v>
      </c>
      <c r="D1113" s="54">
        <v>43385</v>
      </c>
      <c r="E1113" s="88" t="s">
        <v>479</v>
      </c>
      <c r="F1113" s="90">
        <v>15190282</v>
      </c>
      <c r="G1113" s="91">
        <v>43675</v>
      </c>
      <c r="H1113" s="92" t="s">
        <v>2928</v>
      </c>
      <c r="I1113" s="250" t="s">
        <v>2017</v>
      </c>
      <c r="J1113" s="265" t="s">
        <v>301</v>
      </c>
      <c r="K1113" s="95">
        <v>171000</v>
      </c>
    </row>
    <row r="1114" spans="1:11" ht="13.5">
      <c r="A1114" s="141" t="s">
        <v>2005</v>
      </c>
      <c r="B1114" s="175" t="s">
        <v>153</v>
      </c>
      <c r="C1114" s="53" t="s">
        <v>2937</v>
      </c>
      <c r="D1114" s="54">
        <v>43385</v>
      </c>
      <c r="E1114" s="96" t="s">
        <v>479</v>
      </c>
      <c r="F1114" s="96">
        <v>15190285</v>
      </c>
      <c r="G1114" s="97">
        <v>43676</v>
      </c>
      <c r="H1114" s="98" t="s">
        <v>2929</v>
      </c>
      <c r="I1114" s="250" t="s">
        <v>2017</v>
      </c>
      <c r="J1114" s="40" t="s">
        <v>301</v>
      </c>
      <c r="K1114" s="99">
        <v>111814</v>
      </c>
    </row>
    <row r="1115" spans="1:11" ht="27">
      <c r="A1115" s="141" t="s">
        <v>2005</v>
      </c>
      <c r="B1115" s="175" t="s">
        <v>559</v>
      </c>
      <c r="C1115" s="53" t="s">
        <v>152</v>
      </c>
      <c r="D1115" s="54" t="s">
        <v>152</v>
      </c>
      <c r="E1115" s="96" t="s">
        <v>727</v>
      </c>
      <c r="F1115" s="96">
        <v>724038</v>
      </c>
      <c r="G1115" s="97">
        <v>43676</v>
      </c>
      <c r="H1115" s="98" t="s">
        <v>2073</v>
      </c>
      <c r="I1115" s="250" t="s">
        <v>2074</v>
      </c>
      <c r="J1115" s="40" t="s">
        <v>2075</v>
      </c>
      <c r="K1115" s="99">
        <v>2110970</v>
      </c>
    </row>
    <row r="1116" spans="1:11" ht="27">
      <c r="A1116" s="141" t="s">
        <v>2005</v>
      </c>
      <c r="B1116" s="175" t="s">
        <v>559</v>
      </c>
      <c r="C1116" s="53" t="s">
        <v>152</v>
      </c>
      <c r="D1116" s="54" t="s">
        <v>152</v>
      </c>
      <c r="E1116" s="96" t="s">
        <v>727</v>
      </c>
      <c r="F1116" s="96">
        <v>726108</v>
      </c>
      <c r="G1116" s="97">
        <v>43677</v>
      </c>
      <c r="H1116" s="98" t="s">
        <v>2076</v>
      </c>
      <c r="I1116" s="250" t="s">
        <v>2074</v>
      </c>
      <c r="J1116" s="40" t="s">
        <v>2075</v>
      </c>
      <c r="K1116" s="99">
        <v>1703926</v>
      </c>
    </row>
    <row r="1117" spans="1:11" ht="54">
      <c r="A1117" s="141" t="s">
        <v>2005</v>
      </c>
      <c r="B1117" s="175" t="s">
        <v>559</v>
      </c>
      <c r="C1117" s="53" t="s">
        <v>152</v>
      </c>
      <c r="D1117" s="54" t="s">
        <v>152</v>
      </c>
      <c r="E1117" s="96" t="s">
        <v>727</v>
      </c>
      <c r="F1117" s="41" t="s">
        <v>2077</v>
      </c>
      <c r="G1117" s="97">
        <v>43673</v>
      </c>
      <c r="H1117" s="98" t="s">
        <v>2078</v>
      </c>
      <c r="I1117" s="55" t="s">
        <v>230</v>
      </c>
      <c r="J1117" s="177" t="s">
        <v>513</v>
      </c>
      <c r="K1117" s="99">
        <v>115820</v>
      </c>
    </row>
    <row r="1118" spans="1:11" ht="54">
      <c r="A1118" s="141" t="s">
        <v>2005</v>
      </c>
      <c r="B1118" s="175" t="s">
        <v>559</v>
      </c>
      <c r="C1118" s="53" t="s">
        <v>152</v>
      </c>
      <c r="D1118" s="54" t="s">
        <v>152</v>
      </c>
      <c r="E1118" s="96" t="s">
        <v>727</v>
      </c>
      <c r="F1118" s="41" t="s">
        <v>2079</v>
      </c>
      <c r="G1118" s="97">
        <v>43676</v>
      </c>
      <c r="H1118" s="98" t="s">
        <v>2080</v>
      </c>
      <c r="I1118" s="55" t="s">
        <v>230</v>
      </c>
      <c r="J1118" s="177" t="s">
        <v>513</v>
      </c>
      <c r="K1118" s="99">
        <v>105478</v>
      </c>
    </row>
    <row r="1119" spans="1:11" ht="148.5">
      <c r="A1119" s="141" t="s">
        <v>2005</v>
      </c>
      <c r="B1119" s="175" t="s">
        <v>559</v>
      </c>
      <c r="C1119" s="53" t="s">
        <v>152</v>
      </c>
      <c r="D1119" s="54" t="s">
        <v>152</v>
      </c>
      <c r="E1119" s="96" t="s">
        <v>727</v>
      </c>
      <c r="F1119" s="41" t="s">
        <v>2081</v>
      </c>
      <c r="G1119" s="97">
        <v>43673</v>
      </c>
      <c r="H1119" s="98" t="s">
        <v>2082</v>
      </c>
      <c r="I1119" s="55" t="s">
        <v>230</v>
      </c>
      <c r="J1119" s="177" t="s">
        <v>513</v>
      </c>
      <c r="K1119" s="99">
        <v>539006</v>
      </c>
    </row>
    <row r="1120" spans="1:11" ht="148.5">
      <c r="A1120" s="141" t="s">
        <v>2005</v>
      </c>
      <c r="B1120" s="175" t="s">
        <v>559</v>
      </c>
      <c r="C1120" s="53" t="s">
        <v>152</v>
      </c>
      <c r="D1120" s="54" t="s">
        <v>152</v>
      </c>
      <c r="E1120" s="96" t="s">
        <v>727</v>
      </c>
      <c r="F1120" s="41" t="s">
        <v>2083</v>
      </c>
      <c r="G1120" s="97">
        <v>43676</v>
      </c>
      <c r="H1120" s="98" t="s">
        <v>2084</v>
      </c>
      <c r="I1120" s="55" t="s">
        <v>230</v>
      </c>
      <c r="J1120" s="177" t="s">
        <v>513</v>
      </c>
      <c r="K1120" s="99">
        <v>664700</v>
      </c>
    </row>
    <row r="1121" spans="1:11" ht="27">
      <c r="A1121" s="141" t="s">
        <v>2005</v>
      </c>
      <c r="B1121" s="175" t="s">
        <v>559</v>
      </c>
      <c r="C1121" s="53" t="s">
        <v>152</v>
      </c>
      <c r="D1121" s="54" t="s">
        <v>152</v>
      </c>
      <c r="E1121" s="96" t="s">
        <v>727</v>
      </c>
      <c r="F1121" s="41" t="s">
        <v>2085</v>
      </c>
      <c r="G1121" s="97">
        <v>43668</v>
      </c>
      <c r="H1121" s="98" t="s">
        <v>2086</v>
      </c>
      <c r="I1121" s="55" t="s">
        <v>230</v>
      </c>
      <c r="J1121" s="177" t="s">
        <v>513</v>
      </c>
      <c r="K1121" s="99">
        <v>1703926</v>
      </c>
    </row>
    <row r="1122" spans="1:11" ht="27">
      <c r="A1122" s="141" t="s">
        <v>2005</v>
      </c>
      <c r="B1122" s="175" t="s">
        <v>559</v>
      </c>
      <c r="C1122" s="53" t="s">
        <v>152</v>
      </c>
      <c r="D1122" s="54" t="s">
        <v>152</v>
      </c>
      <c r="E1122" s="96" t="s">
        <v>727</v>
      </c>
      <c r="F1122" s="41" t="s">
        <v>2087</v>
      </c>
      <c r="G1122" s="97">
        <v>43673</v>
      </c>
      <c r="H1122" s="98" t="s">
        <v>2088</v>
      </c>
      <c r="I1122" s="55" t="s">
        <v>230</v>
      </c>
      <c r="J1122" s="177" t="s">
        <v>513</v>
      </c>
      <c r="K1122" s="99">
        <v>4143515</v>
      </c>
    </row>
    <row r="1123" spans="1:11" ht="27">
      <c r="A1123" s="141" t="s">
        <v>2005</v>
      </c>
      <c r="B1123" s="175" t="s">
        <v>559</v>
      </c>
      <c r="C1123" s="53" t="s">
        <v>152</v>
      </c>
      <c r="D1123" s="54" t="s">
        <v>152</v>
      </c>
      <c r="E1123" s="96" t="s">
        <v>727</v>
      </c>
      <c r="F1123" s="41" t="s">
        <v>2089</v>
      </c>
      <c r="G1123" s="97">
        <v>43676</v>
      </c>
      <c r="H1123" s="98" t="s">
        <v>2090</v>
      </c>
      <c r="I1123" s="55" t="s">
        <v>230</v>
      </c>
      <c r="J1123" s="177" t="s">
        <v>513</v>
      </c>
      <c r="K1123" s="99">
        <v>4861959</v>
      </c>
    </row>
    <row r="1124" spans="1:11" ht="40.5">
      <c r="A1124" s="141" t="s">
        <v>2005</v>
      </c>
      <c r="B1124" s="175" t="s">
        <v>559</v>
      </c>
      <c r="C1124" s="53" t="s">
        <v>152</v>
      </c>
      <c r="D1124" s="54" t="s">
        <v>152</v>
      </c>
      <c r="E1124" s="96" t="s">
        <v>727</v>
      </c>
      <c r="F1124" s="41" t="s">
        <v>2091</v>
      </c>
      <c r="G1124" s="97">
        <v>43647</v>
      </c>
      <c r="H1124" s="98" t="s">
        <v>2092</v>
      </c>
      <c r="I1124" s="250" t="s">
        <v>2093</v>
      </c>
      <c r="J1124" s="40" t="s">
        <v>2094</v>
      </c>
      <c r="K1124" s="99">
        <v>91540</v>
      </c>
    </row>
    <row r="1125" spans="1:11" ht="40.5">
      <c r="A1125" s="141" t="s">
        <v>2005</v>
      </c>
      <c r="B1125" s="175" t="s">
        <v>559</v>
      </c>
      <c r="C1125" s="53" t="s">
        <v>152</v>
      </c>
      <c r="D1125" s="54" t="s">
        <v>152</v>
      </c>
      <c r="E1125" s="96" t="s">
        <v>727</v>
      </c>
      <c r="F1125" s="41" t="s">
        <v>2095</v>
      </c>
      <c r="G1125" s="97">
        <v>43677</v>
      </c>
      <c r="H1125" s="98" t="s">
        <v>2096</v>
      </c>
      <c r="I1125" s="36" t="s">
        <v>729</v>
      </c>
      <c r="J1125" s="40" t="s">
        <v>730</v>
      </c>
      <c r="K1125" s="99">
        <v>663926</v>
      </c>
    </row>
    <row r="1126" spans="1:11" ht="27">
      <c r="A1126" s="141" t="s">
        <v>2005</v>
      </c>
      <c r="B1126" s="175" t="s">
        <v>559</v>
      </c>
      <c r="C1126" s="53" t="s">
        <v>152</v>
      </c>
      <c r="D1126" s="54" t="s">
        <v>152</v>
      </c>
      <c r="E1126" s="96" t="s">
        <v>727</v>
      </c>
      <c r="F1126" s="41" t="s">
        <v>2097</v>
      </c>
      <c r="G1126" s="97">
        <v>43677</v>
      </c>
      <c r="H1126" s="98" t="s">
        <v>2098</v>
      </c>
      <c r="I1126" s="36" t="s">
        <v>729</v>
      </c>
      <c r="J1126" s="40" t="s">
        <v>730</v>
      </c>
      <c r="K1126" s="99">
        <v>243002</v>
      </c>
    </row>
    <row r="1127" spans="1:11" ht="27">
      <c r="A1127" s="141" t="s">
        <v>2005</v>
      </c>
      <c r="B1127" s="175" t="s">
        <v>154</v>
      </c>
      <c r="C1127" s="53" t="s">
        <v>152</v>
      </c>
      <c r="D1127" s="54" t="s">
        <v>152</v>
      </c>
      <c r="E1127" s="96" t="s">
        <v>152</v>
      </c>
      <c r="F1127" s="41" t="s">
        <v>152</v>
      </c>
      <c r="G1127" s="97">
        <v>43656</v>
      </c>
      <c r="H1127" s="98" t="s">
        <v>2099</v>
      </c>
      <c r="I1127" s="250" t="s">
        <v>2100</v>
      </c>
      <c r="J1127" s="40" t="s">
        <v>2101</v>
      </c>
      <c r="K1127" s="99">
        <v>47540784</v>
      </c>
    </row>
    <row r="1128" spans="1:11" ht="27">
      <c r="A1128" s="141" t="s">
        <v>2803</v>
      </c>
      <c r="B1128" s="175" t="s">
        <v>154</v>
      </c>
      <c r="C1128" s="53" t="s">
        <v>152</v>
      </c>
      <c r="D1128" s="54" t="s">
        <v>152</v>
      </c>
      <c r="E1128" s="136" t="s">
        <v>479</v>
      </c>
      <c r="F1128" s="136">
        <v>16190196</v>
      </c>
      <c r="G1128" s="140">
        <v>43647</v>
      </c>
      <c r="H1128" s="136" t="s">
        <v>746</v>
      </c>
      <c r="I1128" s="137" t="s">
        <v>747</v>
      </c>
      <c r="J1128" s="259" t="s">
        <v>748</v>
      </c>
      <c r="K1128" s="279">
        <v>130000</v>
      </c>
    </row>
    <row r="1129" spans="1:11" ht="13.5">
      <c r="A1129" s="141" t="s">
        <v>2803</v>
      </c>
      <c r="B1129" s="175" t="s">
        <v>227</v>
      </c>
      <c r="C1129" s="53" t="s">
        <v>152</v>
      </c>
      <c r="D1129" s="54" t="s">
        <v>152</v>
      </c>
      <c r="E1129" s="136" t="s">
        <v>479</v>
      </c>
      <c r="F1129" s="136">
        <v>16190197</v>
      </c>
      <c r="G1129" s="140">
        <v>43648</v>
      </c>
      <c r="H1129" s="136" t="s">
        <v>749</v>
      </c>
      <c r="I1129" s="137" t="s">
        <v>750</v>
      </c>
      <c r="J1129" s="259" t="s">
        <v>751</v>
      </c>
      <c r="K1129" s="279">
        <v>240000</v>
      </c>
    </row>
    <row r="1130" spans="1:11" ht="13.5">
      <c r="A1130" s="141" t="s">
        <v>2803</v>
      </c>
      <c r="B1130" s="175" t="s">
        <v>227</v>
      </c>
      <c r="C1130" s="53" t="s">
        <v>152</v>
      </c>
      <c r="D1130" s="54" t="s">
        <v>152</v>
      </c>
      <c r="E1130" s="136" t="s">
        <v>479</v>
      </c>
      <c r="F1130" s="136">
        <v>16190198</v>
      </c>
      <c r="G1130" s="140">
        <v>43648</v>
      </c>
      <c r="H1130" s="136" t="s">
        <v>752</v>
      </c>
      <c r="I1130" s="137" t="s">
        <v>753</v>
      </c>
      <c r="J1130" s="259" t="s">
        <v>754</v>
      </c>
      <c r="K1130" s="279">
        <v>225000</v>
      </c>
    </row>
    <row r="1131" spans="1:11" ht="27">
      <c r="A1131" s="141" t="s">
        <v>2803</v>
      </c>
      <c r="B1131" s="175" t="s">
        <v>154</v>
      </c>
      <c r="C1131" s="53" t="s">
        <v>152</v>
      </c>
      <c r="D1131" s="54" t="s">
        <v>152</v>
      </c>
      <c r="E1131" s="136" t="s">
        <v>479</v>
      </c>
      <c r="F1131" s="136">
        <v>16190199</v>
      </c>
      <c r="G1131" s="140">
        <v>43651</v>
      </c>
      <c r="H1131" s="136" t="s">
        <v>2866</v>
      </c>
      <c r="I1131" s="137" t="s">
        <v>32</v>
      </c>
      <c r="J1131" s="259" t="s">
        <v>393</v>
      </c>
      <c r="K1131" s="279">
        <v>171000</v>
      </c>
    </row>
    <row r="1132" spans="1:11" ht="13.5">
      <c r="A1132" s="141" t="s">
        <v>2803</v>
      </c>
      <c r="B1132" s="175" t="s">
        <v>226</v>
      </c>
      <c r="C1132" s="53" t="s">
        <v>152</v>
      </c>
      <c r="D1132" s="54" t="s">
        <v>152</v>
      </c>
      <c r="E1132" s="136" t="s">
        <v>480</v>
      </c>
      <c r="F1132" s="136">
        <v>16190071</v>
      </c>
      <c r="G1132" s="140">
        <v>43651</v>
      </c>
      <c r="H1132" s="136" t="s">
        <v>755</v>
      </c>
      <c r="I1132" s="137" t="s">
        <v>756</v>
      </c>
      <c r="J1132" s="259" t="s">
        <v>757</v>
      </c>
      <c r="K1132" s="279">
        <v>274485</v>
      </c>
    </row>
    <row r="1133" spans="1:11" ht="13.5">
      <c r="A1133" s="141" t="s">
        <v>2803</v>
      </c>
      <c r="B1133" s="175" t="s">
        <v>226</v>
      </c>
      <c r="C1133" s="53" t="s">
        <v>152</v>
      </c>
      <c r="D1133" s="54" t="s">
        <v>152</v>
      </c>
      <c r="E1133" s="136" t="s">
        <v>480</v>
      </c>
      <c r="F1133" s="136">
        <v>16190072</v>
      </c>
      <c r="G1133" s="140">
        <v>43651</v>
      </c>
      <c r="H1133" s="136" t="s">
        <v>758</v>
      </c>
      <c r="I1133" s="137" t="s">
        <v>759</v>
      </c>
      <c r="J1133" s="259" t="s">
        <v>760</v>
      </c>
      <c r="K1133" s="279">
        <v>371337</v>
      </c>
    </row>
    <row r="1134" spans="1:11" ht="13.5">
      <c r="A1134" s="141" t="s">
        <v>2803</v>
      </c>
      <c r="B1134" s="175" t="s">
        <v>226</v>
      </c>
      <c r="C1134" s="53" t="s">
        <v>152</v>
      </c>
      <c r="D1134" s="54" t="s">
        <v>152</v>
      </c>
      <c r="E1134" s="136" t="s">
        <v>480</v>
      </c>
      <c r="F1134" s="136">
        <v>16190073</v>
      </c>
      <c r="G1134" s="140">
        <v>43651</v>
      </c>
      <c r="H1134" s="136" t="s">
        <v>761</v>
      </c>
      <c r="I1134" s="137" t="s">
        <v>762</v>
      </c>
      <c r="J1134" s="259" t="s">
        <v>763</v>
      </c>
      <c r="K1134" s="279">
        <v>203222</v>
      </c>
    </row>
    <row r="1135" spans="1:11" ht="13.5">
      <c r="A1135" s="141" t="s">
        <v>2803</v>
      </c>
      <c r="B1135" s="175" t="s">
        <v>138</v>
      </c>
      <c r="C1135" s="137" t="s">
        <v>764</v>
      </c>
      <c r="D1135" s="137" t="s">
        <v>765</v>
      </c>
      <c r="E1135" s="136" t="s">
        <v>479</v>
      </c>
      <c r="F1135" s="136">
        <v>16190200</v>
      </c>
      <c r="G1135" s="140">
        <v>43654</v>
      </c>
      <c r="H1135" s="136" t="s">
        <v>766</v>
      </c>
      <c r="I1135" s="137" t="s">
        <v>14</v>
      </c>
      <c r="J1135" s="259" t="s">
        <v>197</v>
      </c>
      <c r="K1135" s="279">
        <v>19254</v>
      </c>
    </row>
    <row r="1136" spans="1:11" ht="13.5">
      <c r="A1136" s="141" t="s">
        <v>2803</v>
      </c>
      <c r="B1136" s="175" t="s">
        <v>138</v>
      </c>
      <c r="C1136" s="137" t="s">
        <v>764</v>
      </c>
      <c r="D1136" s="137" t="s">
        <v>765</v>
      </c>
      <c r="E1136" s="136" t="s">
        <v>479</v>
      </c>
      <c r="F1136" s="136">
        <v>16190201</v>
      </c>
      <c r="G1136" s="140">
        <v>43648</v>
      </c>
      <c r="H1136" s="136" t="s">
        <v>767</v>
      </c>
      <c r="I1136" s="137" t="s">
        <v>14</v>
      </c>
      <c r="J1136" s="259" t="s">
        <v>197</v>
      </c>
      <c r="K1136" s="279">
        <v>53912</v>
      </c>
    </row>
    <row r="1137" spans="1:11" ht="13.5">
      <c r="A1137" s="141" t="s">
        <v>2803</v>
      </c>
      <c r="B1137" s="175" t="s">
        <v>138</v>
      </c>
      <c r="C1137" s="137" t="s">
        <v>764</v>
      </c>
      <c r="D1137" s="137" t="s">
        <v>765</v>
      </c>
      <c r="E1137" s="136" t="s">
        <v>479</v>
      </c>
      <c r="F1137" s="136">
        <v>16190202</v>
      </c>
      <c r="G1137" s="140">
        <v>43648</v>
      </c>
      <c r="H1137" s="136" t="s">
        <v>768</v>
      </c>
      <c r="I1137" s="137" t="s">
        <v>14</v>
      </c>
      <c r="J1137" s="259" t="s">
        <v>197</v>
      </c>
      <c r="K1137" s="279">
        <v>96271</v>
      </c>
    </row>
    <row r="1138" spans="1:11" ht="13.5">
      <c r="A1138" s="141" t="s">
        <v>2803</v>
      </c>
      <c r="B1138" s="175" t="s">
        <v>138</v>
      </c>
      <c r="C1138" s="137" t="s">
        <v>764</v>
      </c>
      <c r="D1138" s="137" t="s">
        <v>765</v>
      </c>
      <c r="E1138" s="136" t="s">
        <v>479</v>
      </c>
      <c r="F1138" s="136">
        <v>16190204</v>
      </c>
      <c r="G1138" s="140">
        <v>43649</v>
      </c>
      <c r="H1138" s="136" t="s">
        <v>769</v>
      </c>
      <c r="I1138" s="137" t="s">
        <v>14</v>
      </c>
      <c r="J1138" s="259" t="s">
        <v>197</v>
      </c>
      <c r="K1138" s="279">
        <v>96271</v>
      </c>
    </row>
    <row r="1139" spans="1:11" ht="13.5">
      <c r="A1139" s="141" t="s">
        <v>2803</v>
      </c>
      <c r="B1139" s="175" t="s">
        <v>138</v>
      </c>
      <c r="C1139" s="137" t="s">
        <v>764</v>
      </c>
      <c r="D1139" s="137" t="s">
        <v>765</v>
      </c>
      <c r="E1139" s="136" t="s">
        <v>479</v>
      </c>
      <c r="F1139" s="136">
        <v>16190205</v>
      </c>
      <c r="G1139" s="140">
        <v>43649</v>
      </c>
      <c r="H1139" s="136" t="s">
        <v>770</v>
      </c>
      <c r="I1139" s="137" t="s">
        <v>14</v>
      </c>
      <c r="J1139" s="259" t="s">
        <v>197</v>
      </c>
      <c r="K1139" s="279">
        <v>57763</v>
      </c>
    </row>
    <row r="1140" spans="1:11" ht="27">
      <c r="A1140" s="141" t="s">
        <v>2803</v>
      </c>
      <c r="B1140" s="175" t="s">
        <v>154</v>
      </c>
      <c r="C1140" s="53" t="s">
        <v>152</v>
      </c>
      <c r="D1140" s="54" t="s">
        <v>152</v>
      </c>
      <c r="E1140" s="136" t="s">
        <v>479</v>
      </c>
      <c r="F1140" s="136">
        <v>16190206</v>
      </c>
      <c r="G1140" s="140">
        <v>43649</v>
      </c>
      <c r="H1140" s="136" t="s">
        <v>771</v>
      </c>
      <c r="I1140" s="137" t="s">
        <v>772</v>
      </c>
      <c r="J1140" s="259" t="s">
        <v>773</v>
      </c>
      <c r="K1140" s="279">
        <v>65450</v>
      </c>
    </row>
    <row r="1141" spans="1:11" ht="13.5">
      <c r="A1141" s="141" t="s">
        <v>2803</v>
      </c>
      <c r="B1141" s="175" t="s">
        <v>226</v>
      </c>
      <c r="C1141" s="53" t="s">
        <v>152</v>
      </c>
      <c r="D1141" s="54" t="s">
        <v>152</v>
      </c>
      <c r="E1141" s="136" t="s">
        <v>480</v>
      </c>
      <c r="F1141" s="136">
        <v>16190075</v>
      </c>
      <c r="G1141" s="140">
        <v>43651</v>
      </c>
      <c r="H1141" s="136" t="s">
        <v>774</v>
      </c>
      <c r="I1141" s="137" t="s">
        <v>491</v>
      </c>
      <c r="J1141" s="259" t="s">
        <v>496</v>
      </c>
      <c r="K1141" s="279">
        <v>324834</v>
      </c>
    </row>
    <row r="1142" spans="1:11" ht="27">
      <c r="A1142" s="141" t="s">
        <v>2803</v>
      </c>
      <c r="B1142" s="175" t="s">
        <v>154</v>
      </c>
      <c r="C1142" s="53" t="s">
        <v>152</v>
      </c>
      <c r="D1142" s="54" t="s">
        <v>152</v>
      </c>
      <c r="E1142" s="136" t="s">
        <v>479</v>
      </c>
      <c r="F1142" s="136">
        <v>16190207</v>
      </c>
      <c r="G1142" s="140">
        <v>43654</v>
      </c>
      <c r="H1142" s="136" t="s">
        <v>2867</v>
      </c>
      <c r="I1142" s="137" t="s">
        <v>775</v>
      </c>
      <c r="J1142" s="259" t="s">
        <v>417</v>
      </c>
      <c r="K1142" s="279">
        <v>170000</v>
      </c>
    </row>
    <row r="1143" spans="1:11" ht="27">
      <c r="A1143" s="141" t="s">
        <v>2803</v>
      </c>
      <c r="B1143" s="175" t="s">
        <v>227</v>
      </c>
      <c r="C1143" s="53" t="s">
        <v>152</v>
      </c>
      <c r="D1143" s="54" t="s">
        <v>152</v>
      </c>
      <c r="E1143" s="136" t="s">
        <v>480</v>
      </c>
      <c r="F1143" s="136">
        <v>16190076</v>
      </c>
      <c r="G1143" s="140">
        <v>43656</v>
      </c>
      <c r="H1143" s="136" t="s">
        <v>776</v>
      </c>
      <c r="I1143" s="137" t="s">
        <v>777</v>
      </c>
      <c r="J1143" s="259" t="s">
        <v>778</v>
      </c>
      <c r="K1143" s="279">
        <v>118405</v>
      </c>
    </row>
    <row r="1144" spans="1:11" ht="27">
      <c r="A1144" s="141" t="s">
        <v>2803</v>
      </c>
      <c r="B1144" s="175" t="s">
        <v>227</v>
      </c>
      <c r="C1144" s="53" t="s">
        <v>152</v>
      </c>
      <c r="D1144" s="54" t="s">
        <v>152</v>
      </c>
      <c r="E1144" s="136" t="s">
        <v>479</v>
      </c>
      <c r="F1144" s="136">
        <v>16190208</v>
      </c>
      <c r="G1144" s="140">
        <v>43656</v>
      </c>
      <c r="H1144" s="136" t="s">
        <v>779</v>
      </c>
      <c r="I1144" s="137" t="s">
        <v>34</v>
      </c>
      <c r="J1144" s="259" t="s">
        <v>419</v>
      </c>
      <c r="K1144" s="279">
        <v>71400</v>
      </c>
    </row>
    <row r="1145" spans="1:11" ht="27">
      <c r="A1145" s="141" t="s">
        <v>2803</v>
      </c>
      <c r="B1145" s="175" t="s">
        <v>154</v>
      </c>
      <c r="C1145" s="53" t="s">
        <v>152</v>
      </c>
      <c r="D1145" s="54" t="s">
        <v>152</v>
      </c>
      <c r="E1145" s="136" t="s">
        <v>479</v>
      </c>
      <c r="F1145" s="136">
        <v>16190209</v>
      </c>
      <c r="G1145" s="140">
        <v>43656</v>
      </c>
      <c r="H1145" s="136" t="s">
        <v>780</v>
      </c>
      <c r="I1145" s="137" t="s">
        <v>34</v>
      </c>
      <c r="J1145" s="259" t="s">
        <v>419</v>
      </c>
      <c r="K1145" s="279">
        <v>221340</v>
      </c>
    </row>
    <row r="1146" spans="1:11" ht="27">
      <c r="A1146" s="141" t="s">
        <v>2803</v>
      </c>
      <c r="B1146" s="175" t="s">
        <v>154</v>
      </c>
      <c r="C1146" s="53" t="s">
        <v>152</v>
      </c>
      <c r="D1146" s="54" t="s">
        <v>152</v>
      </c>
      <c r="E1146" s="136" t="s">
        <v>479</v>
      </c>
      <c r="F1146" s="136">
        <v>16190210</v>
      </c>
      <c r="G1146" s="140">
        <v>43656</v>
      </c>
      <c r="H1146" s="136" t="s">
        <v>2868</v>
      </c>
      <c r="I1146" s="137" t="s">
        <v>317</v>
      </c>
      <c r="J1146" s="259" t="s">
        <v>302</v>
      </c>
      <c r="K1146" s="279">
        <v>171000</v>
      </c>
    </row>
    <row r="1147" spans="1:11" ht="27">
      <c r="A1147" s="141" t="s">
        <v>2803</v>
      </c>
      <c r="B1147" s="175" t="s">
        <v>154</v>
      </c>
      <c r="C1147" s="53" t="s">
        <v>152</v>
      </c>
      <c r="D1147" s="54" t="s">
        <v>152</v>
      </c>
      <c r="E1147" s="136" t="s">
        <v>479</v>
      </c>
      <c r="F1147" s="136">
        <v>16190211</v>
      </c>
      <c r="G1147" s="140">
        <v>43656</v>
      </c>
      <c r="H1147" s="136" t="s">
        <v>2869</v>
      </c>
      <c r="I1147" s="137" t="s">
        <v>317</v>
      </c>
      <c r="J1147" s="259" t="s">
        <v>302</v>
      </c>
      <c r="K1147" s="279">
        <v>171000</v>
      </c>
    </row>
    <row r="1148" spans="1:11" ht="27">
      <c r="A1148" s="141" t="s">
        <v>2803</v>
      </c>
      <c r="B1148" s="175" t="s">
        <v>154</v>
      </c>
      <c r="C1148" s="53" t="s">
        <v>152</v>
      </c>
      <c r="D1148" s="54" t="s">
        <v>152</v>
      </c>
      <c r="E1148" s="136" t="s">
        <v>479</v>
      </c>
      <c r="F1148" s="136">
        <v>16190212</v>
      </c>
      <c r="G1148" s="140">
        <v>43656</v>
      </c>
      <c r="H1148" s="136" t="s">
        <v>2870</v>
      </c>
      <c r="I1148" s="137" t="s">
        <v>32</v>
      </c>
      <c r="J1148" s="259" t="s">
        <v>393</v>
      </c>
      <c r="K1148" s="279">
        <v>171000</v>
      </c>
    </row>
    <row r="1149" spans="1:11" ht="13.5">
      <c r="A1149" s="141" t="s">
        <v>2803</v>
      </c>
      <c r="B1149" s="175" t="s">
        <v>226</v>
      </c>
      <c r="C1149" s="53" t="s">
        <v>152</v>
      </c>
      <c r="D1149" s="54" t="s">
        <v>152</v>
      </c>
      <c r="E1149" s="136" t="s">
        <v>480</v>
      </c>
      <c r="F1149" s="136">
        <v>16190077</v>
      </c>
      <c r="G1149" s="140">
        <v>43657</v>
      </c>
      <c r="H1149" s="136" t="s">
        <v>781</v>
      </c>
      <c r="I1149" s="137" t="s">
        <v>782</v>
      </c>
      <c r="J1149" s="259" t="s">
        <v>783</v>
      </c>
      <c r="K1149" s="279">
        <v>1128149</v>
      </c>
    </row>
    <row r="1150" spans="1:11" ht="13.5">
      <c r="A1150" s="141" t="s">
        <v>2803</v>
      </c>
      <c r="B1150" s="175" t="s">
        <v>226</v>
      </c>
      <c r="C1150" s="53" t="s">
        <v>152</v>
      </c>
      <c r="D1150" s="54" t="s">
        <v>152</v>
      </c>
      <c r="E1150" s="136" t="s">
        <v>480</v>
      </c>
      <c r="F1150" s="136">
        <v>16190078</v>
      </c>
      <c r="G1150" s="140">
        <v>43657</v>
      </c>
      <c r="H1150" s="136" t="s">
        <v>784</v>
      </c>
      <c r="I1150" s="74" t="s">
        <v>1857</v>
      </c>
      <c r="J1150" s="75" t="s">
        <v>1578</v>
      </c>
      <c r="K1150" s="279">
        <v>2229394</v>
      </c>
    </row>
    <row r="1151" spans="1:11" ht="13.5">
      <c r="A1151" s="141" t="s">
        <v>2803</v>
      </c>
      <c r="B1151" s="175" t="s">
        <v>227</v>
      </c>
      <c r="C1151" s="53" t="s">
        <v>152</v>
      </c>
      <c r="D1151" s="54" t="s">
        <v>152</v>
      </c>
      <c r="E1151" s="136" t="s">
        <v>479</v>
      </c>
      <c r="F1151" s="136">
        <v>16190213</v>
      </c>
      <c r="G1151" s="140">
        <v>43657</v>
      </c>
      <c r="H1151" s="136" t="s">
        <v>785</v>
      </c>
      <c r="I1151" s="137" t="s">
        <v>786</v>
      </c>
      <c r="J1151" s="259" t="s">
        <v>787</v>
      </c>
      <c r="K1151" s="279">
        <v>380000</v>
      </c>
    </row>
    <row r="1152" spans="1:11" ht="27">
      <c r="A1152" s="141" t="s">
        <v>2803</v>
      </c>
      <c r="B1152" s="175" t="s">
        <v>154</v>
      </c>
      <c r="C1152" s="53" t="s">
        <v>152</v>
      </c>
      <c r="D1152" s="54" t="s">
        <v>152</v>
      </c>
      <c r="E1152" s="136" t="s">
        <v>479</v>
      </c>
      <c r="F1152" s="136">
        <v>16190214</v>
      </c>
      <c r="G1152" s="140">
        <v>43657</v>
      </c>
      <c r="H1152" s="136" t="s">
        <v>2871</v>
      </c>
      <c r="I1152" s="137" t="s">
        <v>317</v>
      </c>
      <c r="J1152" s="259" t="s">
        <v>302</v>
      </c>
      <c r="K1152" s="279">
        <v>171000</v>
      </c>
    </row>
    <row r="1153" spans="1:11" ht="27">
      <c r="A1153" s="141" t="s">
        <v>2803</v>
      </c>
      <c r="B1153" s="175" t="s">
        <v>227</v>
      </c>
      <c r="C1153" s="53" t="s">
        <v>152</v>
      </c>
      <c r="D1153" s="54" t="s">
        <v>152</v>
      </c>
      <c r="E1153" s="136" t="s">
        <v>479</v>
      </c>
      <c r="F1153" s="136">
        <v>16190215</v>
      </c>
      <c r="G1153" s="140">
        <v>43657</v>
      </c>
      <c r="H1153" s="136" t="s">
        <v>788</v>
      </c>
      <c r="I1153" s="137" t="s">
        <v>789</v>
      </c>
      <c r="J1153" s="204">
        <v>99557380</v>
      </c>
      <c r="K1153" s="279">
        <v>8479</v>
      </c>
    </row>
    <row r="1154" spans="1:11" ht="13.5">
      <c r="A1154" s="141" t="s">
        <v>2803</v>
      </c>
      <c r="B1154" s="175" t="s">
        <v>138</v>
      </c>
      <c r="C1154" s="137" t="s">
        <v>764</v>
      </c>
      <c r="D1154" s="137" t="s">
        <v>765</v>
      </c>
      <c r="E1154" s="136" t="s">
        <v>479</v>
      </c>
      <c r="F1154" s="136">
        <v>16190216</v>
      </c>
      <c r="G1154" s="140">
        <v>43658</v>
      </c>
      <c r="H1154" s="136" t="s">
        <v>790</v>
      </c>
      <c r="I1154" s="137" t="s">
        <v>14</v>
      </c>
      <c r="J1154" s="259" t="s">
        <v>197</v>
      </c>
      <c r="K1154" s="279">
        <v>57763</v>
      </c>
    </row>
    <row r="1155" spans="1:11" ht="27">
      <c r="A1155" s="141" t="s">
        <v>2803</v>
      </c>
      <c r="B1155" s="175" t="s">
        <v>227</v>
      </c>
      <c r="C1155" s="53" t="s">
        <v>152</v>
      </c>
      <c r="D1155" s="54" t="s">
        <v>152</v>
      </c>
      <c r="E1155" s="136" t="s">
        <v>479</v>
      </c>
      <c r="F1155" s="136">
        <v>16190217</v>
      </c>
      <c r="G1155" s="140">
        <v>43658</v>
      </c>
      <c r="H1155" s="136" t="s">
        <v>791</v>
      </c>
      <c r="I1155" s="137" t="s">
        <v>792</v>
      </c>
      <c r="J1155" s="259" t="s">
        <v>793</v>
      </c>
      <c r="K1155" s="279">
        <v>100436</v>
      </c>
    </row>
    <row r="1156" spans="1:11" ht="13.5">
      <c r="A1156" s="141" t="s">
        <v>2803</v>
      </c>
      <c r="B1156" s="175" t="s">
        <v>138</v>
      </c>
      <c r="C1156" s="137" t="s">
        <v>764</v>
      </c>
      <c r="D1156" s="137" t="s">
        <v>765</v>
      </c>
      <c r="E1156" s="136" t="s">
        <v>479</v>
      </c>
      <c r="F1156" s="136">
        <v>16190218</v>
      </c>
      <c r="G1156" s="140">
        <v>43658</v>
      </c>
      <c r="H1156" s="136" t="s">
        <v>794</v>
      </c>
      <c r="I1156" s="137" t="s">
        <v>14</v>
      </c>
      <c r="J1156" s="259" t="s">
        <v>197</v>
      </c>
      <c r="K1156" s="279">
        <v>38508</v>
      </c>
    </row>
    <row r="1157" spans="1:11" ht="27">
      <c r="A1157" s="141" t="s">
        <v>2803</v>
      </c>
      <c r="B1157" s="175" t="s">
        <v>138</v>
      </c>
      <c r="C1157" s="138" t="s">
        <v>795</v>
      </c>
      <c r="D1157" s="139" t="s">
        <v>796</v>
      </c>
      <c r="E1157" s="136" t="s">
        <v>479</v>
      </c>
      <c r="F1157" s="136">
        <v>16190219</v>
      </c>
      <c r="G1157" s="140">
        <v>43658</v>
      </c>
      <c r="H1157" s="136" t="s">
        <v>2846</v>
      </c>
      <c r="I1157" s="137" t="s">
        <v>797</v>
      </c>
      <c r="J1157" s="259" t="s">
        <v>798</v>
      </c>
      <c r="K1157" s="279">
        <v>928200</v>
      </c>
    </row>
    <row r="1158" spans="1:11" ht="13.5">
      <c r="A1158" s="141" t="s">
        <v>2803</v>
      </c>
      <c r="B1158" s="175" t="s">
        <v>226</v>
      </c>
      <c r="C1158" s="53" t="s">
        <v>152</v>
      </c>
      <c r="D1158" s="54" t="s">
        <v>152</v>
      </c>
      <c r="E1158" s="136" t="s">
        <v>479</v>
      </c>
      <c r="F1158" s="136">
        <v>16190221</v>
      </c>
      <c r="G1158" s="140">
        <v>43661</v>
      </c>
      <c r="H1158" s="136" t="s">
        <v>799</v>
      </c>
      <c r="I1158" s="137" t="s">
        <v>800</v>
      </c>
      <c r="J1158" s="259" t="s">
        <v>801</v>
      </c>
      <c r="K1158" s="279">
        <v>3021000</v>
      </c>
    </row>
    <row r="1159" spans="1:11" ht="13.5">
      <c r="A1159" s="141" t="s">
        <v>2803</v>
      </c>
      <c r="B1159" s="175" t="s">
        <v>226</v>
      </c>
      <c r="C1159" s="53" t="s">
        <v>152</v>
      </c>
      <c r="D1159" s="54" t="s">
        <v>152</v>
      </c>
      <c r="E1159" s="136" t="s">
        <v>479</v>
      </c>
      <c r="F1159" s="136">
        <v>16190222</v>
      </c>
      <c r="G1159" s="140">
        <v>43663</v>
      </c>
      <c r="H1159" s="136" t="s">
        <v>802</v>
      </c>
      <c r="I1159" s="137" t="s">
        <v>800</v>
      </c>
      <c r="J1159" s="259" t="s">
        <v>801</v>
      </c>
      <c r="K1159" s="279">
        <v>2109000</v>
      </c>
    </row>
    <row r="1160" spans="1:11" ht="27">
      <c r="A1160" s="141" t="s">
        <v>2803</v>
      </c>
      <c r="B1160" s="175" t="s">
        <v>226</v>
      </c>
      <c r="C1160" s="53" t="s">
        <v>152</v>
      </c>
      <c r="D1160" s="54" t="s">
        <v>152</v>
      </c>
      <c r="E1160" s="136" t="s">
        <v>479</v>
      </c>
      <c r="F1160" s="136">
        <v>16190223</v>
      </c>
      <c r="G1160" s="140">
        <v>43664</v>
      </c>
      <c r="H1160" s="136" t="s">
        <v>803</v>
      </c>
      <c r="I1160" s="250" t="s">
        <v>2529</v>
      </c>
      <c r="J1160" s="265" t="s">
        <v>2530</v>
      </c>
      <c r="K1160" s="279">
        <v>231200</v>
      </c>
    </row>
    <row r="1161" spans="1:11" ht="13.5">
      <c r="A1161" s="141" t="s">
        <v>2803</v>
      </c>
      <c r="B1161" s="175" t="s">
        <v>226</v>
      </c>
      <c r="C1161" s="53" t="s">
        <v>152</v>
      </c>
      <c r="D1161" s="54" t="s">
        <v>152</v>
      </c>
      <c r="E1161" s="136" t="s">
        <v>480</v>
      </c>
      <c r="F1161" s="136">
        <v>16190080</v>
      </c>
      <c r="G1161" s="140">
        <v>43664</v>
      </c>
      <c r="H1161" s="136" t="s">
        <v>804</v>
      </c>
      <c r="I1161" s="137" t="s">
        <v>805</v>
      </c>
      <c r="J1161" s="259" t="s">
        <v>806</v>
      </c>
      <c r="K1161" s="279">
        <v>310726</v>
      </c>
    </row>
    <row r="1162" spans="1:11" ht="27">
      <c r="A1162" s="141" t="s">
        <v>2803</v>
      </c>
      <c r="B1162" s="175" t="s">
        <v>227</v>
      </c>
      <c r="C1162" s="53" t="s">
        <v>152</v>
      </c>
      <c r="D1162" s="54" t="s">
        <v>152</v>
      </c>
      <c r="E1162" s="136" t="s">
        <v>479</v>
      </c>
      <c r="F1162" s="136">
        <v>16190224</v>
      </c>
      <c r="G1162" s="140">
        <v>43664</v>
      </c>
      <c r="H1162" s="136" t="s">
        <v>807</v>
      </c>
      <c r="I1162" s="137" t="s">
        <v>808</v>
      </c>
      <c r="J1162" s="259" t="s">
        <v>809</v>
      </c>
      <c r="K1162" s="279">
        <v>190400</v>
      </c>
    </row>
    <row r="1163" spans="1:11" ht="13.5">
      <c r="A1163" s="141" t="s">
        <v>2803</v>
      </c>
      <c r="B1163" s="175" t="s">
        <v>226</v>
      </c>
      <c r="C1163" s="53" t="s">
        <v>152</v>
      </c>
      <c r="D1163" s="54" t="s">
        <v>152</v>
      </c>
      <c r="E1163" s="136" t="s">
        <v>480</v>
      </c>
      <c r="F1163" s="136">
        <v>16190081</v>
      </c>
      <c r="G1163" s="140">
        <v>43668</v>
      </c>
      <c r="H1163" s="136" t="s">
        <v>810</v>
      </c>
      <c r="I1163" s="137" t="s">
        <v>811</v>
      </c>
      <c r="J1163" s="259" t="s">
        <v>812</v>
      </c>
      <c r="K1163" s="279">
        <v>192423</v>
      </c>
    </row>
    <row r="1164" spans="1:11" ht="27">
      <c r="A1164" s="141" t="s">
        <v>2803</v>
      </c>
      <c r="B1164" s="175" t="s">
        <v>227</v>
      </c>
      <c r="C1164" s="53" t="s">
        <v>152</v>
      </c>
      <c r="D1164" s="54" t="s">
        <v>152</v>
      </c>
      <c r="E1164" s="136" t="s">
        <v>479</v>
      </c>
      <c r="F1164" s="136">
        <v>16190225</v>
      </c>
      <c r="G1164" s="140">
        <v>43668</v>
      </c>
      <c r="H1164" s="136" t="s">
        <v>813</v>
      </c>
      <c r="I1164" s="72" t="s">
        <v>2864</v>
      </c>
      <c r="J1164" s="76" t="s">
        <v>1819</v>
      </c>
      <c r="K1164" s="279">
        <v>28900</v>
      </c>
    </row>
    <row r="1165" spans="1:11" ht="27">
      <c r="A1165" s="141" t="s">
        <v>2803</v>
      </c>
      <c r="B1165" s="175" t="s">
        <v>154</v>
      </c>
      <c r="C1165" s="53" t="s">
        <v>152</v>
      </c>
      <c r="D1165" s="54" t="s">
        <v>152</v>
      </c>
      <c r="E1165" s="136" t="s">
        <v>479</v>
      </c>
      <c r="F1165" s="136">
        <v>16190226</v>
      </c>
      <c r="G1165" s="140">
        <v>43668</v>
      </c>
      <c r="H1165" s="136" t="s">
        <v>2872</v>
      </c>
      <c r="I1165" s="137" t="s">
        <v>814</v>
      </c>
      <c r="J1165" s="259" t="s">
        <v>815</v>
      </c>
      <c r="K1165" s="279">
        <v>35000</v>
      </c>
    </row>
    <row r="1166" spans="1:11" ht="27">
      <c r="A1166" s="141" t="s">
        <v>2803</v>
      </c>
      <c r="B1166" s="175" t="s">
        <v>138</v>
      </c>
      <c r="C1166" s="137" t="s">
        <v>816</v>
      </c>
      <c r="D1166" s="137" t="s">
        <v>817</v>
      </c>
      <c r="E1166" s="136" t="s">
        <v>479</v>
      </c>
      <c r="F1166" s="136">
        <v>16190082</v>
      </c>
      <c r="G1166" s="140">
        <v>43669</v>
      </c>
      <c r="H1166" s="136" t="s">
        <v>818</v>
      </c>
      <c r="I1166" s="250" t="s">
        <v>2857</v>
      </c>
      <c r="J1166" s="146" t="s">
        <v>993</v>
      </c>
      <c r="K1166" s="279">
        <v>124818</v>
      </c>
    </row>
    <row r="1167" spans="1:11" ht="27">
      <c r="A1167" s="141" t="s">
        <v>2803</v>
      </c>
      <c r="B1167" s="175" t="s">
        <v>154</v>
      </c>
      <c r="C1167" s="53" t="s">
        <v>152</v>
      </c>
      <c r="D1167" s="54" t="s">
        <v>152</v>
      </c>
      <c r="E1167" s="136" t="s">
        <v>479</v>
      </c>
      <c r="F1167" s="136">
        <v>16190227</v>
      </c>
      <c r="G1167" s="140">
        <v>43669</v>
      </c>
      <c r="H1167" s="136" t="s">
        <v>2873</v>
      </c>
      <c r="I1167" s="137" t="s">
        <v>775</v>
      </c>
      <c r="J1167" s="259" t="s">
        <v>417</v>
      </c>
      <c r="K1167" s="279">
        <v>160000</v>
      </c>
    </row>
    <row r="1168" spans="1:11" ht="27">
      <c r="A1168" s="141" t="s">
        <v>2803</v>
      </c>
      <c r="B1168" s="175" t="s">
        <v>227</v>
      </c>
      <c r="C1168" s="53" t="s">
        <v>152</v>
      </c>
      <c r="D1168" s="54" t="s">
        <v>152</v>
      </c>
      <c r="E1168" s="136" t="s">
        <v>479</v>
      </c>
      <c r="F1168" s="136">
        <v>16190228</v>
      </c>
      <c r="G1168" s="140">
        <v>43670</v>
      </c>
      <c r="H1168" s="136" t="s">
        <v>819</v>
      </c>
      <c r="I1168" s="137" t="s">
        <v>786</v>
      </c>
      <c r="J1168" s="259" t="s">
        <v>787</v>
      </c>
      <c r="K1168" s="279">
        <v>145000</v>
      </c>
    </row>
    <row r="1169" spans="1:11" ht="27">
      <c r="A1169" s="141" t="s">
        <v>2803</v>
      </c>
      <c r="B1169" s="175" t="s">
        <v>154</v>
      </c>
      <c r="C1169" s="53" t="s">
        <v>152</v>
      </c>
      <c r="D1169" s="54" t="s">
        <v>152</v>
      </c>
      <c r="E1169" s="136" t="s">
        <v>479</v>
      </c>
      <c r="F1169" s="136">
        <v>16190229</v>
      </c>
      <c r="G1169" s="140">
        <v>43671</v>
      </c>
      <c r="H1169" s="136" t="s">
        <v>2874</v>
      </c>
      <c r="I1169" s="137" t="s">
        <v>775</v>
      </c>
      <c r="J1169" s="259" t="s">
        <v>417</v>
      </c>
      <c r="K1169" s="279">
        <v>170000</v>
      </c>
    </row>
    <row r="1170" spans="1:11" ht="13.5">
      <c r="A1170" s="141" t="s">
        <v>2803</v>
      </c>
      <c r="B1170" s="175" t="s">
        <v>226</v>
      </c>
      <c r="C1170" s="53" t="s">
        <v>152</v>
      </c>
      <c r="D1170" s="54" t="s">
        <v>152</v>
      </c>
      <c r="E1170" s="136" t="s">
        <v>480</v>
      </c>
      <c r="F1170" s="136">
        <v>16190083</v>
      </c>
      <c r="G1170" s="140">
        <v>43671</v>
      </c>
      <c r="H1170" s="136" t="s">
        <v>820</v>
      </c>
      <c r="I1170" s="137" t="s">
        <v>235</v>
      </c>
      <c r="J1170" s="259" t="s">
        <v>213</v>
      </c>
      <c r="K1170" s="279">
        <v>1289141</v>
      </c>
    </row>
    <row r="1171" spans="1:11" ht="13.5">
      <c r="A1171" s="141" t="s">
        <v>2803</v>
      </c>
      <c r="B1171" s="175" t="s">
        <v>226</v>
      </c>
      <c r="C1171" s="53" t="s">
        <v>152</v>
      </c>
      <c r="D1171" s="54" t="s">
        <v>152</v>
      </c>
      <c r="E1171" s="136" t="s">
        <v>480</v>
      </c>
      <c r="F1171" s="136">
        <v>16190084</v>
      </c>
      <c r="G1171" s="140">
        <v>43671</v>
      </c>
      <c r="H1171" s="136" t="s">
        <v>821</v>
      </c>
      <c r="I1171" s="137" t="s">
        <v>235</v>
      </c>
      <c r="J1171" s="259" t="s">
        <v>213</v>
      </c>
      <c r="K1171" s="279">
        <v>91873</v>
      </c>
    </row>
    <row r="1172" spans="1:11" ht="13.5">
      <c r="A1172" s="141" t="s">
        <v>2803</v>
      </c>
      <c r="B1172" s="175" t="s">
        <v>226</v>
      </c>
      <c r="C1172" s="53" t="s">
        <v>152</v>
      </c>
      <c r="D1172" s="54" t="s">
        <v>152</v>
      </c>
      <c r="E1172" s="136" t="s">
        <v>480</v>
      </c>
      <c r="F1172" s="136">
        <v>16190085</v>
      </c>
      <c r="G1172" s="140">
        <v>43671</v>
      </c>
      <c r="H1172" s="136" t="s">
        <v>822</v>
      </c>
      <c r="I1172" s="137" t="s">
        <v>235</v>
      </c>
      <c r="J1172" s="259" t="s">
        <v>213</v>
      </c>
      <c r="K1172" s="279">
        <v>1483402</v>
      </c>
    </row>
    <row r="1173" spans="1:11" ht="13.5">
      <c r="A1173" s="141" t="s">
        <v>2803</v>
      </c>
      <c r="B1173" s="175" t="s">
        <v>226</v>
      </c>
      <c r="C1173" s="53" t="s">
        <v>152</v>
      </c>
      <c r="D1173" s="54" t="s">
        <v>152</v>
      </c>
      <c r="E1173" s="136" t="s">
        <v>480</v>
      </c>
      <c r="F1173" s="136">
        <v>16190086</v>
      </c>
      <c r="G1173" s="140">
        <v>43671</v>
      </c>
      <c r="H1173" s="136" t="s">
        <v>823</v>
      </c>
      <c r="I1173" s="137" t="s">
        <v>235</v>
      </c>
      <c r="J1173" s="259" t="s">
        <v>213</v>
      </c>
      <c r="K1173" s="279">
        <v>368222</v>
      </c>
    </row>
    <row r="1174" spans="1:11" ht="13.5">
      <c r="A1174" s="141" t="s">
        <v>2803</v>
      </c>
      <c r="B1174" s="175" t="s">
        <v>226</v>
      </c>
      <c r="C1174" s="53" t="s">
        <v>152</v>
      </c>
      <c r="D1174" s="54" t="s">
        <v>152</v>
      </c>
      <c r="E1174" s="136" t="s">
        <v>480</v>
      </c>
      <c r="F1174" s="136">
        <v>16190087</v>
      </c>
      <c r="G1174" s="140">
        <v>43671</v>
      </c>
      <c r="H1174" s="136" t="s">
        <v>824</v>
      </c>
      <c r="I1174" s="137" t="s">
        <v>13</v>
      </c>
      <c r="J1174" s="259" t="s">
        <v>180</v>
      </c>
      <c r="K1174" s="279">
        <v>166773</v>
      </c>
    </row>
    <row r="1175" spans="1:11" ht="27">
      <c r="A1175" s="141" t="s">
        <v>2803</v>
      </c>
      <c r="B1175" s="175" t="s">
        <v>154</v>
      </c>
      <c r="C1175" s="53" t="s">
        <v>152</v>
      </c>
      <c r="D1175" s="54" t="s">
        <v>152</v>
      </c>
      <c r="E1175" s="136" t="s">
        <v>479</v>
      </c>
      <c r="F1175" s="136">
        <v>16190230</v>
      </c>
      <c r="G1175" s="140">
        <v>43672</v>
      </c>
      <c r="H1175" s="136" t="s">
        <v>2875</v>
      </c>
      <c r="I1175" s="137" t="s">
        <v>814</v>
      </c>
      <c r="J1175" s="259" t="s">
        <v>815</v>
      </c>
      <c r="K1175" s="279">
        <v>35000</v>
      </c>
    </row>
    <row r="1176" spans="1:11" ht="13.5">
      <c r="A1176" s="141" t="s">
        <v>2803</v>
      </c>
      <c r="B1176" s="175" t="s">
        <v>227</v>
      </c>
      <c r="C1176" s="53" t="s">
        <v>152</v>
      </c>
      <c r="D1176" s="54" t="s">
        <v>152</v>
      </c>
      <c r="E1176" s="136" t="s">
        <v>480</v>
      </c>
      <c r="F1176" s="136">
        <v>16190088</v>
      </c>
      <c r="G1176" s="140">
        <v>43675</v>
      </c>
      <c r="H1176" s="136" t="s">
        <v>825</v>
      </c>
      <c r="I1176" s="137" t="s">
        <v>826</v>
      </c>
      <c r="J1176" s="259" t="s">
        <v>827</v>
      </c>
      <c r="K1176" s="279">
        <v>45487</v>
      </c>
    </row>
    <row r="1177" spans="1:11" ht="13.5">
      <c r="A1177" s="141" t="s">
        <v>2803</v>
      </c>
      <c r="B1177" s="175" t="s">
        <v>138</v>
      </c>
      <c r="C1177" s="137" t="s">
        <v>828</v>
      </c>
      <c r="D1177" s="137" t="s">
        <v>829</v>
      </c>
      <c r="E1177" s="136" t="s">
        <v>480</v>
      </c>
      <c r="F1177" s="136">
        <v>16190089</v>
      </c>
      <c r="G1177" s="140">
        <v>43675</v>
      </c>
      <c r="H1177" s="136" t="s">
        <v>830</v>
      </c>
      <c r="I1177" s="137" t="s">
        <v>174</v>
      </c>
      <c r="J1177" s="259" t="s">
        <v>190</v>
      </c>
      <c r="K1177" s="279">
        <v>5010388</v>
      </c>
    </row>
    <row r="1178" spans="1:11" ht="27">
      <c r="A1178" s="141" t="s">
        <v>2803</v>
      </c>
      <c r="B1178" s="175" t="s">
        <v>227</v>
      </c>
      <c r="C1178" s="53" t="s">
        <v>152</v>
      </c>
      <c r="D1178" s="54" t="s">
        <v>152</v>
      </c>
      <c r="E1178" s="136" t="s">
        <v>479</v>
      </c>
      <c r="F1178" s="136">
        <v>16190231</v>
      </c>
      <c r="G1178" s="140">
        <v>43675</v>
      </c>
      <c r="H1178" s="136" t="s">
        <v>831</v>
      </c>
      <c r="I1178" s="137" t="s">
        <v>808</v>
      </c>
      <c r="J1178" s="259" t="s">
        <v>809</v>
      </c>
      <c r="K1178" s="279">
        <v>97580</v>
      </c>
    </row>
    <row r="1179" spans="1:11" ht="54">
      <c r="A1179" s="141" t="s">
        <v>2803</v>
      </c>
      <c r="B1179" s="175" t="s">
        <v>154</v>
      </c>
      <c r="C1179" s="53" t="s">
        <v>152</v>
      </c>
      <c r="D1179" s="54" t="s">
        <v>152</v>
      </c>
      <c r="E1179" s="136" t="s">
        <v>479</v>
      </c>
      <c r="F1179" s="136">
        <v>16190232</v>
      </c>
      <c r="G1179" s="140">
        <v>43675</v>
      </c>
      <c r="H1179" s="136" t="s">
        <v>832</v>
      </c>
      <c r="I1179" s="137" t="s">
        <v>103</v>
      </c>
      <c r="J1179" s="259" t="s">
        <v>375</v>
      </c>
      <c r="K1179" s="279">
        <v>414081</v>
      </c>
    </row>
    <row r="1180" spans="1:11" ht="13.5">
      <c r="A1180" s="141" t="s">
        <v>2803</v>
      </c>
      <c r="B1180" s="175" t="s">
        <v>226</v>
      </c>
      <c r="C1180" s="53" t="s">
        <v>152</v>
      </c>
      <c r="D1180" s="54" t="s">
        <v>152</v>
      </c>
      <c r="E1180" s="136" t="s">
        <v>480</v>
      </c>
      <c r="F1180" s="136">
        <v>16190090</v>
      </c>
      <c r="G1180" s="140">
        <v>43675</v>
      </c>
      <c r="H1180" s="136" t="s">
        <v>833</v>
      </c>
      <c r="I1180" s="137" t="s">
        <v>834</v>
      </c>
      <c r="J1180" s="259" t="s">
        <v>835</v>
      </c>
      <c r="K1180" s="279">
        <v>12625</v>
      </c>
    </row>
    <row r="1181" spans="1:11" ht="27">
      <c r="A1181" s="141" t="s">
        <v>2803</v>
      </c>
      <c r="B1181" s="175" t="s">
        <v>226</v>
      </c>
      <c r="C1181" s="53" t="s">
        <v>152</v>
      </c>
      <c r="D1181" s="54" t="s">
        <v>152</v>
      </c>
      <c r="E1181" s="136" t="s">
        <v>480</v>
      </c>
      <c r="F1181" s="136">
        <v>16190092</v>
      </c>
      <c r="G1181" s="140">
        <v>43675</v>
      </c>
      <c r="H1181" s="136" t="s">
        <v>836</v>
      </c>
      <c r="I1181" s="137" t="s">
        <v>837</v>
      </c>
      <c r="J1181" s="259" t="s">
        <v>838</v>
      </c>
      <c r="K1181" s="279">
        <v>5132094</v>
      </c>
    </row>
    <row r="1182" spans="1:11" ht="13.5">
      <c r="A1182" s="141" t="s">
        <v>2803</v>
      </c>
      <c r="B1182" s="175" t="s">
        <v>226</v>
      </c>
      <c r="C1182" s="53" t="s">
        <v>152</v>
      </c>
      <c r="D1182" s="54" t="s">
        <v>152</v>
      </c>
      <c r="E1182" s="136" t="s">
        <v>480</v>
      </c>
      <c r="F1182" s="136">
        <v>16190093</v>
      </c>
      <c r="G1182" s="140">
        <v>43676</v>
      </c>
      <c r="H1182" s="136" t="s">
        <v>839</v>
      </c>
      <c r="I1182" s="137" t="s">
        <v>840</v>
      </c>
      <c r="J1182" s="259" t="s">
        <v>841</v>
      </c>
      <c r="K1182" s="279">
        <v>1662454</v>
      </c>
    </row>
    <row r="1183" spans="1:11" ht="13.5">
      <c r="A1183" s="141" t="s">
        <v>2803</v>
      </c>
      <c r="B1183" s="175" t="s">
        <v>226</v>
      </c>
      <c r="C1183" s="53" t="s">
        <v>152</v>
      </c>
      <c r="D1183" s="54" t="s">
        <v>152</v>
      </c>
      <c r="E1183" s="136" t="s">
        <v>480</v>
      </c>
      <c r="F1183" s="136">
        <v>16190094</v>
      </c>
      <c r="G1183" s="140">
        <v>43676</v>
      </c>
      <c r="H1183" s="136" t="s">
        <v>842</v>
      </c>
      <c r="I1183" s="137" t="s">
        <v>843</v>
      </c>
      <c r="J1183" s="259" t="s">
        <v>844</v>
      </c>
      <c r="K1183" s="279">
        <v>296548</v>
      </c>
    </row>
    <row r="1184" spans="1:11" ht="27">
      <c r="A1184" s="141" t="s">
        <v>2803</v>
      </c>
      <c r="B1184" s="175" t="s">
        <v>226</v>
      </c>
      <c r="C1184" s="53" t="s">
        <v>152</v>
      </c>
      <c r="D1184" s="54" t="s">
        <v>152</v>
      </c>
      <c r="E1184" s="136" t="s">
        <v>480</v>
      </c>
      <c r="F1184" s="136">
        <v>16190095</v>
      </c>
      <c r="G1184" s="140">
        <v>43676</v>
      </c>
      <c r="H1184" s="136" t="s">
        <v>845</v>
      </c>
      <c r="I1184" s="137" t="s">
        <v>846</v>
      </c>
      <c r="J1184" s="259" t="s">
        <v>847</v>
      </c>
      <c r="K1184" s="279">
        <v>49072</v>
      </c>
    </row>
    <row r="1185" spans="1:11" ht="13.5">
      <c r="A1185" s="141" t="s">
        <v>2803</v>
      </c>
      <c r="B1185" s="175" t="s">
        <v>138</v>
      </c>
      <c r="C1185" s="137" t="s">
        <v>764</v>
      </c>
      <c r="D1185" s="137" t="s">
        <v>765</v>
      </c>
      <c r="E1185" s="136" t="s">
        <v>479</v>
      </c>
      <c r="F1185" s="136">
        <v>16190233</v>
      </c>
      <c r="G1185" s="140">
        <v>43676</v>
      </c>
      <c r="H1185" s="136" t="s">
        <v>848</v>
      </c>
      <c r="I1185" s="137" t="s">
        <v>14</v>
      </c>
      <c r="J1185" s="259" t="s">
        <v>197</v>
      </c>
      <c r="K1185" s="279">
        <v>96271</v>
      </c>
    </row>
    <row r="1186" spans="1:11" ht="13.5">
      <c r="A1186" s="141" t="s">
        <v>2803</v>
      </c>
      <c r="B1186" s="175" t="s">
        <v>138</v>
      </c>
      <c r="C1186" s="137" t="s">
        <v>764</v>
      </c>
      <c r="D1186" s="137" t="s">
        <v>765</v>
      </c>
      <c r="E1186" s="136" t="s">
        <v>479</v>
      </c>
      <c r="F1186" s="136">
        <v>16190234</v>
      </c>
      <c r="G1186" s="140">
        <v>43676</v>
      </c>
      <c r="H1186" s="136" t="s">
        <v>849</v>
      </c>
      <c r="I1186" s="137" t="s">
        <v>14</v>
      </c>
      <c r="J1186" s="259" t="s">
        <v>197</v>
      </c>
      <c r="K1186" s="279">
        <v>32732</v>
      </c>
    </row>
    <row r="1187" spans="1:11" ht="27">
      <c r="A1187" s="141" t="s">
        <v>2803</v>
      </c>
      <c r="B1187" s="175" t="s">
        <v>138</v>
      </c>
      <c r="C1187" s="137" t="s">
        <v>850</v>
      </c>
      <c r="D1187" s="137" t="s">
        <v>851</v>
      </c>
      <c r="E1187" s="136" t="s">
        <v>479</v>
      </c>
      <c r="F1187" s="136">
        <v>16190235</v>
      </c>
      <c r="G1187" s="140">
        <v>43677</v>
      </c>
      <c r="H1187" s="136" t="s">
        <v>852</v>
      </c>
      <c r="I1187" s="137" t="s">
        <v>853</v>
      </c>
      <c r="J1187" s="259" t="s">
        <v>854</v>
      </c>
      <c r="K1187" s="279">
        <v>1283397</v>
      </c>
    </row>
    <row r="1188" spans="1:11" ht="13.5">
      <c r="A1188" s="141" t="s">
        <v>2803</v>
      </c>
      <c r="B1188" s="175" t="s">
        <v>138</v>
      </c>
      <c r="C1188" s="137" t="s">
        <v>764</v>
      </c>
      <c r="D1188" s="137" t="s">
        <v>765</v>
      </c>
      <c r="E1188" s="136" t="s">
        <v>479</v>
      </c>
      <c r="F1188" s="136">
        <v>16190236</v>
      </c>
      <c r="G1188" s="140">
        <v>43677</v>
      </c>
      <c r="H1188" s="136" t="s">
        <v>855</v>
      </c>
      <c r="I1188" s="137" t="s">
        <v>14</v>
      </c>
      <c r="J1188" s="259" t="s">
        <v>197</v>
      </c>
      <c r="K1188" s="279">
        <v>57763</v>
      </c>
    </row>
    <row r="1189" spans="1:11" ht="13.5">
      <c r="A1189" s="141" t="s">
        <v>2803</v>
      </c>
      <c r="B1189" s="175" t="s">
        <v>138</v>
      </c>
      <c r="C1189" s="137" t="s">
        <v>764</v>
      </c>
      <c r="D1189" s="137" t="s">
        <v>765</v>
      </c>
      <c r="E1189" s="136" t="s">
        <v>479</v>
      </c>
      <c r="F1189" s="136">
        <v>16190237</v>
      </c>
      <c r="G1189" s="140">
        <v>43677</v>
      </c>
      <c r="H1189" s="136" t="s">
        <v>856</v>
      </c>
      <c r="I1189" s="137" t="s">
        <v>14</v>
      </c>
      <c r="J1189" s="259" t="s">
        <v>197</v>
      </c>
      <c r="K1189" s="279">
        <v>67390</v>
      </c>
    </row>
    <row r="1190" spans="1:11" ht="13.5">
      <c r="A1190" s="141" t="s">
        <v>2803</v>
      </c>
      <c r="B1190" s="175" t="s">
        <v>138</v>
      </c>
      <c r="C1190" s="137" t="s">
        <v>764</v>
      </c>
      <c r="D1190" s="137" t="s">
        <v>765</v>
      </c>
      <c r="E1190" s="136" t="s">
        <v>479</v>
      </c>
      <c r="F1190" s="136">
        <v>16190238</v>
      </c>
      <c r="G1190" s="140">
        <v>43677</v>
      </c>
      <c r="H1190" s="136" t="s">
        <v>857</v>
      </c>
      <c r="I1190" s="137" t="s">
        <v>14</v>
      </c>
      <c r="J1190" s="259" t="s">
        <v>197</v>
      </c>
      <c r="K1190" s="279">
        <v>13478</v>
      </c>
    </row>
    <row r="1191" spans="1:11" ht="13.5">
      <c r="A1191" s="141" t="s">
        <v>2803</v>
      </c>
      <c r="B1191" s="175" t="s">
        <v>138</v>
      </c>
      <c r="C1191" s="137" t="s">
        <v>764</v>
      </c>
      <c r="D1191" s="137" t="s">
        <v>765</v>
      </c>
      <c r="E1191" s="136" t="s">
        <v>479</v>
      </c>
      <c r="F1191" s="136">
        <v>16190239</v>
      </c>
      <c r="G1191" s="140">
        <v>43677</v>
      </c>
      <c r="H1191" s="136" t="s">
        <v>858</v>
      </c>
      <c r="I1191" s="137" t="s">
        <v>14</v>
      </c>
      <c r="J1191" s="259" t="s">
        <v>197</v>
      </c>
      <c r="K1191" s="279">
        <v>38508</v>
      </c>
    </row>
    <row r="1192" spans="1:11" ht="13.5">
      <c r="A1192" s="141" t="s">
        <v>2803</v>
      </c>
      <c r="B1192" s="175" t="s">
        <v>226</v>
      </c>
      <c r="C1192" s="53" t="s">
        <v>152</v>
      </c>
      <c r="D1192" s="54" t="s">
        <v>152</v>
      </c>
      <c r="E1192" s="136" t="s">
        <v>480</v>
      </c>
      <c r="F1192" s="136">
        <v>16190096</v>
      </c>
      <c r="G1192" s="140">
        <v>43677</v>
      </c>
      <c r="H1192" s="136" t="s">
        <v>859</v>
      </c>
      <c r="I1192" s="137" t="s">
        <v>172</v>
      </c>
      <c r="J1192" s="259" t="s">
        <v>185</v>
      </c>
      <c r="K1192" s="279">
        <v>556432</v>
      </c>
    </row>
    <row r="1193" spans="1:11" ht="27">
      <c r="A1193" s="141" t="s">
        <v>2803</v>
      </c>
      <c r="B1193" s="175" t="s">
        <v>559</v>
      </c>
      <c r="C1193" s="53" t="s">
        <v>152</v>
      </c>
      <c r="D1193" s="54" t="s">
        <v>152</v>
      </c>
      <c r="E1193" s="136" t="s">
        <v>860</v>
      </c>
      <c r="F1193" s="136">
        <v>149614677</v>
      </c>
      <c r="G1193" s="140">
        <v>43665</v>
      </c>
      <c r="H1193" s="136" t="s">
        <v>861</v>
      </c>
      <c r="I1193" s="55" t="s">
        <v>44</v>
      </c>
      <c r="J1193" s="177" t="s">
        <v>512</v>
      </c>
      <c r="K1193" s="279">
        <v>15040</v>
      </c>
    </row>
    <row r="1194" spans="1:11" ht="27">
      <c r="A1194" s="141" t="s">
        <v>2803</v>
      </c>
      <c r="B1194" s="175" t="s">
        <v>559</v>
      </c>
      <c r="C1194" s="53" t="s">
        <v>152</v>
      </c>
      <c r="D1194" s="54" t="s">
        <v>152</v>
      </c>
      <c r="E1194" s="136" t="s">
        <v>860</v>
      </c>
      <c r="F1194" s="136">
        <v>149296574</v>
      </c>
      <c r="G1194" s="140">
        <v>43660</v>
      </c>
      <c r="H1194" s="136" t="s">
        <v>862</v>
      </c>
      <c r="I1194" s="55" t="s">
        <v>44</v>
      </c>
      <c r="J1194" s="177" t="s">
        <v>512</v>
      </c>
      <c r="K1194" s="279">
        <v>93600</v>
      </c>
    </row>
    <row r="1195" spans="1:11" ht="27">
      <c r="A1195" s="141" t="s">
        <v>2803</v>
      </c>
      <c r="B1195" s="175" t="s">
        <v>559</v>
      </c>
      <c r="C1195" s="53" t="s">
        <v>152</v>
      </c>
      <c r="D1195" s="54" t="s">
        <v>152</v>
      </c>
      <c r="E1195" s="136" t="s">
        <v>860</v>
      </c>
      <c r="F1195" s="136">
        <v>148651141</v>
      </c>
      <c r="G1195" s="140">
        <v>43647</v>
      </c>
      <c r="H1195" s="136" t="s">
        <v>863</v>
      </c>
      <c r="I1195" s="55" t="s">
        <v>44</v>
      </c>
      <c r="J1195" s="177" t="s">
        <v>512</v>
      </c>
      <c r="K1195" s="279">
        <v>145710</v>
      </c>
    </row>
    <row r="1196" spans="1:11" ht="27">
      <c r="A1196" s="141" t="s">
        <v>2803</v>
      </c>
      <c r="B1196" s="175" t="s">
        <v>559</v>
      </c>
      <c r="C1196" s="53" t="s">
        <v>152</v>
      </c>
      <c r="D1196" s="54" t="s">
        <v>152</v>
      </c>
      <c r="E1196" s="136" t="s">
        <v>860</v>
      </c>
      <c r="F1196" s="136">
        <v>149606034</v>
      </c>
      <c r="G1196" s="140">
        <v>43664</v>
      </c>
      <c r="H1196" s="136" t="s">
        <v>864</v>
      </c>
      <c r="I1196" s="55" t="s">
        <v>44</v>
      </c>
      <c r="J1196" s="177" t="s">
        <v>512</v>
      </c>
      <c r="K1196" s="279">
        <v>311070</v>
      </c>
    </row>
    <row r="1197" spans="1:11" ht="27">
      <c r="A1197" s="141" t="s">
        <v>2803</v>
      </c>
      <c r="B1197" s="175" t="s">
        <v>559</v>
      </c>
      <c r="C1197" s="53" t="s">
        <v>152</v>
      </c>
      <c r="D1197" s="54" t="s">
        <v>152</v>
      </c>
      <c r="E1197" s="136" t="s">
        <v>860</v>
      </c>
      <c r="F1197" s="136">
        <v>4556497</v>
      </c>
      <c r="G1197" s="140">
        <v>43650</v>
      </c>
      <c r="H1197" s="136" t="s">
        <v>865</v>
      </c>
      <c r="I1197" s="55" t="s">
        <v>44</v>
      </c>
      <c r="J1197" s="177" t="s">
        <v>512</v>
      </c>
      <c r="K1197" s="279">
        <v>227340</v>
      </c>
    </row>
    <row r="1198" spans="1:11" ht="27">
      <c r="A1198" s="141" t="s">
        <v>2803</v>
      </c>
      <c r="B1198" s="175" t="s">
        <v>559</v>
      </c>
      <c r="C1198" s="53" t="s">
        <v>152</v>
      </c>
      <c r="D1198" s="54" t="s">
        <v>152</v>
      </c>
      <c r="E1198" s="136" t="s">
        <v>860</v>
      </c>
      <c r="F1198" s="136">
        <v>12358568</v>
      </c>
      <c r="G1198" s="140">
        <v>43647</v>
      </c>
      <c r="H1198" s="136" t="s">
        <v>866</v>
      </c>
      <c r="I1198" s="241" t="s">
        <v>1623</v>
      </c>
      <c r="J1198" s="61" t="s">
        <v>932</v>
      </c>
      <c r="K1198" s="279">
        <v>648000</v>
      </c>
    </row>
    <row r="1199" spans="1:11" ht="27">
      <c r="A1199" s="141" t="s">
        <v>2803</v>
      </c>
      <c r="B1199" s="175" t="s">
        <v>559</v>
      </c>
      <c r="C1199" s="53" t="s">
        <v>152</v>
      </c>
      <c r="D1199" s="54" t="s">
        <v>152</v>
      </c>
      <c r="E1199" s="136" t="s">
        <v>860</v>
      </c>
      <c r="F1199" s="136">
        <v>227894955</v>
      </c>
      <c r="G1199" s="140">
        <v>43648</v>
      </c>
      <c r="H1199" s="136" t="s">
        <v>867</v>
      </c>
      <c r="I1199" s="241" t="s">
        <v>1623</v>
      </c>
      <c r="J1199" s="61" t="s">
        <v>932</v>
      </c>
      <c r="K1199" s="279">
        <v>2400</v>
      </c>
    </row>
    <row r="1200" spans="1:11" ht="27">
      <c r="A1200" s="141" t="s">
        <v>2803</v>
      </c>
      <c r="B1200" s="175" t="s">
        <v>559</v>
      </c>
      <c r="C1200" s="53" t="s">
        <v>152</v>
      </c>
      <c r="D1200" s="54" t="s">
        <v>152</v>
      </c>
      <c r="E1200" s="136" t="s">
        <v>860</v>
      </c>
      <c r="F1200" s="136">
        <v>227687274</v>
      </c>
      <c r="G1200" s="140">
        <v>43642</v>
      </c>
      <c r="H1200" s="136" t="s">
        <v>868</v>
      </c>
      <c r="I1200" s="241" t="s">
        <v>1623</v>
      </c>
      <c r="J1200" s="61" t="s">
        <v>932</v>
      </c>
      <c r="K1200" s="279">
        <v>633900</v>
      </c>
    </row>
    <row r="1201" spans="1:11" ht="27">
      <c r="A1201" s="141" t="s">
        <v>2803</v>
      </c>
      <c r="B1201" s="175" t="s">
        <v>559</v>
      </c>
      <c r="C1201" s="53" t="s">
        <v>152</v>
      </c>
      <c r="D1201" s="54" t="s">
        <v>152</v>
      </c>
      <c r="E1201" s="136" t="s">
        <v>860</v>
      </c>
      <c r="F1201" s="136">
        <v>12394017</v>
      </c>
      <c r="G1201" s="140">
        <v>43650</v>
      </c>
      <c r="H1201" s="136" t="s">
        <v>869</v>
      </c>
      <c r="I1201" s="241" t="s">
        <v>1623</v>
      </c>
      <c r="J1201" s="61" t="s">
        <v>932</v>
      </c>
      <c r="K1201" s="279">
        <v>4521100</v>
      </c>
    </row>
    <row r="1202" spans="1:11" ht="27">
      <c r="A1202" s="141" t="s">
        <v>2803</v>
      </c>
      <c r="B1202" s="175" t="s">
        <v>559</v>
      </c>
      <c r="C1202" s="53" t="s">
        <v>152</v>
      </c>
      <c r="D1202" s="54" t="s">
        <v>152</v>
      </c>
      <c r="E1202" s="136" t="s">
        <v>860</v>
      </c>
      <c r="F1202" s="136">
        <v>12358551</v>
      </c>
      <c r="G1202" s="140">
        <v>43647</v>
      </c>
      <c r="H1202" s="136" t="s">
        <v>870</v>
      </c>
      <c r="I1202" s="241" t="s">
        <v>1623</v>
      </c>
      <c r="J1202" s="61" t="s">
        <v>932</v>
      </c>
      <c r="K1202" s="279">
        <v>2835600</v>
      </c>
    </row>
    <row r="1203" spans="1:11" ht="27">
      <c r="A1203" s="141" t="s">
        <v>2803</v>
      </c>
      <c r="B1203" s="175" t="s">
        <v>559</v>
      </c>
      <c r="C1203" s="53" t="s">
        <v>152</v>
      </c>
      <c r="D1203" s="54" t="s">
        <v>152</v>
      </c>
      <c r="E1203" s="136" t="s">
        <v>860</v>
      </c>
      <c r="F1203" s="136">
        <v>20964346</v>
      </c>
      <c r="G1203" s="140">
        <v>43647</v>
      </c>
      <c r="H1203" s="136" t="s">
        <v>863</v>
      </c>
      <c r="I1203" s="55" t="s">
        <v>230</v>
      </c>
      <c r="J1203" s="177" t="s">
        <v>513</v>
      </c>
      <c r="K1203" s="279">
        <v>4494627</v>
      </c>
    </row>
    <row r="1204" spans="1:11" ht="27">
      <c r="A1204" s="141" t="s">
        <v>2803</v>
      </c>
      <c r="B1204" s="175" t="s">
        <v>559</v>
      </c>
      <c r="C1204" s="53" t="s">
        <v>152</v>
      </c>
      <c r="D1204" s="54" t="s">
        <v>152</v>
      </c>
      <c r="E1204" s="136" t="s">
        <v>860</v>
      </c>
      <c r="F1204" s="136">
        <v>214815340</v>
      </c>
      <c r="G1204" s="140">
        <v>43652</v>
      </c>
      <c r="H1204" s="136" t="s">
        <v>871</v>
      </c>
      <c r="I1204" s="55" t="s">
        <v>230</v>
      </c>
      <c r="J1204" s="177" t="s">
        <v>513</v>
      </c>
      <c r="K1204" s="279">
        <v>377186</v>
      </c>
    </row>
    <row r="1205" spans="1:11" ht="27">
      <c r="A1205" s="141" t="s">
        <v>2803</v>
      </c>
      <c r="B1205" s="175" t="s">
        <v>559</v>
      </c>
      <c r="C1205" s="53" t="s">
        <v>152</v>
      </c>
      <c r="D1205" s="54" t="s">
        <v>152</v>
      </c>
      <c r="E1205" s="136" t="s">
        <v>860</v>
      </c>
      <c r="F1205" s="136">
        <v>214815339</v>
      </c>
      <c r="G1205" s="140">
        <v>43652</v>
      </c>
      <c r="H1205" s="136" t="s">
        <v>872</v>
      </c>
      <c r="I1205" s="55" t="s">
        <v>230</v>
      </c>
      <c r="J1205" s="177" t="s">
        <v>513</v>
      </c>
      <c r="K1205" s="279">
        <v>440695</v>
      </c>
    </row>
    <row r="1206" spans="1:11" ht="27">
      <c r="A1206" s="141" t="s">
        <v>2803</v>
      </c>
      <c r="B1206" s="175" t="s">
        <v>559</v>
      </c>
      <c r="C1206" s="53" t="s">
        <v>152</v>
      </c>
      <c r="D1206" s="54" t="s">
        <v>152</v>
      </c>
      <c r="E1206" s="136" t="s">
        <v>860</v>
      </c>
      <c r="F1206" s="136">
        <v>21010732</v>
      </c>
      <c r="G1206" s="140">
        <v>43652</v>
      </c>
      <c r="H1206" s="136" t="s">
        <v>873</v>
      </c>
      <c r="I1206" s="55" t="s">
        <v>230</v>
      </c>
      <c r="J1206" s="177" t="s">
        <v>513</v>
      </c>
      <c r="K1206" s="279">
        <v>178290</v>
      </c>
    </row>
    <row r="1207" spans="1:11" ht="27">
      <c r="A1207" s="141" t="s">
        <v>2803</v>
      </c>
      <c r="B1207" s="175" t="s">
        <v>154</v>
      </c>
      <c r="C1207" s="53" t="s">
        <v>152</v>
      </c>
      <c r="D1207" s="54" t="s">
        <v>152</v>
      </c>
      <c r="E1207" s="136" t="s">
        <v>874</v>
      </c>
      <c r="F1207" s="136">
        <v>298</v>
      </c>
      <c r="G1207" s="140">
        <v>43650</v>
      </c>
      <c r="H1207" s="136" t="s">
        <v>875</v>
      </c>
      <c r="I1207" s="137" t="s">
        <v>876</v>
      </c>
      <c r="J1207" s="204" t="s">
        <v>877</v>
      </c>
      <c r="K1207" s="279">
        <v>249900</v>
      </c>
    </row>
    <row r="1208" spans="1:11" ht="27">
      <c r="A1208" s="141" t="s">
        <v>2803</v>
      </c>
      <c r="B1208" s="175" t="s">
        <v>154</v>
      </c>
      <c r="C1208" s="53" t="s">
        <v>152</v>
      </c>
      <c r="D1208" s="54" t="s">
        <v>152</v>
      </c>
      <c r="E1208" s="136" t="s">
        <v>874</v>
      </c>
      <c r="F1208" s="136">
        <v>5984</v>
      </c>
      <c r="G1208" s="140">
        <v>43647</v>
      </c>
      <c r="H1208" s="136" t="s">
        <v>878</v>
      </c>
      <c r="I1208" s="137" t="s">
        <v>879</v>
      </c>
      <c r="J1208" s="204" t="s">
        <v>880</v>
      </c>
      <c r="K1208" s="279">
        <v>16160673</v>
      </c>
    </row>
    <row r="1209" spans="1:11" ht="27">
      <c r="A1209" s="141" t="s">
        <v>2803</v>
      </c>
      <c r="B1209" s="175" t="s">
        <v>154</v>
      </c>
      <c r="C1209" s="53" t="s">
        <v>152</v>
      </c>
      <c r="D1209" s="54" t="s">
        <v>152</v>
      </c>
      <c r="E1209" s="136" t="s">
        <v>874</v>
      </c>
      <c r="F1209" s="136">
        <v>1822</v>
      </c>
      <c r="G1209" s="140">
        <v>43647</v>
      </c>
      <c r="H1209" s="136" t="s">
        <v>881</v>
      </c>
      <c r="I1209" s="137" t="s">
        <v>882</v>
      </c>
      <c r="J1209" s="204" t="s">
        <v>883</v>
      </c>
      <c r="K1209" s="279">
        <v>26953540</v>
      </c>
    </row>
    <row r="1210" spans="1:11" ht="27">
      <c r="A1210" s="141" t="s">
        <v>2803</v>
      </c>
      <c r="B1210" s="175" t="s">
        <v>154</v>
      </c>
      <c r="C1210" s="53" t="s">
        <v>152</v>
      </c>
      <c r="D1210" s="54" t="s">
        <v>152</v>
      </c>
      <c r="E1210" s="136" t="s">
        <v>874</v>
      </c>
      <c r="F1210" s="136" t="s">
        <v>884</v>
      </c>
      <c r="G1210" s="140" t="s">
        <v>885</v>
      </c>
      <c r="H1210" s="136" t="s">
        <v>886</v>
      </c>
      <c r="I1210" s="137" t="s">
        <v>887</v>
      </c>
      <c r="J1210" s="204" t="s">
        <v>888</v>
      </c>
      <c r="K1210" s="279">
        <v>4800200</v>
      </c>
    </row>
    <row r="1211" spans="1:11" ht="27">
      <c r="A1211" s="141" t="s">
        <v>2803</v>
      </c>
      <c r="B1211" s="175" t="s">
        <v>154</v>
      </c>
      <c r="C1211" s="53" t="s">
        <v>152</v>
      </c>
      <c r="D1211" s="54" t="s">
        <v>152</v>
      </c>
      <c r="E1211" s="136" t="s">
        <v>874</v>
      </c>
      <c r="F1211" s="136">
        <v>793</v>
      </c>
      <c r="G1211" s="140">
        <v>43651</v>
      </c>
      <c r="H1211" s="136" t="s">
        <v>889</v>
      </c>
      <c r="I1211" s="137" t="s">
        <v>890</v>
      </c>
      <c r="J1211" s="204" t="s">
        <v>218</v>
      </c>
      <c r="K1211" s="279">
        <v>1294971</v>
      </c>
    </row>
    <row r="1212" spans="1:11" ht="27">
      <c r="A1212" s="141" t="s">
        <v>2803</v>
      </c>
      <c r="B1212" s="175" t="s">
        <v>154</v>
      </c>
      <c r="C1212" s="53" t="s">
        <v>152</v>
      </c>
      <c r="D1212" s="54" t="s">
        <v>152</v>
      </c>
      <c r="E1212" s="136" t="s">
        <v>891</v>
      </c>
      <c r="F1212" s="136">
        <v>8110719</v>
      </c>
      <c r="G1212" s="140">
        <v>43647</v>
      </c>
      <c r="H1212" s="136" t="s">
        <v>892</v>
      </c>
      <c r="I1212" s="137" t="s">
        <v>893</v>
      </c>
      <c r="J1212" s="204" t="s">
        <v>894</v>
      </c>
      <c r="K1212" s="279">
        <v>2373200</v>
      </c>
    </row>
    <row r="1213" spans="1:11" ht="27">
      <c r="A1213" s="141" t="s">
        <v>2819</v>
      </c>
      <c r="B1213" s="175" t="s">
        <v>226</v>
      </c>
      <c r="C1213" s="53" t="s">
        <v>152</v>
      </c>
      <c r="D1213" s="54" t="s">
        <v>152</v>
      </c>
      <c r="E1213" s="34" t="s">
        <v>661</v>
      </c>
      <c r="F1213" s="218">
        <v>17190509</v>
      </c>
      <c r="G1213" s="219">
        <v>43647</v>
      </c>
      <c r="H1213" s="220" t="s">
        <v>2525</v>
      </c>
      <c r="I1213" s="250" t="s">
        <v>2526</v>
      </c>
      <c r="J1213" s="265" t="s">
        <v>2527</v>
      </c>
      <c r="K1213" s="299">
        <v>367500</v>
      </c>
    </row>
    <row r="1214" spans="1:11" ht="40.5">
      <c r="A1214" s="141" t="s">
        <v>2819</v>
      </c>
      <c r="B1214" s="175" t="s">
        <v>226</v>
      </c>
      <c r="C1214" s="53" t="s">
        <v>152</v>
      </c>
      <c r="D1214" s="54" t="s">
        <v>152</v>
      </c>
      <c r="E1214" s="34" t="s">
        <v>661</v>
      </c>
      <c r="F1214" s="218">
        <v>17190510</v>
      </c>
      <c r="G1214" s="219">
        <v>43647</v>
      </c>
      <c r="H1214" s="220" t="s">
        <v>2528</v>
      </c>
      <c r="I1214" s="250" t="s">
        <v>2529</v>
      </c>
      <c r="J1214" s="265" t="s">
        <v>2530</v>
      </c>
      <c r="K1214" s="299">
        <v>203150</v>
      </c>
    </row>
    <row r="1215" spans="1:11" ht="27">
      <c r="A1215" s="141" t="s">
        <v>2819</v>
      </c>
      <c r="B1215" s="175" t="s">
        <v>138</v>
      </c>
      <c r="C1215" s="94" t="s">
        <v>2531</v>
      </c>
      <c r="D1215" s="91">
        <v>43642</v>
      </c>
      <c r="E1215" s="94" t="s">
        <v>661</v>
      </c>
      <c r="F1215" s="218">
        <v>17190511</v>
      </c>
      <c r="G1215" s="219">
        <v>43647</v>
      </c>
      <c r="H1215" s="220" t="s">
        <v>2532</v>
      </c>
      <c r="I1215" s="250" t="s">
        <v>2565</v>
      </c>
      <c r="J1215" s="265" t="s">
        <v>2533</v>
      </c>
      <c r="K1215" s="300">
        <v>1739376</v>
      </c>
    </row>
    <row r="1216" spans="1:11" ht="27">
      <c r="A1216" s="141" t="s">
        <v>2819</v>
      </c>
      <c r="B1216" s="175" t="s">
        <v>138</v>
      </c>
      <c r="C1216" s="34" t="s">
        <v>2534</v>
      </c>
      <c r="D1216" s="37">
        <v>43473</v>
      </c>
      <c r="E1216" s="94" t="s">
        <v>661</v>
      </c>
      <c r="F1216" s="94">
        <v>17190512</v>
      </c>
      <c r="G1216" s="219">
        <v>43647</v>
      </c>
      <c r="H1216" s="93" t="s">
        <v>2535</v>
      </c>
      <c r="I1216" s="250" t="s">
        <v>2857</v>
      </c>
      <c r="J1216" s="146" t="s">
        <v>993</v>
      </c>
      <c r="K1216" s="300">
        <v>250208</v>
      </c>
    </row>
    <row r="1217" spans="1:11" ht="27">
      <c r="A1217" s="141" t="s">
        <v>2819</v>
      </c>
      <c r="B1217" s="175" t="s">
        <v>138</v>
      </c>
      <c r="C1217" s="34" t="s">
        <v>2534</v>
      </c>
      <c r="D1217" s="37">
        <v>43473</v>
      </c>
      <c r="E1217" s="94" t="s">
        <v>661</v>
      </c>
      <c r="F1217" s="94">
        <v>17190513</v>
      </c>
      <c r="G1217" s="219">
        <v>43647</v>
      </c>
      <c r="H1217" s="93" t="s">
        <v>2536</v>
      </c>
      <c r="I1217" s="250" t="s">
        <v>2857</v>
      </c>
      <c r="J1217" s="146" t="s">
        <v>993</v>
      </c>
      <c r="K1217" s="300">
        <v>250208</v>
      </c>
    </row>
    <row r="1218" spans="1:11" ht="40.5">
      <c r="A1218" s="141" t="s">
        <v>2819</v>
      </c>
      <c r="B1218" s="175" t="s">
        <v>226</v>
      </c>
      <c r="C1218" s="53" t="s">
        <v>152</v>
      </c>
      <c r="D1218" s="54" t="s">
        <v>152</v>
      </c>
      <c r="E1218" s="94" t="s">
        <v>661</v>
      </c>
      <c r="F1218" s="218">
        <v>17190514</v>
      </c>
      <c r="G1218" s="219">
        <v>43648</v>
      </c>
      <c r="H1218" s="220" t="s">
        <v>2537</v>
      </c>
      <c r="I1218" s="250" t="s">
        <v>2538</v>
      </c>
      <c r="J1218" s="265" t="s">
        <v>2539</v>
      </c>
      <c r="K1218" s="300">
        <v>6656503</v>
      </c>
    </row>
    <row r="1219" spans="1:11" ht="40.5">
      <c r="A1219" s="141" t="s">
        <v>2819</v>
      </c>
      <c r="B1219" s="175" t="s">
        <v>226</v>
      </c>
      <c r="C1219" s="53" t="s">
        <v>152</v>
      </c>
      <c r="D1219" s="54" t="s">
        <v>152</v>
      </c>
      <c r="E1219" s="94" t="s">
        <v>661</v>
      </c>
      <c r="F1219" s="218">
        <v>17190515</v>
      </c>
      <c r="G1219" s="219">
        <v>43648</v>
      </c>
      <c r="H1219" s="220" t="s">
        <v>2540</v>
      </c>
      <c r="I1219" s="250" t="s">
        <v>2541</v>
      </c>
      <c r="J1219" s="265" t="s">
        <v>2542</v>
      </c>
      <c r="K1219" s="300">
        <v>157874</v>
      </c>
    </row>
    <row r="1220" spans="1:11" ht="27">
      <c r="A1220" s="141" t="s">
        <v>2819</v>
      </c>
      <c r="B1220" s="175" t="s">
        <v>226</v>
      </c>
      <c r="C1220" s="53" t="s">
        <v>152</v>
      </c>
      <c r="D1220" s="54" t="s">
        <v>152</v>
      </c>
      <c r="E1220" s="94" t="s">
        <v>661</v>
      </c>
      <c r="F1220" s="218">
        <v>17190516</v>
      </c>
      <c r="G1220" s="219">
        <v>43648</v>
      </c>
      <c r="H1220" s="220" t="s">
        <v>2543</v>
      </c>
      <c r="I1220" s="250" t="s">
        <v>2544</v>
      </c>
      <c r="J1220" s="265" t="s">
        <v>1854</v>
      </c>
      <c r="K1220" s="300">
        <v>465338</v>
      </c>
    </row>
    <row r="1221" spans="1:11" ht="40.5">
      <c r="A1221" s="141" t="s">
        <v>2819</v>
      </c>
      <c r="B1221" s="175" t="s">
        <v>138</v>
      </c>
      <c r="C1221" s="34" t="s">
        <v>2534</v>
      </c>
      <c r="D1221" s="37">
        <v>43473</v>
      </c>
      <c r="E1221" s="94" t="s">
        <v>661</v>
      </c>
      <c r="F1221" s="94">
        <v>17190517</v>
      </c>
      <c r="G1221" s="219">
        <v>43648</v>
      </c>
      <c r="H1221" s="93" t="s">
        <v>2545</v>
      </c>
      <c r="I1221" s="250" t="s">
        <v>2857</v>
      </c>
      <c r="J1221" s="146" t="s">
        <v>993</v>
      </c>
      <c r="K1221" s="300">
        <v>231258</v>
      </c>
    </row>
    <row r="1222" spans="1:11" ht="27">
      <c r="A1222" s="141" t="s">
        <v>2819</v>
      </c>
      <c r="B1222" s="175" t="s">
        <v>138</v>
      </c>
      <c r="C1222" s="34" t="s">
        <v>2534</v>
      </c>
      <c r="D1222" s="37">
        <v>43473</v>
      </c>
      <c r="E1222" s="94" t="s">
        <v>661</v>
      </c>
      <c r="F1222" s="94">
        <v>17190518</v>
      </c>
      <c r="G1222" s="219">
        <v>43648</v>
      </c>
      <c r="H1222" s="93" t="s">
        <v>2546</v>
      </c>
      <c r="I1222" s="250" t="s">
        <v>2857</v>
      </c>
      <c r="J1222" s="146" t="s">
        <v>993</v>
      </c>
      <c r="K1222" s="300">
        <v>49500</v>
      </c>
    </row>
    <row r="1223" spans="1:11" ht="27">
      <c r="A1223" s="141" t="s">
        <v>2819</v>
      </c>
      <c r="B1223" s="175" t="s">
        <v>138</v>
      </c>
      <c r="C1223" s="34" t="s">
        <v>2534</v>
      </c>
      <c r="D1223" s="37">
        <v>43473</v>
      </c>
      <c r="E1223" s="94" t="s">
        <v>661</v>
      </c>
      <c r="F1223" s="94">
        <v>17190519</v>
      </c>
      <c r="G1223" s="219">
        <v>43648</v>
      </c>
      <c r="H1223" s="93" t="s">
        <v>2547</v>
      </c>
      <c r="I1223" s="250" t="s">
        <v>2857</v>
      </c>
      <c r="J1223" s="146" t="s">
        <v>993</v>
      </c>
      <c r="K1223" s="300">
        <v>124708</v>
      </c>
    </row>
    <row r="1224" spans="1:11" ht="27">
      <c r="A1224" s="141" t="s">
        <v>2819</v>
      </c>
      <c r="B1224" s="175" t="s">
        <v>154</v>
      </c>
      <c r="C1224" s="53" t="s">
        <v>152</v>
      </c>
      <c r="D1224" s="54" t="s">
        <v>152</v>
      </c>
      <c r="E1224" s="34" t="s">
        <v>661</v>
      </c>
      <c r="F1224" s="218">
        <v>17190520</v>
      </c>
      <c r="G1224" s="219">
        <v>43648</v>
      </c>
      <c r="H1224" s="220" t="s">
        <v>2548</v>
      </c>
      <c r="I1224" s="250" t="s">
        <v>2549</v>
      </c>
      <c r="J1224" s="265" t="s">
        <v>2550</v>
      </c>
      <c r="K1224" s="299">
        <v>600000</v>
      </c>
    </row>
    <row r="1225" spans="1:11" ht="27">
      <c r="A1225" s="141" t="s">
        <v>2819</v>
      </c>
      <c r="B1225" s="175" t="s">
        <v>154</v>
      </c>
      <c r="C1225" s="53" t="s">
        <v>152</v>
      </c>
      <c r="D1225" s="54" t="s">
        <v>152</v>
      </c>
      <c r="E1225" s="34" t="s">
        <v>661</v>
      </c>
      <c r="F1225" s="218">
        <v>17190521</v>
      </c>
      <c r="G1225" s="219">
        <v>43648</v>
      </c>
      <c r="H1225" s="220" t="s">
        <v>2551</v>
      </c>
      <c r="I1225" s="250" t="s">
        <v>2549</v>
      </c>
      <c r="J1225" s="265" t="s">
        <v>2552</v>
      </c>
      <c r="K1225" s="299">
        <v>480000</v>
      </c>
    </row>
    <row r="1226" spans="1:11" ht="40.5">
      <c r="A1226" s="141" t="s">
        <v>2819</v>
      </c>
      <c r="B1226" s="175" t="s">
        <v>226</v>
      </c>
      <c r="C1226" s="53" t="s">
        <v>152</v>
      </c>
      <c r="D1226" s="54" t="s">
        <v>152</v>
      </c>
      <c r="E1226" s="34" t="s">
        <v>661</v>
      </c>
      <c r="F1226" s="218">
        <v>17190523</v>
      </c>
      <c r="G1226" s="219">
        <v>43649</v>
      </c>
      <c r="H1226" s="220" t="s">
        <v>2553</v>
      </c>
      <c r="I1226" s="250" t="s">
        <v>2529</v>
      </c>
      <c r="J1226" s="265" t="s">
        <v>2530</v>
      </c>
      <c r="K1226" s="299">
        <v>1757180</v>
      </c>
    </row>
    <row r="1227" spans="1:11" ht="54">
      <c r="A1227" s="141" t="s">
        <v>2819</v>
      </c>
      <c r="B1227" s="175" t="s">
        <v>226</v>
      </c>
      <c r="C1227" s="53" t="s">
        <v>152</v>
      </c>
      <c r="D1227" s="54" t="s">
        <v>152</v>
      </c>
      <c r="E1227" s="34" t="s">
        <v>661</v>
      </c>
      <c r="F1227" s="218">
        <v>17190524</v>
      </c>
      <c r="G1227" s="219">
        <v>43649</v>
      </c>
      <c r="H1227" s="220" t="s">
        <v>2554</v>
      </c>
      <c r="I1227" s="250" t="s">
        <v>2555</v>
      </c>
      <c r="J1227" s="265" t="s">
        <v>2556</v>
      </c>
      <c r="K1227" s="299">
        <v>3013344</v>
      </c>
    </row>
    <row r="1228" spans="1:11" ht="27">
      <c r="A1228" s="141" t="s">
        <v>2819</v>
      </c>
      <c r="B1228" s="175" t="s">
        <v>154</v>
      </c>
      <c r="C1228" s="53" t="s">
        <v>152</v>
      </c>
      <c r="D1228" s="54" t="s">
        <v>152</v>
      </c>
      <c r="E1228" s="94" t="s">
        <v>661</v>
      </c>
      <c r="F1228" s="218">
        <v>17190522</v>
      </c>
      <c r="G1228" s="219">
        <v>43649</v>
      </c>
      <c r="H1228" s="220" t="s">
        <v>2557</v>
      </c>
      <c r="I1228" s="250" t="s">
        <v>2558</v>
      </c>
      <c r="J1228" s="265" t="s">
        <v>2559</v>
      </c>
      <c r="K1228" s="300">
        <v>220150</v>
      </c>
    </row>
    <row r="1229" spans="1:11" ht="40.5">
      <c r="A1229" s="141" t="s">
        <v>2819</v>
      </c>
      <c r="B1229" s="175" t="s">
        <v>138</v>
      </c>
      <c r="C1229" s="34" t="s">
        <v>2534</v>
      </c>
      <c r="D1229" s="37">
        <v>43473</v>
      </c>
      <c r="E1229" s="94" t="s">
        <v>661</v>
      </c>
      <c r="F1229" s="94">
        <v>17190525</v>
      </c>
      <c r="G1229" s="219">
        <v>43649</v>
      </c>
      <c r="H1229" s="93" t="s">
        <v>2560</v>
      </c>
      <c r="I1229" s="250" t="s">
        <v>2857</v>
      </c>
      <c r="J1229" s="146" t="s">
        <v>993</v>
      </c>
      <c r="K1229" s="300">
        <v>78079</v>
      </c>
    </row>
    <row r="1230" spans="1:11" ht="27">
      <c r="A1230" s="141" t="s">
        <v>2819</v>
      </c>
      <c r="B1230" s="175" t="s">
        <v>138</v>
      </c>
      <c r="C1230" s="34" t="s">
        <v>2534</v>
      </c>
      <c r="D1230" s="37">
        <v>43473</v>
      </c>
      <c r="E1230" s="94" t="s">
        <v>661</v>
      </c>
      <c r="F1230" s="94">
        <v>17190526</v>
      </c>
      <c r="G1230" s="219">
        <v>43649</v>
      </c>
      <c r="H1230" s="93" t="s">
        <v>2561</v>
      </c>
      <c r="I1230" s="250" t="s">
        <v>2857</v>
      </c>
      <c r="J1230" s="146" t="s">
        <v>993</v>
      </c>
      <c r="K1230" s="300">
        <v>38000</v>
      </c>
    </row>
    <row r="1231" spans="1:11" ht="27">
      <c r="A1231" s="141" t="s">
        <v>2819</v>
      </c>
      <c r="B1231" s="175" t="s">
        <v>138</v>
      </c>
      <c r="C1231" s="34" t="s">
        <v>2534</v>
      </c>
      <c r="D1231" s="37">
        <v>43473</v>
      </c>
      <c r="E1231" s="94" t="s">
        <v>661</v>
      </c>
      <c r="F1231" s="94">
        <v>17190527</v>
      </c>
      <c r="G1231" s="219">
        <v>43649</v>
      </c>
      <c r="H1231" s="93" t="s">
        <v>2562</v>
      </c>
      <c r="I1231" s="250" t="s">
        <v>2857</v>
      </c>
      <c r="J1231" s="146" t="s">
        <v>993</v>
      </c>
      <c r="K1231" s="300">
        <v>162480</v>
      </c>
    </row>
    <row r="1232" spans="1:11" ht="27">
      <c r="A1232" s="141" t="s">
        <v>2819</v>
      </c>
      <c r="B1232" s="175" t="s">
        <v>138</v>
      </c>
      <c r="C1232" s="94" t="s">
        <v>2563</v>
      </c>
      <c r="D1232" s="91">
        <v>43614</v>
      </c>
      <c r="E1232" s="94" t="s">
        <v>661</v>
      </c>
      <c r="F1232" s="218">
        <v>17190528</v>
      </c>
      <c r="G1232" s="219">
        <v>43649</v>
      </c>
      <c r="H1232" s="220" t="s">
        <v>2564</v>
      </c>
      <c r="I1232" s="250" t="s">
        <v>2565</v>
      </c>
      <c r="J1232" s="265" t="s">
        <v>2533</v>
      </c>
      <c r="K1232" s="300">
        <v>768157</v>
      </c>
    </row>
    <row r="1233" spans="1:11" ht="27">
      <c r="A1233" s="141" t="s">
        <v>2819</v>
      </c>
      <c r="B1233" s="175" t="s">
        <v>154</v>
      </c>
      <c r="C1233" s="53" t="s">
        <v>152</v>
      </c>
      <c r="D1233" s="54" t="s">
        <v>152</v>
      </c>
      <c r="E1233" s="94" t="s">
        <v>661</v>
      </c>
      <c r="F1233" s="218">
        <v>17190529</v>
      </c>
      <c r="G1233" s="219">
        <v>43649</v>
      </c>
      <c r="H1233" s="220" t="s">
        <v>2566</v>
      </c>
      <c r="I1233" s="250" t="s">
        <v>2567</v>
      </c>
      <c r="J1233" s="265" t="s">
        <v>2568</v>
      </c>
      <c r="K1233" s="300">
        <v>71400</v>
      </c>
    </row>
    <row r="1234" spans="1:11" ht="40.5">
      <c r="A1234" s="141" t="s">
        <v>2819</v>
      </c>
      <c r="B1234" s="175" t="s">
        <v>138</v>
      </c>
      <c r="C1234" s="34" t="s">
        <v>2534</v>
      </c>
      <c r="D1234" s="37">
        <v>43473</v>
      </c>
      <c r="E1234" s="94" t="s">
        <v>661</v>
      </c>
      <c r="F1234" s="94">
        <v>17190530</v>
      </c>
      <c r="G1234" s="219">
        <v>43650</v>
      </c>
      <c r="H1234" s="93" t="s">
        <v>2569</v>
      </c>
      <c r="I1234" s="250" t="s">
        <v>2857</v>
      </c>
      <c r="J1234" s="146" t="s">
        <v>993</v>
      </c>
      <c r="K1234" s="300">
        <v>91708</v>
      </c>
    </row>
    <row r="1235" spans="1:11" ht="40.5">
      <c r="A1235" s="141" t="s">
        <v>2819</v>
      </c>
      <c r="B1235" s="175" t="s">
        <v>138</v>
      </c>
      <c r="C1235" s="34" t="s">
        <v>2534</v>
      </c>
      <c r="D1235" s="37">
        <v>43473</v>
      </c>
      <c r="E1235" s="94" t="s">
        <v>661</v>
      </c>
      <c r="F1235" s="94">
        <v>17190532</v>
      </c>
      <c r="G1235" s="219">
        <v>43650</v>
      </c>
      <c r="H1235" s="93" t="s">
        <v>2570</v>
      </c>
      <c r="I1235" s="250" t="s">
        <v>2857</v>
      </c>
      <c r="J1235" s="146" t="s">
        <v>993</v>
      </c>
      <c r="K1235" s="300">
        <v>91708</v>
      </c>
    </row>
    <row r="1236" spans="1:11" ht="27">
      <c r="A1236" s="141" t="s">
        <v>2819</v>
      </c>
      <c r="B1236" s="175" t="s">
        <v>226</v>
      </c>
      <c r="C1236" s="53" t="s">
        <v>152</v>
      </c>
      <c r="D1236" s="54" t="s">
        <v>152</v>
      </c>
      <c r="E1236" s="94" t="s">
        <v>661</v>
      </c>
      <c r="F1236" s="218">
        <v>17190531</v>
      </c>
      <c r="G1236" s="219">
        <v>43650</v>
      </c>
      <c r="H1236" s="220" t="s">
        <v>2571</v>
      </c>
      <c r="I1236" s="250" t="s">
        <v>2572</v>
      </c>
      <c r="J1236" s="265" t="s">
        <v>2573</v>
      </c>
      <c r="K1236" s="300">
        <v>162221</v>
      </c>
    </row>
    <row r="1237" spans="1:11" ht="27">
      <c r="A1237" s="141" t="s">
        <v>2819</v>
      </c>
      <c r="B1237" s="175" t="s">
        <v>138</v>
      </c>
      <c r="C1237" s="34" t="s">
        <v>2534</v>
      </c>
      <c r="D1237" s="37">
        <v>43473</v>
      </c>
      <c r="E1237" s="94" t="s">
        <v>661</v>
      </c>
      <c r="F1237" s="94">
        <v>17190533</v>
      </c>
      <c r="G1237" s="219">
        <v>43650</v>
      </c>
      <c r="H1237" s="93" t="s">
        <v>2574</v>
      </c>
      <c r="I1237" s="250" t="s">
        <v>2857</v>
      </c>
      <c r="J1237" s="146" t="s">
        <v>993</v>
      </c>
      <c r="K1237" s="300">
        <v>124708</v>
      </c>
    </row>
    <row r="1238" spans="1:11" ht="27">
      <c r="A1238" s="141" t="s">
        <v>2819</v>
      </c>
      <c r="B1238" s="175" t="s">
        <v>138</v>
      </c>
      <c r="C1238" s="34" t="s">
        <v>2534</v>
      </c>
      <c r="D1238" s="37">
        <v>43473</v>
      </c>
      <c r="E1238" s="94" t="s">
        <v>661</v>
      </c>
      <c r="F1238" s="94">
        <v>17190534</v>
      </c>
      <c r="G1238" s="219">
        <v>43650</v>
      </c>
      <c r="H1238" s="93" t="s">
        <v>2575</v>
      </c>
      <c r="I1238" s="250" t="s">
        <v>2857</v>
      </c>
      <c r="J1238" s="146" t="s">
        <v>993</v>
      </c>
      <c r="K1238" s="300">
        <v>163468</v>
      </c>
    </row>
    <row r="1239" spans="1:11" ht="27">
      <c r="A1239" s="141" t="s">
        <v>2819</v>
      </c>
      <c r="B1239" s="175" t="s">
        <v>138</v>
      </c>
      <c r="C1239" s="34" t="s">
        <v>2534</v>
      </c>
      <c r="D1239" s="37">
        <v>43473</v>
      </c>
      <c r="E1239" s="94" t="s">
        <v>661</v>
      </c>
      <c r="F1239" s="94">
        <v>17190535</v>
      </c>
      <c r="G1239" s="219">
        <v>43650</v>
      </c>
      <c r="H1239" s="93" t="s">
        <v>2576</v>
      </c>
      <c r="I1239" s="250" t="s">
        <v>2857</v>
      </c>
      <c r="J1239" s="146" t="s">
        <v>993</v>
      </c>
      <c r="K1239" s="300">
        <v>163468</v>
      </c>
    </row>
    <row r="1240" spans="1:11" ht="27">
      <c r="A1240" s="141" t="s">
        <v>2819</v>
      </c>
      <c r="B1240" s="175" t="s">
        <v>226</v>
      </c>
      <c r="C1240" s="53" t="s">
        <v>152</v>
      </c>
      <c r="D1240" s="54" t="s">
        <v>152</v>
      </c>
      <c r="E1240" s="94" t="s">
        <v>661</v>
      </c>
      <c r="F1240" s="218">
        <v>17190536</v>
      </c>
      <c r="G1240" s="219">
        <v>43651</v>
      </c>
      <c r="H1240" s="220" t="s">
        <v>2577</v>
      </c>
      <c r="I1240" s="250" t="s">
        <v>2578</v>
      </c>
      <c r="J1240" s="265" t="s">
        <v>2579</v>
      </c>
      <c r="K1240" s="300">
        <v>1052912</v>
      </c>
    </row>
    <row r="1241" spans="1:11" ht="40.5">
      <c r="A1241" s="141" t="s">
        <v>2819</v>
      </c>
      <c r="B1241" s="175" t="s">
        <v>226</v>
      </c>
      <c r="C1241" s="53" t="s">
        <v>152</v>
      </c>
      <c r="D1241" s="54" t="s">
        <v>152</v>
      </c>
      <c r="E1241" s="221" t="s">
        <v>661</v>
      </c>
      <c r="F1241" s="222" t="s">
        <v>2580</v>
      </c>
      <c r="G1241" s="223">
        <v>43651</v>
      </c>
      <c r="H1241" s="224" t="s">
        <v>2581</v>
      </c>
      <c r="I1241" s="254" t="s">
        <v>2582</v>
      </c>
      <c r="J1241" s="270" t="s">
        <v>2583</v>
      </c>
      <c r="K1241" s="301">
        <v>43034400</v>
      </c>
    </row>
    <row r="1242" spans="1:11" ht="27">
      <c r="A1242" s="141" t="s">
        <v>2819</v>
      </c>
      <c r="B1242" s="175" t="s">
        <v>138</v>
      </c>
      <c r="C1242" s="34" t="s">
        <v>2534</v>
      </c>
      <c r="D1242" s="37">
        <v>43473</v>
      </c>
      <c r="E1242" s="94" t="s">
        <v>661</v>
      </c>
      <c r="F1242" s="94">
        <v>17190537</v>
      </c>
      <c r="G1242" s="219">
        <v>43651</v>
      </c>
      <c r="H1242" s="93" t="s">
        <v>2584</v>
      </c>
      <c r="I1242" s="250" t="s">
        <v>2857</v>
      </c>
      <c r="J1242" s="146" t="s">
        <v>993</v>
      </c>
      <c r="K1242" s="300">
        <v>125208</v>
      </c>
    </row>
    <row r="1243" spans="1:11" ht="27">
      <c r="A1243" s="141" t="s">
        <v>2819</v>
      </c>
      <c r="B1243" s="175" t="s">
        <v>138</v>
      </c>
      <c r="C1243" s="34" t="s">
        <v>2534</v>
      </c>
      <c r="D1243" s="37">
        <v>43473</v>
      </c>
      <c r="E1243" s="94" t="s">
        <v>661</v>
      </c>
      <c r="F1243" s="94">
        <v>17190538</v>
      </c>
      <c r="G1243" s="219">
        <v>43651</v>
      </c>
      <c r="H1243" s="93" t="s">
        <v>2585</v>
      </c>
      <c r="I1243" s="250" t="s">
        <v>2857</v>
      </c>
      <c r="J1243" s="146" t="s">
        <v>993</v>
      </c>
      <c r="K1243" s="300">
        <v>125208</v>
      </c>
    </row>
    <row r="1244" spans="1:11" ht="54">
      <c r="A1244" s="141" t="s">
        <v>2819</v>
      </c>
      <c r="B1244" s="175" t="s">
        <v>138</v>
      </c>
      <c r="C1244" s="34" t="s">
        <v>2534</v>
      </c>
      <c r="D1244" s="37">
        <v>43473</v>
      </c>
      <c r="E1244" s="94" t="s">
        <v>661</v>
      </c>
      <c r="F1244" s="94">
        <v>17190539</v>
      </c>
      <c r="G1244" s="219">
        <v>43651</v>
      </c>
      <c r="H1244" s="93" t="s">
        <v>2586</v>
      </c>
      <c r="I1244" s="250" t="s">
        <v>2857</v>
      </c>
      <c r="J1244" s="146" t="s">
        <v>993</v>
      </c>
      <c r="K1244" s="300">
        <v>91708</v>
      </c>
    </row>
    <row r="1245" spans="1:11" ht="40.5">
      <c r="A1245" s="141" t="s">
        <v>2819</v>
      </c>
      <c r="B1245" s="175" t="s">
        <v>138</v>
      </c>
      <c r="C1245" s="34" t="s">
        <v>2534</v>
      </c>
      <c r="D1245" s="37">
        <v>43473</v>
      </c>
      <c r="E1245" s="94" t="s">
        <v>661</v>
      </c>
      <c r="F1245" s="94">
        <v>17190540</v>
      </c>
      <c r="G1245" s="219">
        <v>43651</v>
      </c>
      <c r="H1245" s="93" t="s">
        <v>2587</v>
      </c>
      <c r="I1245" s="250" t="s">
        <v>2857</v>
      </c>
      <c r="J1245" s="146" t="s">
        <v>993</v>
      </c>
      <c r="K1245" s="300">
        <v>91708</v>
      </c>
    </row>
    <row r="1246" spans="1:11" ht="27">
      <c r="A1246" s="141" t="s">
        <v>2819</v>
      </c>
      <c r="B1246" s="175" t="s">
        <v>138</v>
      </c>
      <c r="C1246" s="34" t="s">
        <v>2534</v>
      </c>
      <c r="D1246" s="37">
        <v>43473</v>
      </c>
      <c r="E1246" s="94" t="s">
        <v>661</v>
      </c>
      <c r="F1246" s="94">
        <v>17190541</v>
      </c>
      <c r="G1246" s="219">
        <v>43651</v>
      </c>
      <c r="H1246" s="93" t="s">
        <v>2588</v>
      </c>
      <c r="I1246" s="250" t="s">
        <v>2857</v>
      </c>
      <c r="J1246" s="146" t="s">
        <v>993</v>
      </c>
      <c r="K1246" s="300">
        <v>321208</v>
      </c>
    </row>
    <row r="1247" spans="1:11" ht="27">
      <c r="A1247" s="141" t="s">
        <v>2819</v>
      </c>
      <c r="B1247" s="175" t="s">
        <v>138</v>
      </c>
      <c r="C1247" s="34" t="s">
        <v>2534</v>
      </c>
      <c r="D1247" s="37">
        <v>43473</v>
      </c>
      <c r="E1247" s="94" t="s">
        <v>661</v>
      </c>
      <c r="F1247" s="94">
        <v>17190542</v>
      </c>
      <c r="G1247" s="219">
        <v>43651</v>
      </c>
      <c r="H1247" s="93" t="s">
        <v>2589</v>
      </c>
      <c r="I1247" s="250" t="s">
        <v>2857</v>
      </c>
      <c r="J1247" s="146" t="s">
        <v>993</v>
      </c>
      <c r="K1247" s="300">
        <v>321208</v>
      </c>
    </row>
    <row r="1248" spans="1:11" ht="27">
      <c r="A1248" s="141" t="s">
        <v>2819</v>
      </c>
      <c r="B1248" s="175" t="s">
        <v>138</v>
      </c>
      <c r="C1248" s="34" t="s">
        <v>2534</v>
      </c>
      <c r="D1248" s="37">
        <v>43473</v>
      </c>
      <c r="E1248" s="94" t="s">
        <v>661</v>
      </c>
      <c r="F1248" s="94">
        <v>17190543</v>
      </c>
      <c r="G1248" s="219">
        <v>43651</v>
      </c>
      <c r="H1248" s="93" t="s">
        <v>2590</v>
      </c>
      <c r="I1248" s="250" t="s">
        <v>2857</v>
      </c>
      <c r="J1248" s="146" t="s">
        <v>993</v>
      </c>
      <c r="K1248" s="300">
        <v>321208</v>
      </c>
    </row>
    <row r="1249" spans="1:11" ht="40.5">
      <c r="A1249" s="141" t="s">
        <v>2819</v>
      </c>
      <c r="B1249" s="175" t="s">
        <v>138</v>
      </c>
      <c r="C1249" s="34" t="s">
        <v>2534</v>
      </c>
      <c r="D1249" s="37">
        <v>43473</v>
      </c>
      <c r="E1249" s="94" t="s">
        <v>661</v>
      </c>
      <c r="F1249" s="94">
        <v>17190544</v>
      </c>
      <c r="G1249" s="219">
        <v>43654</v>
      </c>
      <c r="H1249" s="93" t="s">
        <v>2591</v>
      </c>
      <c r="I1249" s="250" t="s">
        <v>2857</v>
      </c>
      <c r="J1249" s="146" t="s">
        <v>993</v>
      </c>
      <c r="K1249" s="300">
        <v>295009</v>
      </c>
    </row>
    <row r="1250" spans="1:11" ht="40.5">
      <c r="A1250" s="141" t="s">
        <v>2819</v>
      </c>
      <c r="B1250" s="175" t="s">
        <v>138</v>
      </c>
      <c r="C1250" s="34" t="s">
        <v>2534</v>
      </c>
      <c r="D1250" s="37">
        <v>43473</v>
      </c>
      <c r="E1250" s="94" t="s">
        <v>661</v>
      </c>
      <c r="F1250" s="94">
        <v>17190545</v>
      </c>
      <c r="G1250" s="219">
        <v>43654</v>
      </c>
      <c r="H1250" s="93" t="s">
        <v>2592</v>
      </c>
      <c r="I1250" s="250" t="s">
        <v>2857</v>
      </c>
      <c r="J1250" s="146" t="s">
        <v>993</v>
      </c>
      <c r="K1250" s="300">
        <v>33990</v>
      </c>
    </row>
    <row r="1251" spans="1:11" ht="27">
      <c r="A1251" s="141" t="s">
        <v>2819</v>
      </c>
      <c r="B1251" s="175" t="s">
        <v>138</v>
      </c>
      <c r="C1251" s="34" t="s">
        <v>2534</v>
      </c>
      <c r="D1251" s="37">
        <v>43473</v>
      </c>
      <c r="E1251" s="94" t="s">
        <v>661</v>
      </c>
      <c r="F1251" s="94">
        <v>17190546</v>
      </c>
      <c r="G1251" s="219">
        <v>43654</v>
      </c>
      <c r="H1251" s="93" t="s">
        <v>2593</v>
      </c>
      <c r="I1251" s="250" t="s">
        <v>2857</v>
      </c>
      <c r="J1251" s="146" t="s">
        <v>993</v>
      </c>
      <c r="K1251" s="300">
        <v>119251</v>
      </c>
    </row>
    <row r="1252" spans="1:11" ht="27">
      <c r="A1252" s="141" t="s">
        <v>2819</v>
      </c>
      <c r="B1252" s="175" t="s">
        <v>138</v>
      </c>
      <c r="C1252" s="34" t="s">
        <v>2534</v>
      </c>
      <c r="D1252" s="37">
        <v>43473</v>
      </c>
      <c r="E1252" s="94" t="s">
        <v>661</v>
      </c>
      <c r="F1252" s="94">
        <v>17190547</v>
      </c>
      <c r="G1252" s="219">
        <v>43654</v>
      </c>
      <c r="H1252" s="93" t="s">
        <v>2594</v>
      </c>
      <c r="I1252" s="250" t="s">
        <v>2857</v>
      </c>
      <c r="J1252" s="146" t="s">
        <v>993</v>
      </c>
      <c r="K1252" s="300">
        <v>128251</v>
      </c>
    </row>
    <row r="1253" spans="1:11" ht="27">
      <c r="A1253" s="141" t="s">
        <v>2819</v>
      </c>
      <c r="B1253" s="175" t="s">
        <v>138</v>
      </c>
      <c r="C1253" s="34" t="s">
        <v>2534</v>
      </c>
      <c r="D1253" s="37">
        <v>43473</v>
      </c>
      <c r="E1253" s="94" t="s">
        <v>661</v>
      </c>
      <c r="F1253" s="94">
        <v>17190548</v>
      </c>
      <c r="G1253" s="219">
        <v>43654</v>
      </c>
      <c r="H1253" s="93" t="s">
        <v>2595</v>
      </c>
      <c r="I1253" s="250" t="s">
        <v>2857</v>
      </c>
      <c r="J1253" s="146" t="s">
        <v>993</v>
      </c>
      <c r="K1253" s="300">
        <v>134708</v>
      </c>
    </row>
    <row r="1254" spans="1:11" ht="27">
      <c r="A1254" s="141" t="s">
        <v>2819</v>
      </c>
      <c r="B1254" s="175" t="s">
        <v>138</v>
      </c>
      <c r="C1254" s="34" t="s">
        <v>2534</v>
      </c>
      <c r="D1254" s="37">
        <v>43473</v>
      </c>
      <c r="E1254" s="94" t="s">
        <v>661</v>
      </c>
      <c r="F1254" s="94">
        <v>17190549</v>
      </c>
      <c r="G1254" s="219">
        <v>43654</v>
      </c>
      <c r="H1254" s="93" t="s">
        <v>2596</v>
      </c>
      <c r="I1254" s="250" t="s">
        <v>2857</v>
      </c>
      <c r="J1254" s="146" t="s">
        <v>993</v>
      </c>
      <c r="K1254" s="300">
        <v>134708</v>
      </c>
    </row>
    <row r="1255" spans="1:11" ht="27">
      <c r="A1255" s="141" t="s">
        <v>2819</v>
      </c>
      <c r="B1255" s="175" t="s">
        <v>154</v>
      </c>
      <c r="C1255" s="53" t="s">
        <v>152</v>
      </c>
      <c r="D1255" s="54" t="s">
        <v>152</v>
      </c>
      <c r="E1255" s="94" t="s">
        <v>661</v>
      </c>
      <c r="F1255" s="218">
        <v>17190550</v>
      </c>
      <c r="G1255" s="219">
        <v>43654</v>
      </c>
      <c r="H1255" s="220" t="s">
        <v>2597</v>
      </c>
      <c r="I1255" s="250" t="s">
        <v>2558</v>
      </c>
      <c r="J1255" s="265" t="s">
        <v>2559</v>
      </c>
      <c r="K1255" s="300">
        <v>380800</v>
      </c>
    </row>
    <row r="1256" spans="1:11" ht="27">
      <c r="A1256" s="141" t="s">
        <v>2819</v>
      </c>
      <c r="B1256" s="175" t="s">
        <v>154</v>
      </c>
      <c r="C1256" s="53" t="s">
        <v>152</v>
      </c>
      <c r="D1256" s="54" t="s">
        <v>152</v>
      </c>
      <c r="E1256" s="218" t="s">
        <v>661</v>
      </c>
      <c r="F1256" s="218">
        <v>17190551</v>
      </c>
      <c r="G1256" s="219">
        <v>43654</v>
      </c>
      <c r="H1256" s="220" t="s">
        <v>2598</v>
      </c>
      <c r="I1256" s="250" t="s">
        <v>2599</v>
      </c>
      <c r="J1256" s="265" t="s">
        <v>2600</v>
      </c>
      <c r="K1256" s="300">
        <v>800000</v>
      </c>
    </row>
    <row r="1257" spans="1:11" ht="27">
      <c r="A1257" s="141" t="s">
        <v>2819</v>
      </c>
      <c r="B1257" s="175" t="s">
        <v>154</v>
      </c>
      <c r="C1257" s="53" t="s">
        <v>152</v>
      </c>
      <c r="D1257" s="54" t="s">
        <v>152</v>
      </c>
      <c r="E1257" s="218" t="s">
        <v>661</v>
      </c>
      <c r="F1257" s="225">
        <v>17190552</v>
      </c>
      <c r="G1257" s="226">
        <v>43655</v>
      </c>
      <c r="H1257" s="227" t="s">
        <v>2601</v>
      </c>
      <c r="I1257" s="36" t="s">
        <v>2602</v>
      </c>
      <c r="J1257" s="40" t="s">
        <v>2603</v>
      </c>
      <c r="K1257" s="302">
        <v>188000</v>
      </c>
    </row>
    <row r="1258" spans="1:11" ht="40.5">
      <c r="A1258" s="141" t="s">
        <v>2819</v>
      </c>
      <c r="B1258" s="175" t="s">
        <v>154</v>
      </c>
      <c r="C1258" s="53" t="s">
        <v>152</v>
      </c>
      <c r="D1258" s="54" t="s">
        <v>152</v>
      </c>
      <c r="E1258" s="34" t="s">
        <v>661</v>
      </c>
      <c r="F1258" s="41">
        <v>17190553</v>
      </c>
      <c r="G1258" s="219">
        <v>43655</v>
      </c>
      <c r="H1258" s="39" t="s">
        <v>2930</v>
      </c>
      <c r="I1258" s="36" t="s">
        <v>2604</v>
      </c>
      <c r="J1258" s="228" t="s">
        <v>2605</v>
      </c>
      <c r="K1258" s="302">
        <v>186240</v>
      </c>
    </row>
    <row r="1259" spans="1:11" ht="40.5">
      <c r="A1259" s="141" t="s">
        <v>2819</v>
      </c>
      <c r="B1259" s="175" t="s">
        <v>154</v>
      </c>
      <c r="C1259" s="53" t="s">
        <v>152</v>
      </c>
      <c r="D1259" s="54" t="s">
        <v>152</v>
      </c>
      <c r="E1259" s="34" t="s">
        <v>661</v>
      </c>
      <c r="F1259" s="41">
        <v>17190554</v>
      </c>
      <c r="G1259" s="219">
        <v>43655</v>
      </c>
      <c r="H1259" s="39" t="s">
        <v>2931</v>
      </c>
      <c r="I1259" s="36" t="s">
        <v>2604</v>
      </c>
      <c r="J1259" s="228" t="s">
        <v>2605</v>
      </c>
      <c r="K1259" s="302">
        <v>43980</v>
      </c>
    </row>
    <row r="1260" spans="1:11" ht="27">
      <c r="A1260" s="141" t="s">
        <v>2819</v>
      </c>
      <c r="B1260" s="175" t="s">
        <v>154</v>
      </c>
      <c r="C1260" s="53" t="s">
        <v>152</v>
      </c>
      <c r="D1260" s="54" t="s">
        <v>152</v>
      </c>
      <c r="E1260" s="34" t="s">
        <v>661</v>
      </c>
      <c r="F1260" s="41">
        <v>17190555</v>
      </c>
      <c r="G1260" s="219">
        <v>43655</v>
      </c>
      <c r="H1260" s="39" t="s">
        <v>2932</v>
      </c>
      <c r="I1260" s="36" t="s">
        <v>2604</v>
      </c>
      <c r="J1260" s="228" t="s">
        <v>2605</v>
      </c>
      <c r="K1260" s="302">
        <v>134460</v>
      </c>
    </row>
    <row r="1261" spans="1:11" ht="40.5">
      <c r="A1261" s="141" t="s">
        <v>2819</v>
      </c>
      <c r="B1261" s="175" t="s">
        <v>154</v>
      </c>
      <c r="C1261" s="53" t="s">
        <v>152</v>
      </c>
      <c r="D1261" s="54" t="s">
        <v>152</v>
      </c>
      <c r="E1261" s="34" t="s">
        <v>661</v>
      </c>
      <c r="F1261" s="41">
        <v>17190556</v>
      </c>
      <c r="G1261" s="219">
        <v>43655</v>
      </c>
      <c r="H1261" s="39" t="s">
        <v>2933</v>
      </c>
      <c r="I1261" s="36" t="s">
        <v>2606</v>
      </c>
      <c r="J1261" s="228" t="s">
        <v>2607</v>
      </c>
      <c r="K1261" s="302">
        <v>84695</v>
      </c>
    </row>
    <row r="1262" spans="1:11" ht="40.5">
      <c r="A1262" s="141" t="s">
        <v>2819</v>
      </c>
      <c r="B1262" s="175" t="s">
        <v>154</v>
      </c>
      <c r="C1262" s="53" t="s">
        <v>152</v>
      </c>
      <c r="D1262" s="54" t="s">
        <v>152</v>
      </c>
      <c r="E1262" s="34" t="s">
        <v>661</v>
      </c>
      <c r="F1262" s="41">
        <v>17190557</v>
      </c>
      <c r="G1262" s="219">
        <v>43655</v>
      </c>
      <c r="H1262" s="39" t="s">
        <v>2934</v>
      </c>
      <c r="I1262" s="36" t="s">
        <v>2606</v>
      </c>
      <c r="J1262" s="228" t="s">
        <v>2607</v>
      </c>
      <c r="K1262" s="302">
        <v>118272</v>
      </c>
    </row>
    <row r="1263" spans="1:11" ht="27">
      <c r="A1263" s="141" t="s">
        <v>2819</v>
      </c>
      <c r="B1263" s="175" t="s">
        <v>138</v>
      </c>
      <c r="C1263" s="34" t="s">
        <v>2534</v>
      </c>
      <c r="D1263" s="37">
        <v>43473</v>
      </c>
      <c r="E1263" s="94" t="s">
        <v>661</v>
      </c>
      <c r="F1263" s="94">
        <v>17190558</v>
      </c>
      <c r="G1263" s="219">
        <v>43655</v>
      </c>
      <c r="H1263" s="93" t="s">
        <v>2608</v>
      </c>
      <c r="I1263" s="250" t="s">
        <v>2857</v>
      </c>
      <c r="J1263" s="146" t="s">
        <v>993</v>
      </c>
      <c r="K1263" s="300">
        <v>118708</v>
      </c>
    </row>
    <row r="1264" spans="1:11" ht="27">
      <c r="A1264" s="141" t="s">
        <v>2819</v>
      </c>
      <c r="B1264" s="175" t="s">
        <v>138</v>
      </c>
      <c r="C1264" s="34" t="s">
        <v>2534</v>
      </c>
      <c r="D1264" s="37">
        <v>43473</v>
      </c>
      <c r="E1264" s="94" t="s">
        <v>661</v>
      </c>
      <c r="F1264" s="94">
        <v>17190559</v>
      </c>
      <c r="G1264" s="219">
        <v>43655</v>
      </c>
      <c r="H1264" s="93" t="s">
        <v>2609</v>
      </c>
      <c r="I1264" s="250" t="s">
        <v>2857</v>
      </c>
      <c r="J1264" s="146" t="s">
        <v>993</v>
      </c>
      <c r="K1264" s="300">
        <v>143208</v>
      </c>
    </row>
    <row r="1265" spans="1:11" ht="27">
      <c r="A1265" s="141" t="s">
        <v>2819</v>
      </c>
      <c r="B1265" s="175" t="s">
        <v>138</v>
      </c>
      <c r="C1265" s="34" t="s">
        <v>2534</v>
      </c>
      <c r="D1265" s="37">
        <v>43473</v>
      </c>
      <c r="E1265" s="94" t="s">
        <v>661</v>
      </c>
      <c r="F1265" s="94">
        <v>17190560</v>
      </c>
      <c r="G1265" s="219">
        <v>43655</v>
      </c>
      <c r="H1265" s="93" t="s">
        <v>2610</v>
      </c>
      <c r="I1265" s="250" t="s">
        <v>2857</v>
      </c>
      <c r="J1265" s="146" t="s">
        <v>993</v>
      </c>
      <c r="K1265" s="300">
        <v>115208</v>
      </c>
    </row>
    <row r="1266" spans="1:11" ht="27">
      <c r="A1266" s="141" t="s">
        <v>2819</v>
      </c>
      <c r="B1266" s="175" t="s">
        <v>138</v>
      </c>
      <c r="C1266" s="34" t="s">
        <v>2534</v>
      </c>
      <c r="D1266" s="37">
        <v>43473</v>
      </c>
      <c r="E1266" s="94" t="s">
        <v>661</v>
      </c>
      <c r="F1266" s="94">
        <v>17190561</v>
      </c>
      <c r="G1266" s="219">
        <v>43655</v>
      </c>
      <c r="H1266" s="93" t="s">
        <v>2611</v>
      </c>
      <c r="I1266" s="250" t="s">
        <v>2857</v>
      </c>
      <c r="J1266" s="146" t="s">
        <v>993</v>
      </c>
      <c r="K1266" s="300">
        <v>115208</v>
      </c>
    </row>
    <row r="1267" spans="1:11" ht="27">
      <c r="A1267" s="141" t="s">
        <v>2819</v>
      </c>
      <c r="B1267" s="175" t="s">
        <v>138</v>
      </c>
      <c r="C1267" s="34" t="s">
        <v>2534</v>
      </c>
      <c r="D1267" s="37">
        <v>43473</v>
      </c>
      <c r="E1267" s="94" t="s">
        <v>661</v>
      </c>
      <c r="F1267" s="94">
        <v>17190562</v>
      </c>
      <c r="G1267" s="219">
        <v>43655</v>
      </c>
      <c r="H1267" s="93" t="s">
        <v>2612</v>
      </c>
      <c r="I1267" s="250" t="s">
        <v>2857</v>
      </c>
      <c r="J1267" s="146" t="s">
        <v>993</v>
      </c>
      <c r="K1267" s="300">
        <v>115208</v>
      </c>
    </row>
    <row r="1268" spans="1:11" ht="27">
      <c r="A1268" s="141" t="s">
        <v>2819</v>
      </c>
      <c r="B1268" s="175" t="s">
        <v>138</v>
      </c>
      <c r="C1268" s="34" t="s">
        <v>2534</v>
      </c>
      <c r="D1268" s="37">
        <v>43473</v>
      </c>
      <c r="E1268" s="94" t="s">
        <v>661</v>
      </c>
      <c r="F1268" s="94">
        <v>17190563</v>
      </c>
      <c r="G1268" s="219">
        <v>43655</v>
      </c>
      <c r="H1268" s="93" t="s">
        <v>2613</v>
      </c>
      <c r="I1268" s="250" t="s">
        <v>2857</v>
      </c>
      <c r="J1268" s="146" t="s">
        <v>993</v>
      </c>
      <c r="K1268" s="300">
        <v>115208</v>
      </c>
    </row>
    <row r="1269" spans="1:11" ht="27">
      <c r="A1269" s="141" t="s">
        <v>2819</v>
      </c>
      <c r="B1269" s="175" t="s">
        <v>138</v>
      </c>
      <c r="C1269" s="34" t="s">
        <v>2534</v>
      </c>
      <c r="D1269" s="37">
        <v>43473</v>
      </c>
      <c r="E1269" s="94" t="s">
        <v>661</v>
      </c>
      <c r="F1269" s="94">
        <v>17190564</v>
      </c>
      <c r="G1269" s="219">
        <v>43655</v>
      </c>
      <c r="H1269" s="93" t="s">
        <v>2614</v>
      </c>
      <c r="I1269" s="250" t="s">
        <v>2857</v>
      </c>
      <c r="J1269" s="146" t="s">
        <v>993</v>
      </c>
      <c r="K1269" s="300">
        <v>115208</v>
      </c>
    </row>
    <row r="1270" spans="1:11" ht="27">
      <c r="A1270" s="141" t="s">
        <v>2819</v>
      </c>
      <c r="B1270" s="175" t="s">
        <v>138</v>
      </c>
      <c r="C1270" s="34" t="s">
        <v>2534</v>
      </c>
      <c r="D1270" s="37">
        <v>43473</v>
      </c>
      <c r="E1270" s="94" t="s">
        <v>661</v>
      </c>
      <c r="F1270" s="94">
        <v>17190565</v>
      </c>
      <c r="G1270" s="219">
        <v>43655</v>
      </c>
      <c r="H1270" s="93" t="s">
        <v>2615</v>
      </c>
      <c r="I1270" s="250" t="s">
        <v>2857</v>
      </c>
      <c r="J1270" s="146" t="s">
        <v>993</v>
      </c>
      <c r="K1270" s="300">
        <v>90708</v>
      </c>
    </row>
    <row r="1271" spans="1:11" ht="27">
      <c r="A1271" s="141" t="s">
        <v>2819</v>
      </c>
      <c r="B1271" s="175" t="s">
        <v>138</v>
      </c>
      <c r="C1271" s="34" t="s">
        <v>2534</v>
      </c>
      <c r="D1271" s="37">
        <v>43473</v>
      </c>
      <c r="E1271" s="94" t="s">
        <v>661</v>
      </c>
      <c r="F1271" s="94">
        <v>17190566</v>
      </c>
      <c r="G1271" s="219">
        <v>43655</v>
      </c>
      <c r="H1271" s="93" t="s">
        <v>2616</v>
      </c>
      <c r="I1271" s="250" t="s">
        <v>2857</v>
      </c>
      <c r="J1271" s="146" t="s">
        <v>993</v>
      </c>
      <c r="K1271" s="300">
        <v>90708</v>
      </c>
    </row>
    <row r="1272" spans="1:11" ht="27">
      <c r="A1272" s="141" t="s">
        <v>2819</v>
      </c>
      <c r="B1272" s="175" t="s">
        <v>138</v>
      </c>
      <c r="C1272" s="34" t="s">
        <v>2534</v>
      </c>
      <c r="D1272" s="37">
        <v>43473</v>
      </c>
      <c r="E1272" s="94" t="s">
        <v>661</v>
      </c>
      <c r="F1272" s="94">
        <v>17190567</v>
      </c>
      <c r="G1272" s="219">
        <v>43655</v>
      </c>
      <c r="H1272" s="93" t="s">
        <v>2617</v>
      </c>
      <c r="I1272" s="250" t="s">
        <v>2857</v>
      </c>
      <c r="J1272" s="146" t="s">
        <v>993</v>
      </c>
      <c r="K1272" s="300">
        <v>90708</v>
      </c>
    </row>
    <row r="1273" spans="1:11" ht="27">
      <c r="A1273" s="141" t="s">
        <v>2819</v>
      </c>
      <c r="B1273" s="175" t="s">
        <v>226</v>
      </c>
      <c r="C1273" s="53" t="s">
        <v>152</v>
      </c>
      <c r="D1273" s="54" t="s">
        <v>152</v>
      </c>
      <c r="E1273" s="94" t="s">
        <v>644</v>
      </c>
      <c r="F1273" s="94">
        <v>17190165</v>
      </c>
      <c r="G1273" s="219">
        <v>43655</v>
      </c>
      <c r="H1273" s="220" t="s">
        <v>2618</v>
      </c>
      <c r="I1273" s="250" t="s">
        <v>2619</v>
      </c>
      <c r="J1273" s="265" t="s">
        <v>2620</v>
      </c>
      <c r="K1273" s="300">
        <v>256834</v>
      </c>
    </row>
    <row r="1274" spans="1:11" ht="40.5">
      <c r="A1274" s="141" t="s">
        <v>2819</v>
      </c>
      <c r="B1274" s="175" t="s">
        <v>138</v>
      </c>
      <c r="C1274" s="34" t="s">
        <v>2534</v>
      </c>
      <c r="D1274" s="37">
        <v>43473</v>
      </c>
      <c r="E1274" s="94" t="s">
        <v>661</v>
      </c>
      <c r="F1274" s="94">
        <v>17190568</v>
      </c>
      <c r="G1274" s="219">
        <v>43656</v>
      </c>
      <c r="H1274" s="93" t="s">
        <v>2621</v>
      </c>
      <c r="I1274" s="250" t="s">
        <v>2857</v>
      </c>
      <c r="J1274" s="146" t="s">
        <v>993</v>
      </c>
      <c r="K1274" s="300">
        <v>859675</v>
      </c>
    </row>
    <row r="1275" spans="1:11" ht="27">
      <c r="A1275" s="141" t="s">
        <v>2819</v>
      </c>
      <c r="B1275" s="175" t="s">
        <v>138</v>
      </c>
      <c r="C1275" s="34" t="s">
        <v>2534</v>
      </c>
      <c r="D1275" s="37">
        <v>43473</v>
      </c>
      <c r="E1275" s="94" t="s">
        <v>661</v>
      </c>
      <c r="F1275" s="94">
        <v>17190569</v>
      </c>
      <c r="G1275" s="219">
        <v>43656</v>
      </c>
      <c r="H1275" s="93" t="s">
        <v>2622</v>
      </c>
      <c r="I1275" s="250" t="s">
        <v>2857</v>
      </c>
      <c r="J1275" s="146" t="s">
        <v>993</v>
      </c>
      <c r="K1275" s="300">
        <v>361208</v>
      </c>
    </row>
    <row r="1276" spans="1:11" ht="27">
      <c r="A1276" s="141" t="s">
        <v>2819</v>
      </c>
      <c r="B1276" s="175" t="s">
        <v>226</v>
      </c>
      <c r="C1276" s="53" t="s">
        <v>152</v>
      </c>
      <c r="D1276" s="54" t="s">
        <v>152</v>
      </c>
      <c r="E1276" s="94" t="s">
        <v>644</v>
      </c>
      <c r="F1276" s="94">
        <v>17190166</v>
      </c>
      <c r="G1276" s="219">
        <v>43656</v>
      </c>
      <c r="H1276" s="220" t="s">
        <v>2623</v>
      </c>
      <c r="I1276" s="250" t="s">
        <v>2624</v>
      </c>
      <c r="J1276" s="265" t="s">
        <v>2625</v>
      </c>
      <c r="K1276" s="300">
        <v>1420622</v>
      </c>
    </row>
    <row r="1277" spans="1:11" ht="27">
      <c r="A1277" s="141" t="s">
        <v>2819</v>
      </c>
      <c r="B1277" s="175" t="s">
        <v>226</v>
      </c>
      <c r="C1277" s="53" t="s">
        <v>152</v>
      </c>
      <c r="D1277" s="54" t="s">
        <v>152</v>
      </c>
      <c r="E1277" s="94" t="s">
        <v>644</v>
      </c>
      <c r="F1277" s="94">
        <v>17190167</v>
      </c>
      <c r="G1277" s="219">
        <v>43656</v>
      </c>
      <c r="H1277" s="220" t="s">
        <v>2626</v>
      </c>
      <c r="I1277" s="250" t="s">
        <v>2627</v>
      </c>
      <c r="J1277" s="265" t="s">
        <v>941</v>
      </c>
      <c r="K1277" s="300">
        <v>494566</v>
      </c>
    </row>
    <row r="1278" spans="1:11" ht="27">
      <c r="A1278" s="141" t="s">
        <v>2819</v>
      </c>
      <c r="B1278" s="175" t="s">
        <v>226</v>
      </c>
      <c r="C1278" s="53" t="s">
        <v>152</v>
      </c>
      <c r="D1278" s="54" t="s">
        <v>152</v>
      </c>
      <c r="E1278" s="94" t="s">
        <v>644</v>
      </c>
      <c r="F1278" s="94">
        <v>17190168</v>
      </c>
      <c r="G1278" s="219">
        <v>43656</v>
      </c>
      <c r="H1278" s="220" t="s">
        <v>2628</v>
      </c>
      <c r="I1278" s="250" t="s">
        <v>2629</v>
      </c>
      <c r="J1278" s="265" t="s">
        <v>1567</v>
      </c>
      <c r="K1278" s="300">
        <v>79109</v>
      </c>
    </row>
    <row r="1279" spans="1:11" ht="27">
      <c r="A1279" s="141" t="s">
        <v>2819</v>
      </c>
      <c r="B1279" s="175" t="s">
        <v>226</v>
      </c>
      <c r="C1279" s="53" t="s">
        <v>152</v>
      </c>
      <c r="D1279" s="54" t="s">
        <v>152</v>
      </c>
      <c r="E1279" s="94" t="s">
        <v>644</v>
      </c>
      <c r="F1279" s="94">
        <v>17190169</v>
      </c>
      <c r="G1279" s="219">
        <v>43656</v>
      </c>
      <c r="H1279" s="220" t="s">
        <v>2630</v>
      </c>
      <c r="I1279" s="250" t="s">
        <v>2631</v>
      </c>
      <c r="J1279" s="265" t="s">
        <v>2632</v>
      </c>
      <c r="K1279" s="300">
        <v>71945</v>
      </c>
    </row>
    <row r="1280" spans="1:11" ht="27">
      <c r="A1280" s="141" t="s">
        <v>2819</v>
      </c>
      <c r="B1280" s="175" t="s">
        <v>226</v>
      </c>
      <c r="C1280" s="53" t="s">
        <v>152</v>
      </c>
      <c r="D1280" s="54" t="s">
        <v>152</v>
      </c>
      <c r="E1280" s="94" t="s">
        <v>644</v>
      </c>
      <c r="F1280" s="218">
        <v>17190170</v>
      </c>
      <c r="G1280" s="219">
        <v>43656</v>
      </c>
      <c r="H1280" s="220" t="s">
        <v>2633</v>
      </c>
      <c r="I1280" s="250" t="s">
        <v>2634</v>
      </c>
      <c r="J1280" s="265" t="s">
        <v>1751</v>
      </c>
      <c r="K1280" s="300">
        <v>23562</v>
      </c>
    </row>
    <row r="1281" spans="1:11" ht="27">
      <c r="A1281" s="141" t="s">
        <v>2819</v>
      </c>
      <c r="B1281" s="175" t="s">
        <v>226</v>
      </c>
      <c r="C1281" s="53" t="s">
        <v>152</v>
      </c>
      <c r="D1281" s="54" t="s">
        <v>152</v>
      </c>
      <c r="E1281" s="94" t="s">
        <v>644</v>
      </c>
      <c r="F1281" s="94">
        <v>17190171</v>
      </c>
      <c r="G1281" s="219">
        <v>43656</v>
      </c>
      <c r="H1281" s="220" t="s">
        <v>2635</v>
      </c>
      <c r="I1281" s="250" t="s">
        <v>2627</v>
      </c>
      <c r="J1281" s="265" t="s">
        <v>941</v>
      </c>
      <c r="K1281" s="300">
        <v>540748</v>
      </c>
    </row>
    <row r="1282" spans="1:11" ht="27">
      <c r="A1282" s="141" t="s">
        <v>2819</v>
      </c>
      <c r="B1282" s="175" t="s">
        <v>226</v>
      </c>
      <c r="C1282" s="53" t="s">
        <v>152</v>
      </c>
      <c r="D1282" s="54" t="s">
        <v>152</v>
      </c>
      <c r="E1282" s="94" t="s">
        <v>644</v>
      </c>
      <c r="F1282" s="218">
        <v>17190172</v>
      </c>
      <c r="G1282" s="219">
        <v>43656</v>
      </c>
      <c r="H1282" s="220" t="s">
        <v>2636</v>
      </c>
      <c r="I1282" s="250" t="s">
        <v>2627</v>
      </c>
      <c r="J1282" s="265" t="s">
        <v>941</v>
      </c>
      <c r="K1282" s="300">
        <v>1289366</v>
      </c>
    </row>
    <row r="1283" spans="1:11" ht="27">
      <c r="A1283" s="141" t="s">
        <v>2819</v>
      </c>
      <c r="B1283" s="175" t="s">
        <v>226</v>
      </c>
      <c r="C1283" s="53" t="s">
        <v>152</v>
      </c>
      <c r="D1283" s="54" t="s">
        <v>152</v>
      </c>
      <c r="E1283" s="94" t="s">
        <v>644</v>
      </c>
      <c r="F1283" s="218">
        <v>17190173</v>
      </c>
      <c r="G1283" s="219">
        <v>43656</v>
      </c>
      <c r="H1283" s="220" t="s">
        <v>2637</v>
      </c>
      <c r="I1283" s="138" t="s">
        <v>262</v>
      </c>
      <c r="J1283" s="263" t="s">
        <v>1374</v>
      </c>
      <c r="K1283" s="300">
        <v>908816</v>
      </c>
    </row>
    <row r="1284" spans="1:11" ht="40.5">
      <c r="A1284" s="141" t="s">
        <v>2819</v>
      </c>
      <c r="B1284" s="175" t="s">
        <v>138</v>
      </c>
      <c r="C1284" s="34" t="s">
        <v>2534</v>
      </c>
      <c r="D1284" s="37">
        <v>43473</v>
      </c>
      <c r="E1284" s="94" t="s">
        <v>661</v>
      </c>
      <c r="F1284" s="94">
        <v>17190570</v>
      </c>
      <c r="G1284" s="219">
        <v>43657</v>
      </c>
      <c r="H1284" s="93" t="s">
        <v>2638</v>
      </c>
      <c r="I1284" s="250" t="s">
        <v>2857</v>
      </c>
      <c r="J1284" s="146" t="s">
        <v>993</v>
      </c>
      <c r="K1284" s="300">
        <v>96818</v>
      </c>
    </row>
    <row r="1285" spans="1:11" ht="40.5">
      <c r="A1285" s="141" t="s">
        <v>2819</v>
      </c>
      <c r="B1285" s="175" t="s">
        <v>138</v>
      </c>
      <c r="C1285" s="34" t="s">
        <v>2534</v>
      </c>
      <c r="D1285" s="37">
        <v>43473</v>
      </c>
      <c r="E1285" s="94" t="s">
        <v>661</v>
      </c>
      <c r="F1285" s="94">
        <v>17190571</v>
      </c>
      <c r="G1285" s="219">
        <v>43657</v>
      </c>
      <c r="H1285" s="93" t="s">
        <v>2639</v>
      </c>
      <c r="I1285" s="250" t="s">
        <v>2857</v>
      </c>
      <c r="J1285" s="146" t="s">
        <v>993</v>
      </c>
      <c r="K1285" s="300">
        <v>96818</v>
      </c>
    </row>
    <row r="1286" spans="1:11" ht="54">
      <c r="A1286" s="141" t="s">
        <v>2819</v>
      </c>
      <c r="B1286" s="175" t="s">
        <v>138</v>
      </c>
      <c r="C1286" s="34" t="s">
        <v>2534</v>
      </c>
      <c r="D1286" s="37">
        <v>43473</v>
      </c>
      <c r="E1286" s="94" t="s">
        <v>661</v>
      </c>
      <c r="F1286" s="94">
        <v>17190572</v>
      </c>
      <c r="G1286" s="219">
        <v>43657</v>
      </c>
      <c r="H1286" s="93" t="s">
        <v>2640</v>
      </c>
      <c r="I1286" s="250" t="s">
        <v>2857</v>
      </c>
      <c r="J1286" s="146" t="s">
        <v>993</v>
      </c>
      <c r="K1286" s="300">
        <v>124818</v>
      </c>
    </row>
    <row r="1287" spans="1:11" ht="40.5">
      <c r="A1287" s="141" t="s">
        <v>2819</v>
      </c>
      <c r="B1287" s="175" t="s">
        <v>138</v>
      </c>
      <c r="C1287" s="34" t="s">
        <v>2534</v>
      </c>
      <c r="D1287" s="37">
        <v>43473</v>
      </c>
      <c r="E1287" s="94" t="s">
        <v>661</v>
      </c>
      <c r="F1287" s="94">
        <v>17190573</v>
      </c>
      <c r="G1287" s="219">
        <v>43657</v>
      </c>
      <c r="H1287" s="93" t="s">
        <v>2641</v>
      </c>
      <c r="I1287" s="250" t="s">
        <v>2857</v>
      </c>
      <c r="J1287" s="146" t="s">
        <v>993</v>
      </c>
      <c r="K1287" s="300">
        <v>173108</v>
      </c>
    </row>
    <row r="1288" spans="1:11" ht="40.5">
      <c r="A1288" s="141" t="s">
        <v>2819</v>
      </c>
      <c r="B1288" s="175" t="s">
        <v>226</v>
      </c>
      <c r="C1288" s="53" t="s">
        <v>152</v>
      </c>
      <c r="D1288" s="54" t="s">
        <v>152</v>
      </c>
      <c r="E1288" s="94" t="s">
        <v>661</v>
      </c>
      <c r="F1288" s="218">
        <v>17190574</v>
      </c>
      <c r="G1288" s="219">
        <v>43657</v>
      </c>
      <c r="H1288" s="220" t="s">
        <v>2642</v>
      </c>
      <c r="I1288" s="250" t="s">
        <v>2541</v>
      </c>
      <c r="J1288" s="265" t="s">
        <v>2542</v>
      </c>
      <c r="K1288" s="300">
        <v>656092</v>
      </c>
    </row>
    <row r="1289" spans="1:11" ht="40.5">
      <c r="A1289" s="141" t="s">
        <v>2819</v>
      </c>
      <c r="B1289" s="175" t="s">
        <v>226</v>
      </c>
      <c r="C1289" s="53" t="s">
        <v>152</v>
      </c>
      <c r="D1289" s="54" t="s">
        <v>152</v>
      </c>
      <c r="E1289" s="94" t="s">
        <v>661</v>
      </c>
      <c r="F1289" s="218">
        <v>17190575</v>
      </c>
      <c r="G1289" s="219">
        <v>43657</v>
      </c>
      <c r="H1289" s="220" t="s">
        <v>2643</v>
      </c>
      <c r="I1289" s="250" t="s">
        <v>2541</v>
      </c>
      <c r="J1289" s="265" t="s">
        <v>2542</v>
      </c>
      <c r="K1289" s="300">
        <v>412400</v>
      </c>
    </row>
    <row r="1290" spans="1:11" ht="27">
      <c r="A1290" s="141" t="s">
        <v>2819</v>
      </c>
      <c r="B1290" s="175" t="s">
        <v>154</v>
      </c>
      <c r="C1290" s="53" t="s">
        <v>152</v>
      </c>
      <c r="D1290" s="54" t="s">
        <v>152</v>
      </c>
      <c r="E1290" s="218" t="s">
        <v>661</v>
      </c>
      <c r="F1290" s="218">
        <v>17190576</v>
      </c>
      <c r="G1290" s="219">
        <v>43657</v>
      </c>
      <c r="H1290" s="220" t="s">
        <v>2644</v>
      </c>
      <c r="I1290" s="250" t="s">
        <v>2599</v>
      </c>
      <c r="J1290" s="265" t="s">
        <v>2600</v>
      </c>
      <c r="K1290" s="300">
        <v>800000</v>
      </c>
    </row>
    <row r="1291" spans="1:11" ht="27">
      <c r="A1291" s="141" t="s">
        <v>2819</v>
      </c>
      <c r="B1291" s="175" t="s">
        <v>138</v>
      </c>
      <c r="C1291" s="94" t="s">
        <v>2645</v>
      </c>
      <c r="D1291" s="91">
        <v>43648</v>
      </c>
      <c r="E1291" s="94" t="s">
        <v>661</v>
      </c>
      <c r="F1291" s="218">
        <v>17190577</v>
      </c>
      <c r="G1291" s="219">
        <v>43658</v>
      </c>
      <c r="H1291" s="229" t="s">
        <v>2646</v>
      </c>
      <c r="I1291" s="255" t="s">
        <v>2647</v>
      </c>
      <c r="J1291" s="271" t="s">
        <v>2648</v>
      </c>
      <c r="K1291" s="300">
        <v>1920000</v>
      </c>
    </row>
    <row r="1292" spans="1:11" ht="27">
      <c r="A1292" s="141" t="s">
        <v>2819</v>
      </c>
      <c r="B1292" s="175" t="s">
        <v>138</v>
      </c>
      <c r="C1292" s="94" t="s">
        <v>2649</v>
      </c>
      <c r="D1292" s="91">
        <v>43647</v>
      </c>
      <c r="E1292" s="94" t="s">
        <v>661</v>
      </c>
      <c r="F1292" s="230">
        <v>17190578</v>
      </c>
      <c r="G1292" s="219">
        <v>43658</v>
      </c>
      <c r="H1292" s="220" t="s">
        <v>2650</v>
      </c>
      <c r="I1292" s="250" t="s">
        <v>2651</v>
      </c>
      <c r="J1292" s="265" t="s">
        <v>2652</v>
      </c>
      <c r="K1292" s="300">
        <v>3600000</v>
      </c>
    </row>
    <row r="1293" spans="1:11" ht="40.5">
      <c r="A1293" s="141" t="s">
        <v>2819</v>
      </c>
      <c r="B1293" s="175" t="s">
        <v>138</v>
      </c>
      <c r="C1293" s="94" t="s">
        <v>2653</v>
      </c>
      <c r="D1293" s="91">
        <v>43650</v>
      </c>
      <c r="E1293" s="94" t="s">
        <v>661</v>
      </c>
      <c r="F1293" s="218">
        <v>17190579</v>
      </c>
      <c r="G1293" s="219">
        <v>43658</v>
      </c>
      <c r="H1293" s="220" t="s">
        <v>2654</v>
      </c>
      <c r="I1293" s="250" t="s">
        <v>2549</v>
      </c>
      <c r="J1293" s="265" t="s">
        <v>2550</v>
      </c>
      <c r="K1293" s="300">
        <v>960000</v>
      </c>
    </row>
    <row r="1294" spans="1:11" ht="40.5">
      <c r="A1294" s="141" t="s">
        <v>2819</v>
      </c>
      <c r="B1294" s="175" t="s">
        <v>226</v>
      </c>
      <c r="C1294" s="53" t="s">
        <v>152</v>
      </c>
      <c r="D1294" s="54" t="s">
        <v>152</v>
      </c>
      <c r="E1294" s="94" t="s">
        <v>661</v>
      </c>
      <c r="F1294" s="218">
        <v>17190580</v>
      </c>
      <c r="G1294" s="219">
        <v>43658</v>
      </c>
      <c r="H1294" s="220" t="s">
        <v>2655</v>
      </c>
      <c r="I1294" s="250" t="s">
        <v>2656</v>
      </c>
      <c r="J1294" s="265" t="s">
        <v>2657</v>
      </c>
      <c r="K1294" s="300">
        <v>540000</v>
      </c>
    </row>
    <row r="1295" spans="1:11" ht="27">
      <c r="A1295" s="141" t="s">
        <v>2819</v>
      </c>
      <c r="B1295" s="175" t="s">
        <v>138</v>
      </c>
      <c r="C1295" s="94" t="s">
        <v>2658</v>
      </c>
      <c r="D1295" s="91">
        <v>39721</v>
      </c>
      <c r="E1295" s="94" t="s">
        <v>644</v>
      </c>
      <c r="F1295" s="218">
        <v>17190174</v>
      </c>
      <c r="G1295" s="219">
        <v>43658</v>
      </c>
      <c r="H1295" s="220" t="s">
        <v>2659</v>
      </c>
      <c r="I1295" s="250" t="s">
        <v>2660</v>
      </c>
      <c r="J1295" s="265" t="s">
        <v>2661</v>
      </c>
      <c r="K1295" s="300">
        <v>23391</v>
      </c>
    </row>
    <row r="1296" spans="1:11" ht="67.5">
      <c r="A1296" s="141" t="s">
        <v>2819</v>
      </c>
      <c r="B1296" s="175" t="s">
        <v>138</v>
      </c>
      <c r="C1296" s="94" t="s">
        <v>2658</v>
      </c>
      <c r="D1296" s="91">
        <v>39721</v>
      </c>
      <c r="E1296" s="94" t="s">
        <v>644</v>
      </c>
      <c r="F1296" s="218">
        <v>17190175</v>
      </c>
      <c r="G1296" s="219">
        <v>43658</v>
      </c>
      <c r="H1296" s="220" t="s">
        <v>2662</v>
      </c>
      <c r="I1296" s="250" t="s">
        <v>2663</v>
      </c>
      <c r="J1296" s="265" t="s">
        <v>2664</v>
      </c>
      <c r="K1296" s="300">
        <v>162435</v>
      </c>
    </row>
    <row r="1297" spans="1:11" ht="67.5">
      <c r="A1297" s="141" t="s">
        <v>2819</v>
      </c>
      <c r="B1297" s="175" t="s">
        <v>138</v>
      </c>
      <c r="C1297" s="94" t="s">
        <v>2658</v>
      </c>
      <c r="D1297" s="91">
        <v>39721</v>
      </c>
      <c r="E1297" s="94" t="s">
        <v>644</v>
      </c>
      <c r="F1297" s="218">
        <v>17190176</v>
      </c>
      <c r="G1297" s="219">
        <v>43658</v>
      </c>
      <c r="H1297" s="220" t="s">
        <v>2665</v>
      </c>
      <c r="I1297" s="250" t="s">
        <v>2666</v>
      </c>
      <c r="J1297" s="265" t="s">
        <v>2667</v>
      </c>
      <c r="K1297" s="300">
        <v>76160</v>
      </c>
    </row>
    <row r="1298" spans="1:11" ht="189">
      <c r="A1298" s="141" t="s">
        <v>2819</v>
      </c>
      <c r="B1298" s="175" t="s">
        <v>138</v>
      </c>
      <c r="C1298" s="94" t="s">
        <v>2658</v>
      </c>
      <c r="D1298" s="91">
        <v>39721</v>
      </c>
      <c r="E1298" s="94" t="s">
        <v>644</v>
      </c>
      <c r="F1298" s="218">
        <v>17190177</v>
      </c>
      <c r="G1298" s="219">
        <v>43658</v>
      </c>
      <c r="H1298" s="220" t="s">
        <v>2668</v>
      </c>
      <c r="I1298" s="250" t="s">
        <v>2669</v>
      </c>
      <c r="J1298" s="265" t="s">
        <v>2239</v>
      </c>
      <c r="K1298" s="300">
        <v>335000</v>
      </c>
    </row>
    <row r="1299" spans="1:11" ht="54">
      <c r="A1299" s="141" t="s">
        <v>2819</v>
      </c>
      <c r="B1299" s="175" t="s">
        <v>138</v>
      </c>
      <c r="C1299" s="34" t="s">
        <v>2534</v>
      </c>
      <c r="D1299" s="37">
        <v>43473</v>
      </c>
      <c r="E1299" s="94" t="s">
        <v>661</v>
      </c>
      <c r="F1299" s="94">
        <v>17190581</v>
      </c>
      <c r="G1299" s="219">
        <v>43658</v>
      </c>
      <c r="H1299" s="93" t="s">
        <v>2670</v>
      </c>
      <c r="I1299" s="250" t="s">
        <v>2857</v>
      </c>
      <c r="J1299" s="146" t="s">
        <v>993</v>
      </c>
      <c r="K1299" s="300">
        <v>221318</v>
      </c>
    </row>
    <row r="1300" spans="1:11" ht="40.5">
      <c r="A1300" s="141" t="s">
        <v>2819</v>
      </c>
      <c r="B1300" s="175" t="s">
        <v>138</v>
      </c>
      <c r="C1300" s="34" t="s">
        <v>2534</v>
      </c>
      <c r="D1300" s="37">
        <v>43473</v>
      </c>
      <c r="E1300" s="94" t="s">
        <v>661</v>
      </c>
      <c r="F1300" s="94">
        <v>17190582</v>
      </c>
      <c r="G1300" s="219">
        <v>43658</v>
      </c>
      <c r="H1300" s="93" t="s">
        <v>2671</v>
      </c>
      <c r="I1300" s="250" t="s">
        <v>2857</v>
      </c>
      <c r="J1300" s="146" t="s">
        <v>993</v>
      </c>
      <c r="K1300" s="300">
        <v>105318</v>
      </c>
    </row>
    <row r="1301" spans="1:11" ht="67.5">
      <c r="A1301" s="141" t="s">
        <v>2819</v>
      </c>
      <c r="B1301" s="175" t="s">
        <v>226</v>
      </c>
      <c r="C1301" s="53" t="s">
        <v>152</v>
      </c>
      <c r="D1301" s="54" t="s">
        <v>152</v>
      </c>
      <c r="E1301" s="94" t="s">
        <v>661</v>
      </c>
      <c r="F1301" s="218">
        <v>17190583</v>
      </c>
      <c r="G1301" s="219">
        <v>43658</v>
      </c>
      <c r="H1301" s="220" t="s">
        <v>2672</v>
      </c>
      <c r="I1301" s="250" t="s">
        <v>2673</v>
      </c>
      <c r="J1301" s="265" t="s">
        <v>2674</v>
      </c>
      <c r="K1301" s="299">
        <v>5165509</v>
      </c>
    </row>
    <row r="1302" spans="1:11" ht="40.5">
      <c r="A1302" s="141" t="s">
        <v>2819</v>
      </c>
      <c r="B1302" s="175" t="s">
        <v>226</v>
      </c>
      <c r="C1302" s="53" t="s">
        <v>152</v>
      </c>
      <c r="D1302" s="54" t="s">
        <v>152</v>
      </c>
      <c r="E1302" s="94" t="s">
        <v>661</v>
      </c>
      <c r="F1302" s="218">
        <v>17190178</v>
      </c>
      <c r="G1302" s="219">
        <v>43661</v>
      </c>
      <c r="H1302" s="220" t="s">
        <v>2675</v>
      </c>
      <c r="I1302" s="250" t="s">
        <v>2676</v>
      </c>
      <c r="J1302" s="265" t="s">
        <v>2677</v>
      </c>
      <c r="K1302" s="299">
        <v>1073380</v>
      </c>
    </row>
    <row r="1303" spans="1:11" ht="54">
      <c r="A1303" s="141" t="s">
        <v>2819</v>
      </c>
      <c r="B1303" s="175" t="s">
        <v>138</v>
      </c>
      <c r="C1303" s="34" t="s">
        <v>2534</v>
      </c>
      <c r="D1303" s="37">
        <v>43473</v>
      </c>
      <c r="E1303" s="94" t="s">
        <v>661</v>
      </c>
      <c r="F1303" s="94">
        <v>17190584</v>
      </c>
      <c r="G1303" s="219">
        <v>43661</v>
      </c>
      <c r="H1303" s="93" t="s">
        <v>2678</v>
      </c>
      <c r="I1303" s="250" t="s">
        <v>2857</v>
      </c>
      <c r="J1303" s="146" t="s">
        <v>993</v>
      </c>
      <c r="K1303" s="300">
        <v>949410</v>
      </c>
    </row>
    <row r="1304" spans="1:11" ht="27">
      <c r="A1304" s="141" t="s">
        <v>2819</v>
      </c>
      <c r="B1304" s="175" t="s">
        <v>226</v>
      </c>
      <c r="C1304" s="53" t="s">
        <v>152</v>
      </c>
      <c r="D1304" s="54" t="s">
        <v>152</v>
      </c>
      <c r="E1304" s="94" t="s">
        <v>644</v>
      </c>
      <c r="F1304" s="218">
        <v>17190179</v>
      </c>
      <c r="G1304" s="219">
        <v>43661</v>
      </c>
      <c r="H1304" s="220" t="s">
        <v>2679</v>
      </c>
      <c r="I1304" s="250" t="s">
        <v>2627</v>
      </c>
      <c r="J1304" s="265" t="s">
        <v>941</v>
      </c>
      <c r="K1304" s="299">
        <v>89514</v>
      </c>
    </row>
    <row r="1305" spans="1:11" ht="27">
      <c r="A1305" s="141" t="s">
        <v>2819</v>
      </c>
      <c r="B1305" s="175" t="s">
        <v>138</v>
      </c>
      <c r="C1305" s="34" t="s">
        <v>2534</v>
      </c>
      <c r="D1305" s="37">
        <v>43473</v>
      </c>
      <c r="E1305" s="94" t="s">
        <v>661</v>
      </c>
      <c r="F1305" s="94">
        <v>17190585</v>
      </c>
      <c r="G1305" s="219">
        <v>43661</v>
      </c>
      <c r="H1305" s="93" t="s">
        <v>2680</v>
      </c>
      <c r="I1305" s="250" t="s">
        <v>2857</v>
      </c>
      <c r="J1305" s="146" t="s">
        <v>993</v>
      </c>
      <c r="K1305" s="300">
        <v>108808</v>
      </c>
    </row>
    <row r="1306" spans="1:11" ht="27">
      <c r="A1306" s="141" t="s">
        <v>2819</v>
      </c>
      <c r="B1306" s="175" t="s">
        <v>138</v>
      </c>
      <c r="C1306" s="34" t="s">
        <v>2534</v>
      </c>
      <c r="D1306" s="37">
        <v>43473</v>
      </c>
      <c r="E1306" s="94" t="s">
        <v>661</v>
      </c>
      <c r="F1306" s="94">
        <v>17190586</v>
      </c>
      <c r="G1306" s="219">
        <v>43661</v>
      </c>
      <c r="H1306" s="93" t="s">
        <v>2681</v>
      </c>
      <c r="I1306" s="250" t="s">
        <v>2857</v>
      </c>
      <c r="J1306" s="146" t="s">
        <v>993</v>
      </c>
      <c r="K1306" s="300">
        <v>124818</v>
      </c>
    </row>
    <row r="1307" spans="1:11" ht="40.5">
      <c r="A1307" s="141" t="s">
        <v>2819</v>
      </c>
      <c r="B1307" s="175" t="s">
        <v>226</v>
      </c>
      <c r="C1307" s="53" t="s">
        <v>152</v>
      </c>
      <c r="D1307" s="54" t="s">
        <v>152</v>
      </c>
      <c r="E1307" s="94" t="s">
        <v>661</v>
      </c>
      <c r="F1307" s="90">
        <v>17190587</v>
      </c>
      <c r="G1307" s="219">
        <v>43663</v>
      </c>
      <c r="H1307" s="93" t="s">
        <v>2682</v>
      </c>
      <c r="I1307" s="250" t="s">
        <v>2683</v>
      </c>
      <c r="J1307" s="272" t="s">
        <v>2684</v>
      </c>
      <c r="K1307" s="300">
        <v>207053</v>
      </c>
    </row>
    <row r="1308" spans="1:11" ht="40.5">
      <c r="A1308" s="141" t="s">
        <v>2819</v>
      </c>
      <c r="B1308" s="175" t="s">
        <v>227</v>
      </c>
      <c r="C1308" s="53" t="s">
        <v>152</v>
      </c>
      <c r="D1308" s="54" t="s">
        <v>152</v>
      </c>
      <c r="E1308" s="94" t="s">
        <v>661</v>
      </c>
      <c r="F1308" s="218">
        <v>17190588</v>
      </c>
      <c r="G1308" s="219">
        <v>43663</v>
      </c>
      <c r="H1308" s="220" t="s">
        <v>2685</v>
      </c>
      <c r="I1308" s="250" t="s">
        <v>2686</v>
      </c>
      <c r="J1308" s="265" t="s">
        <v>2687</v>
      </c>
      <c r="K1308" s="300">
        <v>144288</v>
      </c>
    </row>
    <row r="1309" spans="1:11" ht="40.5">
      <c r="A1309" s="141" t="s">
        <v>2819</v>
      </c>
      <c r="B1309" s="175" t="s">
        <v>138</v>
      </c>
      <c r="C1309" s="34" t="s">
        <v>2534</v>
      </c>
      <c r="D1309" s="37">
        <v>43473</v>
      </c>
      <c r="E1309" s="94" t="s">
        <v>661</v>
      </c>
      <c r="F1309" s="94">
        <v>17190589</v>
      </c>
      <c r="G1309" s="219">
        <v>43663</v>
      </c>
      <c r="H1309" s="93" t="s">
        <v>2688</v>
      </c>
      <c r="I1309" s="250" t="s">
        <v>2857</v>
      </c>
      <c r="J1309" s="146" t="s">
        <v>993</v>
      </c>
      <c r="K1309" s="300">
        <v>168818</v>
      </c>
    </row>
    <row r="1310" spans="1:11" ht="27">
      <c r="A1310" s="141" t="s">
        <v>2819</v>
      </c>
      <c r="B1310" s="175" t="s">
        <v>226</v>
      </c>
      <c r="C1310" s="53" t="s">
        <v>152</v>
      </c>
      <c r="D1310" s="54" t="s">
        <v>152</v>
      </c>
      <c r="E1310" s="221" t="s">
        <v>661</v>
      </c>
      <c r="F1310" s="231" t="s">
        <v>2580</v>
      </c>
      <c r="G1310" s="223">
        <v>43663</v>
      </c>
      <c r="H1310" s="232" t="s">
        <v>2689</v>
      </c>
      <c r="I1310" s="254" t="s">
        <v>2690</v>
      </c>
      <c r="J1310" s="270" t="s">
        <v>2691</v>
      </c>
      <c r="K1310" s="301">
        <v>22492800</v>
      </c>
    </row>
    <row r="1311" spans="1:11" ht="27">
      <c r="A1311" s="141" t="s">
        <v>2819</v>
      </c>
      <c r="B1311" s="175" t="s">
        <v>226</v>
      </c>
      <c r="C1311" s="53" t="s">
        <v>152</v>
      </c>
      <c r="D1311" s="54" t="s">
        <v>152</v>
      </c>
      <c r="E1311" s="94" t="s">
        <v>644</v>
      </c>
      <c r="F1311" s="218">
        <v>17190180</v>
      </c>
      <c r="G1311" s="219">
        <v>43664</v>
      </c>
      <c r="H1311" s="220" t="s">
        <v>2692</v>
      </c>
      <c r="I1311" s="250" t="s">
        <v>2693</v>
      </c>
      <c r="J1311" s="265" t="s">
        <v>2694</v>
      </c>
      <c r="K1311" s="300">
        <v>63971</v>
      </c>
    </row>
    <row r="1312" spans="1:11" ht="40.5">
      <c r="A1312" s="141" t="s">
        <v>2819</v>
      </c>
      <c r="B1312" s="175" t="s">
        <v>226</v>
      </c>
      <c r="C1312" s="53" t="s">
        <v>152</v>
      </c>
      <c r="D1312" s="54" t="s">
        <v>152</v>
      </c>
      <c r="E1312" s="94" t="s">
        <v>661</v>
      </c>
      <c r="F1312" s="218">
        <v>17190590</v>
      </c>
      <c r="G1312" s="219">
        <v>43664</v>
      </c>
      <c r="H1312" s="220" t="s">
        <v>2695</v>
      </c>
      <c r="I1312" s="250" t="s">
        <v>2696</v>
      </c>
      <c r="J1312" s="265" t="s">
        <v>2697</v>
      </c>
      <c r="K1312" s="300">
        <v>2799999</v>
      </c>
    </row>
    <row r="1313" spans="1:11" ht="27">
      <c r="A1313" s="141" t="s">
        <v>2819</v>
      </c>
      <c r="B1313" s="175" t="s">
        <v>154</v>
      </c>
      <c r="C1313" s="53" t="s">
        <v>152</v>
      </c>
      <c r="D1313" s="54" t="s">
        <v>152</v>
      </c>
      <c r="E1313" s="34" t="s">
        <v>661</v>
      </c>
      <c r="F1313" s="41">
        <v>17190591</v>
      </c>
      <c r="G1313" s="219">
        <v>43664</v>
      </c>
      <c r="H1313" s="39" t="s">
        <v>2935</v>
      </c>
      <c r="I1313" s="36" t="s">
        <v>2604</v>
      </c>
      <c r="J1313" s="228" t="s">
        <v>2605</v>
      </c>
      <c r="K1313" s="302">
        <v>37400</v>
      </c>
    </row>
    <row r="1314" spans="1:11" ht="40.5">
      <c r="A1314" s="141" t="s">
        <v>2819</v>
      </c>
      <c r="B1314" s="175" t="s">
        <v>226</v>
      </c>
      <c r="C1314" s="53" t="s">
        <v>152</v>
      </c>
      <c r="D1314" s="54" t="s">
        <v>152</v>
      </c>
      <c r="E1314" s="94" t="s">
        <v>661</v>
      </c>
      <c r="F1314" s="218">
        <v>17190592</v>
      </c>
      <c r="G1314" s="219">
        <v>43664</v>
      </c>
      <c r="H1314" s="220" t="s">
        <v>2698</v>
      </c>
      <c r="I1314" s="250" t="s">
        <v>2541</v>
      </c>
      <c r="J1314" s="265" t="s">
        <v>2542</v>
      </c>
      <c r="K1314" s="300">
        <v>315749</v>
      </c>
    </row>
    <row r="1315" spans="1:11" ht="27">
      <c r="A1315" s="141" t="s">
        <v>2819</v>
      </c>
      <c r="B1315" s="175" t="s">
        <v>138</v>
      </c>
      <c r="C1315" s="34" t="s">
        <v>2534</v>
      </c>
      <c r="D1315" s="37">
        <v>43473</v>
      </c>
      <c r="E1315" s="94" t="s">
        <v>661</v>
      </c>
      <c r="F1315" s="94">
        <v>17190593</v>
      </c>
      <c r="G1315" s="219">
        <v>43664</v>
      </c>
      <c r="H1315" s="93" t="s">
        <v>2699</v>
      </c>
      <c r="I1315" s="250" t="s">
        <v>2857</v>
      </c>
      <c r="J1315" s="146" t="s">
        <v>993</v>
      </c>
      <c r="K1315" s="300">
        <v>108818</v>
      </c>
    </row>
    <row r="1316" spans="1:11" ht="27">
      <c r="A1316" s="141" t="s">
        <v>2819</v>
      </c>
      <c r="B1316" s="175" t="s">
        <v>138</v>
      </c>
      <c r="C1316" s="34" t="s">
        <v>2534</v>
      </c>
      <c r="D1316" s="37">
        <v>43473</v>
      </c>
      <c r="E1316" s="94" t="s">
        <v>661</v>
      </c>
      <c r="F1316" s="94">
        <v>17190594</v>
      </c>
      <c r="G1316" s="219">
        <v>43664</v>
      </c>
      <c r="H1316" s="93" t="s">
        <v>2700</v>
      </c>
      <c r="I1316" s="250" t="s">
        <v>2857</v>
      </c>
      <c r="J1316" s="146" t="s">
        <v>993</v>
      </c>
      <c r="K1316" s="300">
        <v>108818</v>
      </c>
    </row>
    <row r="1317" spans="1:11" ht="40.5">
      <c r="A1317" s="141" t="s">
        <v>2819</v>
      </c>
      <c r="B1317" s="175" t="s">
        <v>138</v>
      </c>
      <c r="C1317" s="34" t="s">
        <v>2534</v>
      </c>
      <c r="D1317" s="37">
        <v>43473</v>
      </c>
      <c r="E1317" s="94" t="s">
        <v>661</v>
      </c>
      <c r="F1317" s="94">
        <v>17190595</v>
      </c>
      <c r="G1317" s="219">
        <v>43664</v>
      </c>
      <c r="H1317" s="93" t="s">
        <v>2701</v>
      </c>
      <c r="I1317" s="250" t="s">
        <v>2857</v>
      </c>
      <c r="J1317" s="146" t="s">
        <v>993</v>
      </c>
      <c r="K1317" s="300">
        <v>196308</v>
      </c>
    </row>
    <row r="1318" spans="1:11" ht="54">
      <c r="A1318" s="141" t="s">
        <v>2819</v>
      </c>
      <c r="B1318" s="175" t="s">
        <v>154</v>
      </c>
      <c r="C1318" s="53" t="s">
        <v>152</v>
      </c>
      <c r="D1318" s="54" t="s">
        <v>152</v>
      </c>
      <c r="E1318" s="34" t="s">
        <v>661</v>
      </c>
      <c r="F1318" s="218">
        <v>17190596</v>
      </c>
      <c r="G1318" s="219">
        <v>43664</v>
      </c>
      <c r="H1318" s="220" t="s">
        <v>2702</v>
      </c>
      <c r="I1318" s="250" t="s">
        <v>2529</v>
      </c>
      <c r="J1318" s="265" t="s">
        <v>2530</v>
      </c>
      <c r="K1318" s="300">
        <v>841500</v>
      </c>
    </row>
    <row r="1319" spans="1:11" ht="27">
      <c r="A1319" s="141" t="s">
        <v>2819</v>
      </c>
      <c r="B1319" s="175" t="s">
        <v>226</v>
      </c>
      <c r="C1319" s="53" t="s">
        <v>152</v>
      </c>
      <c r="D1319" s="54" t="s">
        <v>152</v>
      </c>
      <c r="E1319" s="94" t="s">
        <v>644</v>
      </c>
      <c r="F1319" s="218">
        <v>17190181</v>
      </c>
      <c r="G1319" s="219">
        <v>43665</v>
      </c>
      <c r="H1319" s="220" t="s">
        <v>2703</v>
      </c>
      <c r="I1319" s="250" t="s">
        <v>2704</v>
      </c>
      <c r="J1319" s="265" t="s">
        <v>2705</v>
      </c>
      <c r="K1319" s="300">
        <v>1843453</v>
      </c>
    </row>
    <row r="1320" spans="1:11" ht="40.5">
      <c r="A1320" s="141" t="s">
        <v>2819</v>
      </c>
      <c r="B1320" s="175" t="s">
        <v>226</v>
      </c>
      <c r="C1320" s="53" t="s">
        <v>152</v>
      </c>
      <c r="D1320" s="54" t="s">
        <v>152</v>
      </c>
      <c r="E1320" s="94" t="s">
        <v>661</v>
      </c>
      <c r="F1320" s="218">
        <v>17190597</v>
      </c>
      <c r="G1320" s="219">
        <v>43665</v>
      </c>
      <c r="H1320" s="220" t="s">
        <v>2706</v>
      </c>
      <c r="I1320" s="250" t="s">
        <v>2529</v>
      </c>
      <c r="J1320" s="265" t="s">
        <v>2530</v>
      </c>
      <c r="K1320" s="299">
        <v>163200</v>
      </c>
    </row>
    <row r="1321" spans="1:11" ht="40.5">
      <c r="A1321" s="141" t="s">
        <v>2819</v>
      </c>
      <c r="B1321" s="175" t="s">
        <v>226</v>
      </c>
      <c r="C1321" s="53" t="s">
        <v>152</v>
      </c>
      <c r="D1321" s="54" t="s">
        <v>152</v>
      </c>
      <c r="E1321" s="94" t="s">
        <v>661</v>
      </c>
      <c r="F1321" s="218">
        <v>17190598</v>
      </c>
      <c r="G1321" s="219">
        <v>43665</v>
      </c>
      <c r="H1321" s="220" t="s">
        <v>2707</v>
      </c>
      <c r="I1321" s="250" t="s">
        <v>2606</v>
      </c>
      <c r="J1321" s="265" t="s">
        <v>2607</v>
      </c>
      <c r="K1321" s="299">
        <v>2090000</v>
      </c>
    </row>
    <row r="1322" spans="1:11" ht="40.5">
      <c r="A1322" s="141" t="s">
        <v>2819</v>
      </c>
      <c r="B1322" s="175" t="s">
        <v>226</v>
      </c>
      <c r="C1322" s="53" t="s">
        <v>152</v>
      </c>
      <c r="D1322" s="54" t="s">
        <v>152</v>
      </c>
      <c r="E1322" s="34" t="s">
        <v>661</v>
      </c>
      <c r="F1322" s="233">
        <v>17190599</v>
      </c>
      <c r="G1322" s="226">
        <v>43665</v>
      </c>
      <c r="H1322" s="227" t="s">
        <v>2708</v>
      </c>
      <c r="I1322" s="155" t="s">
        <v>37</v>
      </c>
      <c r="J1322" s="177" t="s">
        <v>1340</v>
      </c>
      <c r="K1322" s="302">
        <v>666737</v>
      </c>
    </row>
    <row r="1323" spans="1:11" ht="27">
      <c r="A1323" s="141" t="s">
        <v>2819</v>
      </c>
      <c r="B1323" s="175" t="s">
        <v>226</v>
      </c>
      <c r="C1323" s="53" t="s">
        <v>152</v>
      </c>
      <c r="D1323" s="54" t="s">
        <v>152</v>
      </c>
      <c r="E1323" s="94" t="s">
        <v>661</v>
      </c>
      <c r="F1323" s="218">
        <v>17190600</v>
      </c>
      <c r="G1323" s="219">
        <v>43665</v>
      </c>
      <c r="H1323" s="220" t="s">
        <v>2709</v>
      </c>
      <c r="I1323" s="250" t="s">
        <v>2544</v>
      </c>
      <c r="J1323" s="265" t="s">
        <v>1854</v>
      </c>
      <c r="K1323" s="300">
        <v>183218</v>
      </c>
    </row>
    <row r="1324" spans="1:11" ht="40.5">
      <c r="A1324" s="141" t="s">
        <v>2819</v>
      </c>
      <c r="B1324" s="175" t="s">
        <v>226</v>
      </c>
      <c r="C1324" s="53" t="s">
        <v>152</v>
      </c>
      <c r="D1324" s="54" t="s">
        <v>152</v>
      </c>
      <c r="E1324" s="94" t="s">
        <v>661</v>
      </c>
      <c r="F1324" s="218">
        <v>17190601</v>
      </c>
      <c r="G1324" s="219">
        <v>43665</v>
      </c>
      <c r="H1324" s="220" t="s">
        <v>2710</v>
      </c>
      <c r="I1324" s="250" t="s">
        <v>2541</v>
      </c>
      <c r="J1324" s="265" t="s">
        <v>2542</v>
      </c>
      <c r="K1324" s="300">
        <v>798054</v>
      </c>
    </row>
    <row r="1325" spans="1:11" ht="27">
      <c r="A1325" s="141" t="s">
        <v>2819</v>
      </c>
      <c r="B1325" s="175" t="s">
        <v>226</v>
      </c>
      <c r="C1325" s="53" t="s">
        <v>152</v>
      </c>
      <c r="D1325" s="54" t="s">
        <v>152</v>
      </c>
      <c r="E1325" s="94" t="s">
        <v>661</v>
      </c>
      <c r="F1325" s="218">
        <v>17190602</v>
      </c>
      <c r="G1325" s="219">
        <v>43665</v>
      </c>
      <c r="H1325" s="220" t="s">
        <v>2711</v>
      </c>
      <c r="I1325" s="250" t="s">
        <v>2541</v>
      </c>
      <c r="J1325" s="265" t="s">
        <v>2542</v>
      </c>
      <c r="K1325" s="300">
        <v>158428</v>
      </c>
    </row>
    <row r="1326" spans="1:11" ht="40.5">
      <c r="A1326" s="141" t="s">
        <v>2819</v>
      </c>
      <c r="B1326" s="175" t="s">
        <v>138</v>
      </c>
      <c r="C1326" s="94" t="s">
        <v>2712</v>
      </c>
      <c r="D1326" s="91">
        <v>43658</v>
      </c>
      <c r="E1326" s="34" t="s">
        <v>661</v>
      </c>
      <c r="F1326" s="41">
        <v>17190603</v>
      </c>
      <c r="G1326" s="219">
        <v>43665</v>
      </c>
      <c r="H1326" s="39" t="s">
        <v>2713</v>
      </c>
      <c r="I1326" s="36" t="s">
        <v>2604</v>
      </c>
      <c r="J1326" s="228" t="s">
        <v>2605</v>
      </c>
      <c r="K1326" s="302">
        <v>6014640</v>
      </c>
    </row>
    <row r="1327" spans="1:11" ht="40.5">
      <c r="A1327" s="141" t="s">
        <v>2819</v>
      </c>
      <c r="B1327" s="175" t="s">
        <v>138</v>
      </c>
      <c r="C1327" s="34" t="s">
        <v>2534</v>
      </c>
      <c r="D1327" s="37">
        <v>43473</v>
      </c>
      <c r="E1327" s="94" t="s">
        <v>661</v>
      </c>
      <c r="F1327" s="94">
        <v>17190604</v>
      </c>
      <c r="G1327" s="219">
        <v>43665</v>
      </c>
      <c r="H1327" s="93" t="s">
        <v>2714</v>
      </c>
      <c r="I1327" s="250" t="s">
        <v>2857</v>
      </c>
      <c r="J1327" s="146" t="s">
        <v>993</v>
      </c>
      <c r="K1327" s="300">
        <v>1111241</v>
      </c>
    </row>
    <row r="1328" spans="1:11" ht="27">
      <c r="A1328" s="141" t="s">
        <v>2819</v>
      </c>
      <c r="B1328" s="175" t="s">
        <v>138</v>
      </c>
      <c r="C1328" s="34" t="s">
        <v>2534</v>
      </c>
      <c r="D1328" s="37">
        <v>43473</v>
      </c>
      <c r="E1328" s="94" t="s">
        <v>661</v>
      </c>
      <c r="F1328" s="94">
        <v>17190605</v>
      </c>
      <c r="G1328" s="219">
        <v>43665</v>
      </c>
      <c r="H1328" s="93" t="s">
        <v>2715</v>
      </c>
      <c r="I1328" s="250" t="s">
        <v>2857</v>
      </c>
      <c r="J1328" s="146" t="s">
        <v>993</v>
      </c>
      <c r="K1328" s="300">
        <v>144818</v>
      </c>
    </row>
    <row r="1329" spans="1:11" ht="27">
      <c r="A1329" s="141" t="s">
        <v>2819</v>
      </c>
      <c r="B1329" s="175" t="s">
        <v>138</v>
      </c>
      <c r="C1329" s="34" t="s">
        <v>2534</v>
      </c>
      <c r="D1329" s="37">
        <v>43473</v>
      </c>
      <c r="E1329" s="94" t="s">
        <v>661</v>
      </c>
      <c r="F1329" s="94">
        <v>17190606</v>
      </c>
      <c r="G1329" s="219">
        <v>43665</v>
      </c>
      <c r="H1329" s="93" t="s">
        <v>2716</v>
      </c>
      <c r="I1329" s="250" t="s">
        <v>2857</v>
      </c>
      <c r="J1329" s="146" t="s">
        <v>993</v>
      </c>
      <c r="K1329" s="300">
        <v>120958</v>
      </c>
    </row>
    <row r="1330" spans="1:11" ht="27">
      <c r="A1330" s="141" t="s">
        <v>2819</v>
      </c>
      <c r="B1330" s="175" t="s">
        <v>138</v>
      </c>
      <c r="C1330" s="34" t="s">
        <v>2534</v>
      </c>
      <c r="D1330" s="37">
        <v>43473</v>
      </c>
      <c r="E1330" s="94" t="s">
        <v>661</v>
      </c>
      <c r="F1330" s="94">
        <v>17190607</v>
      </c>
      <c r="G1330" s="219">
        <v>43665</v>
      </c>
      <c r="H1330" s="93" t="s">
        <v>2717</v>
      </c>
      <c r="I1330" s="250" t="s">
        <v>2857</v>
      </c>
      <c r="J1330" s="146" t="s">
        <v>993</v>
      </c>
      <c r="K1330" s="300">
        <v>147818</v>
      </c>
    </row>
    <row r="1331" spans="1:11" ht="27">
      <c r="A1331" s="141" t="s">
        <v>2819</v>
      </c>
      <c r="B1331" s="175" t="s">
        <v>138</v>
      </c>
      <c r="C1331" s="34" t="s">
        <v>2534</v>
      </c>
      <c r="D1331" s="37">
        <v>43473</v>
      </c>
      <c r="E1331" s="94" t="s">
        <v>661</v>
      </c>
      <c r="F1331" s="94">
        <v>17190608</v>
      </c>
      <c r="G1331" s="219">
        <v>43665</v>
      </c>
      <c r="H1331" s="93" t="s">
        <v>2718</v>
      </c>
      <c r="I1331" s="250" t="s">
        <v>2857</v>
      </c>
      <c r="J1331" s="146" t="s">
        <v>993</v>
      </c>
      <c r="K1331" s="300">
        <v>120958</v>
      </c>
    </row>
    <row r="1332" spans="1:11" ht="27">
      <c r="A1332" s="141" t="s">
        <v>2819</v>
      </c>
      <c r="B1332" s="175" t="s">
        <v>226</v>
      </c>
      <c r="C1332" s="53" t="s">
        <v>152</v>
      </c>
      <c r="D1332" s="54" t="s">
        <v>152</v>
      </c>
      <c r="E1332" s="94" t="s">
        <v>644</v>
      </c>
      <c r="F1332" s="218">
        <v>17190182</v>
      </c>
      <c r="G1332" s="219">
        <v>43668</v>
      </c>
      <c r="H1332" s="220" t="s">
        <v>2719</v>
      </c>
      <c r="I1332" s="250" t="s">
        <v>2720</v>
      </c>
      <c r="J1332" s="265" t="s">
        <v>1041</v>
      </c>
      <c r="K1332" s="300">
        <v>10417</v>
      </c>
    </row>
    <row r="1333" spans="1:11" ht="40.5">
      <c r="A1333" s="141" t="s">
        <v>2819</v>
      </c>
      <c r="B1333" s="175" t="s">
        <v>154</v>
      </c>
      <c r="C1333" s="53" t="s">
        <v>152</v>
      </c>
      <c r="D1333" s="54" t="s">
        <v>152</v>
      </c>
      <c r="E1333" s="34" t="s">
        <v>661</v>
      </c>
      <c r="F1333" s="41">
        <v>17190609</v>
      </c>
      <c r="G1333" s="219">
        <v>43668</v>
      </c>
      <c r="H1333" s="39" t="s">
        <v>2936</v>
      </c>
      <c r="I1333" s="36" t="s">
        <v>2606</v>
      </c>
      <c r="J1333" s="228" t="s">
        <v>2607</v>
      </c>
      <c r="K1333" s="302">
        <v>25000</v>
      </c>
    </row>
    <row r="1334" spans="1:11" ht="27">
      <c r="A1334" s="141" t="s">
        <v>2819</v>
      </c>
      <c r="B1334" s="175" t="s">
        <v>138</v>
      </c>
      <c r="C1334" s="34" t="s">
        <v>2534</v>
      </c>
      <c r="D1334" s="37">
        <v>43473</v>
      </c>
      <c r="E1334" s="94" t="s">
        <v>661</v>
      </c>
      <c r="F1334" s="94">
        <v>17190610</v>
      </c>
      <c r="G1334" s="219">
        <v>43668</v>
      </c>
      <c r="H1334" s="93" t="s">
        <v>2721</v>
      </c>
      <c r="I1334" s="250" t="s">
        <v>2857</v>
      </c>
      <c r="J1334" s="146" t="s">
        <v>993</v>
      </c>
      <c r="K1334" s="300">
        <v>140818</v>
      </c>
    </row>
    <row r="1335" spans="1:11" ht="27">
      <c r="A1335" s="141" t="s">
        <v>2819</v>
      </c>
      <c r="B1335" s="175" t="s">
        <v>138</v>
      </c>
      <c r="C1335" s="34" t="s">
        <v>2534</v>
      </c>
      <c r="D1335" s="37">
        <v>43473</v>
      </c>
      <c r="E1335" s="94" t="s">
        <v>661</v>
      </c>
      <c r="F1335" s="94">
        <v>17190611</v>
      </c>
      <c r="G1335" s="219">
        <v>43668</v>
      </c>
      <c r="H1335" s="93" t="s">
        <v>2722</v>
      </c>
      <c r="I1335" s="250" t="s">
        <v>2857</v>
      </c>
      <c r="J1335" s="146" t="s">
        <v>993</v>
      </c>
      <c r="K1335" s="300">
        <v>140818</v>
      </c>
    </row>
    <row r="1336" spans="1:11" ht="40.5">
      <c r="A1336" s="141" t="s">
        <v>2819</v>
      </c>
      <c r="B1336" s="175" t="s">
        <v>138</v>
      </c>
      <c r="C1336" s="34" t="s">
        <v>2534</v>
      </c>
      <c r="D1336" s="37">
        <v>43473</v>
      </c>
      <c r="E1336" s="94" t="s">
        <v>661</v>
      </c>
      <c r="F1336" s="94">
        <v>17190612</v>
      </c>
      <c r="G1336" s="219">
        <v>43668</v>
      </c>
      <c r="H1336" s="93" t="s">
        <v>2723</v>
      </c>
      <c r="I1336" s="250" t="s">
        <v>2857</v>
      </c>
      <c r="J1336" s="146" t="s">
        <v>993</v>
      </c>
      <c r="K1336" s="300">
        <v>114818</v>
      </c>
    </row>
    <row r="1337" spans="1:11" ht="27">
      <c r="A1337" s="141" t="s">
        <v>2819</v>
      </c>
      <c r="B1337" s="246" t="s">
        <v>601</v>
      </c>
      <c r="C1337" s="94" t="s">
        <v>2724</v>
      </c>
      <c r="D1337" s="91">
        <v>43641</v>
      </c>
      <c r="E1337" s="94" t="s">
        <v>661</v>
      </c>
      <c r="F1337" s="218">
        <v>17190613</v>
      </c>
      <c r="G1337" s="219">
        <v>43669</v>
      </c>
      <c r="H1337" s="220" t="s">
        <v>2725</v>
      </c>
      <c r="I1337" s="250" t="s">
        <v>2726</v>
      </c>
      <c r="J1337" s="265" t="s">
        <v>2727</v>
      </c>
      <c r="K1337" s="300">
        <v>5891973</v>
      </c>
    </row>
    <row r="1338" spans="1:11" ht="40.5">
      <c r="A1338" s="141" t="s">
        <v>2819</v>
      </c>
      <c r="B1338" s="175" t="s">
        <v>138</v>
      </c>
      <c r="C1338" s="34" t="s">
        <v>2534</v>
      </c>
      <c r="D1338" s="37">
        <v>43473</v>
      </c>
      <c r="E1338" s="94" t="s">
        <v>661</v>
      </c>
      <c r="F1338" s="94">
        <v>17190614</v>
      </c>
      <c r="G1338" s="219">
        <v>43669</v>
      </c>
      <c r="H1338" s="93" t="s">
        <v>2728</v>
      </c>
      <c r="I1338" s="250" t="s">
        <v>2857</v>
      </c>
      <c r="J1338" s="146" t="s">
        <v>993</v>
      </c>
      <c r="K1338" s="300">
        <v>108668</v>
      </c>
    </row>
    <row r="1339" spans="1:11" ht="27">
      <c r="A1339" s="141" t="s">
        <v>2819</v>
      </c>
      <c r="B1339" s="175" t="s">
        <v>138</v>
      </c>
      <c r="C1339" s="34" t="s">
        <v>2534</v>
      </c>
      <c r="D1339" s="37">
        <v>43473</v>
      </c>
      <c r="E1339" s="94" t="s">
        <v>661</v>
      </c>
      <c r="F1339" s="94">
        <v>17190615</v>
      </c>
      <c r="G1339" s="219">
        <v>43669</v>
      </c>
      <c r="H1339" s="93" t="s">
        <v>2729</v>
      </c>
      <c r="I1339" s="250" t="s">
        <v>2857</v>
      </c>
      <c r="J1339" s="146" t="s">
        <v>993</v>
      </c>
      <c r="K1339" s="300">
        <v>217318</v>
      </c>
    </row>
    <row r="1340" spans="1:11" ht="27">
      <c r="A1340" s="141" t="s">
        <v>2819</v>
      </c>
      <c r="B1340" s="175" t="s">
        <v>138</v>
      </c>
      <c r="C1340" s="34" t="s">
        <v>2534</v>
      </c>
      <c r="D1340" s="37">
        <v>43473</v>
      </c>
      <c r="E1340" s="94" t="s">
        <v>661</v>
      </c>
      <c r="F1340" s="94">
        <v>17190616</v>
      </c>
      <c r="G1340" s="219">
        <v>43669</v>
      </c>
      <c r="H1340" s="93" t="s">
        <v>2730</v>
      </c>
      <c r="I1340" s="250" t="s">
        <v>2857</v>
      </c>
      <c r="J1340" s="146" t="s">
        <v>993</v>
      </c>
      <c r="K1340" s="300">
        <v>140818</v>
      </c>
    </row>
    <row r="1341" spans="1:11" ht="81">
      <c r="A1341" s="141" t="s">
        <v>2819</v>
      </c>
      <c r="B1341" s="175" t="s">
        <v>138</v>
      </c>
      <c r="C1341" s="34" t="s">
        <v>2534</v>
      </c>
      <c r="D1341" s="37">
        <v>43473</v>
      </c>
      <c r="E1341" s="94" t="s">
        <v>661</v>
      </c>
      <c r="F1341" s="94">
        <v>17190617</v>
      </c>
      <c r="G1341" s="219">
        <v>43669</v>
      </c>
      <c r="H1341" s="93" t="s">
        <v>2731</v>
      </c>
      <c r="I1341" s="250" t="s">
        <v>2857</v>
      </c>
      <c r="J1341" s="146" t="s">
        <v>993</v>
      </c>
      <c r="K1341" s="300">
        <v>580972</v>
      </c>
    </row>
    <row r="1342" spans="1:11" ht="27">
      <c r="A1342" s="141" t="s">
        <v>2819</v>
      </c>
      <c r="B1342" s="175" t="s">
        <v>138</v>
      </c>
      <c r="C1342" s="34" t="s">
        <v>2534</v>
      </c>
      <c r="D1342" s="37">
        <v>43473</v>
      </c>
      <c r="E1342" s="94" t="s">
        <v>661</v>
      </c>
      <c r="F1342" s="94">
        <v>17190618</v>
      </c>
      <c r="G1342" s="219">
        <v>43670</v>
      </c>
      <c r="H1342" s="93" t="s">
        <v>2732</v>
      </c>
      <c r="I1342" s="250" t="s">
        <v>2857</v>
      </c>
      <c r="J1342" s="146" t="s">
        <v>993</v>
      </c>
      <c r="K1342" s="300">
        <v>174818</v>
      </c>
    </row>
    <row r="1343" spans="1:11" ht="27">
      <c r="A1343" s="141" t="s">
        <v>2819</v>
      </c>
      <c r="B1343" s="175" t="s">
        <v>227</v>
      </c>
      <c r="C1343" s="53" t="s">
        <v>152</v>
      </c>
      <c r="D1343" s="54" t="s">
        <v>152</v>
      </c>
      <c r="E1343" s="94" t="s">
        <v>644</v>
      </c>
      <c r="F1343" s="41">
        <v>17190183</v>
      </c>
      <c r="G1343" s="226">
        <v>43670</v>
      </c>
      <c r="H1343" s="39" t="s">
        <v>2733</v>
      </c>
      <c r="I1343" s="36" t="s">
        <v>2734</v>
      </c>
      <c r="J1343" s="228" t="s">
        <v>2735</v>
      </c>
      <c r="K1343" s="302">
        <v>72640</v>
      </c>
    </row>
    <row r="1344" spans="1:11" ht="40.5">
      <c r="A1344" s="141" t="s">
        <v>2819</v>
      </c>
      <c r="B1344" s="175" t="s">
        <v>138</v>
      </c>
      <c r="C1344" s="34" t="s">
        <v>2534</v>
      </c>
      <c r="D1344" s="37">
        <v>43473</v>
      </c>
      <c r="E1344" s="94" t="s">
        <v>661</v>
      </c>
      <c r="F1344" s="94">
        <v>17190620</v>
      </c>
      <c r="G1344" s="219">
        <v>43670</v>
      </c>
      <c r="H1344" s="93" t="s">
        <v>2736</v>
      </c>
      <c r="I1344" s="250" t="s">
        <v>2857</v>
      </c>
      <c r="J1344" s="146" t="s">
        <v>993</v>
      </c>
      <c r="K1344" s="300">
        <v>141318</v>
      </c>
    </row>
    <row r="1345" spans="1:11" ht="40.5">
      <c r="A1345" s="141" t="s">
        <v>2819</v>
      </c>
      <c r="B1345" s="175" t="s">
        <v>226</v>
      </c>
      <c r="C1345" s="53" t="s">
        <v>152</v>
      </c>
      <c r="D1345" s="54" t="s">
        <v>152</v>
      </c>
      <c r="E1345" s="94" t="s">
        <v>661</v>
      </c>
      <c r="F1345" s="218">
        <v>17190619</v>
      </c>
      <c r="G1345" s="219">
        <v>43670</v>
      </c>
      <c r="H1345" s="220" t="s">
        <v>2737</v>
      </c>
      <c r="I1345" s="36" t="s">
        <v>2738</v>
      </c>
      <c r="J1345" s="265" t="s">
        <v>2739</v>
      </c>
      <c r="K1345" s="300">
        <v>535262</v>
      </c>
    </row>
    <row r="1346" spans="1:11" ht="54">
      <c r="A1346" s="141" t="s">
        <v>2819</v>
      </c>
      <c r="B1346" s="175" t="s">
        <v>227</v>
      </c>
      <c r="C1346" s="53" t="s">
        <v>152</v>
      </c>
      <c r="D1346" s="54" t="s">
        <v>152</v>
      </c>
      <c r="E1346" s="34" t="s">
        <v>644</v>
      </c>
      <c r="F1346" s="225">
        <v>17190184</v>
      </c>
      <c r="G1346" s="226">
        <v>43671</v>
      </c>
      <c r="H1346" s="227" t="s">
        <v>2740</v>
      </c>
      <c r="I1346" s="138" t="s">
        <v>262</v>
      </c>
      <c r="J1346" s="263" t="s">
        <v>1374</v>
      </c>
      <c r="K1346" s="302">
        <v>572063</v>
      </c>
    </row>
    <row r="1347" spans="1:11" ht="27">
      <c r="A1347" s="141" t="s">
        <v>2819</v>
      </c>
      <c r="B1347" s="175" t="s">
        <v>227</v>
      </c>
      <c r="C1347" s="53" t="s">
        <v>152</v>
      </c>
      <c r="D1347" s="54" t="s">
        <v>152</v>
      </c>
      <c r="E1347" s="34" t="s">
        <v>644</v>
      </c>
      <c r="F1347" s="225">
        <v>17190185</v>
      </c>
      <c r="G1347" s="226">
        <v>43671</v>
      </c>
      <c r="H1347" s="227" t="s">
        <v>2741</v>
      </c>
      <c r="I1347" s="36" t="s">
        <v>2742</v>
      </c>
      <c r="J1347" s="40" t="s">
        <v>1695</v>
      </c>
      <c r="K1347" s="302">
        <v>94534</v>
      </c>
    </row>
    <row r="1348" spans="1:11" ht="27">
      <c r="A1348" s="141" t="s">
        <v>2819</v>
      </c>
      <c r="B1348" s="175" t="s">
        <v>226</v>
      </c>
      <c r="C1348" s="53" t="s">
        <v>152</v>
      </c>
      <c r="D1348" s="54" t="s">
        <v>152</v>
      </c>
      <c r="E1348" s="94" t="s">
        <v>661</v>
      </c>
      <c r="F1348" s="218">
        <v>17190621</v>
      </c>
      <c r="G1348" s="219">
        <v>43671</v>
      </c>
      <c r="H1348" s="220" t="s">
        <v>2743</v>
      </c>
      <c r="I1348" s="250" t="s">
        <v>2578</v>
      </c>
      <c r="J1348" s="265" t="s">
        <v>2579</v>
      </c>
      <c r="K1348" s="300">
        <v>10395536</v>
      </c>
    </row>
    <row r="1349" spans="1:11" ht="27">
      <c r="A1349" s="141" t="s">
        <v>2819</v>
      </c>
      <c r="B1349" s="175" t="s">
        <v>226</v>
      </c>
      <c r="C1349" s="53" t="s">
        <v>152</v>
      </c>
      <c r="D1349" s="54" t="s">
        <v>152</v>
      </c>
      <c r="E1349" s="94" t="s">
        <v>661</v>
      </c>
      <c r="F1349" s="218">
        <v>17190622</v>
      </c>
      <c r="G1349" s="219">
        <v>43671</v>
      </c>
      <c r="H1349" s="220" t="s">
        <v>2744</v>
      </c>
      <c r="I1349" s="250" t="s">
        <v>2745</v>
      </c>
      <c r="J1349" s="265" t="s">
        <v>2746</v>
      </c>
      <c r="K1349" s="300">
        <v>1872128</v>
      </c>
    </row>
    <row r="1350" spans="1:11" ht="27">
      <c r="A1350" s="141" t="s">
        <v>2819</v>
      </c>
      <c r="B1350" s="175" t="s">
        <v>226</v>
      </c>
      <c r="C1350" s="53" t="s">
        <v>152</v>
      </c>
      <c r="D1350" s="54" t="s">
        <v>152</v>
      </c>
      <c r="E1350" s="94" t="s">
        <v>661</v>
      </c>
      <c r="F1350" s="230">
        <v>17190623</v>
      </c>
      <c r="G1350" s="219">
        <v>43671</v>
      </c>
      <c r="H1350" s="220" t="s">
        <v>2747</v>
      </c>
      <c r="I1350" s="36" t="s">
        <v>2738</v>
      </c>
      <c r="J1350" s="265" t="s">
        <v>2739</v>
      </c>
      <c r="K1350" s="300">
        <v>138070</v>
      </c>
    </row>
    <row r="1351" spans="1:11" ht="27">
      <c r="A1351" s="141" t="s">
        <v>2819</v>
      </c>
      <c r="B1351" s="175" t="s">
        <v>226</v>
      </c>
      <c r="C1351" s="53" t="s">
        <v>152</v>
      </c>
      <c r="D1351" s="54" t="s">
        <v>152</v>
      </c>
      <c r="E1351" s="34" t="s">
        <v>661</v>
      </c>
      <c r="F1351" s="225">
        <v>17190624</v>
      </c>
      <c r="G1351" s="226">
        <v>43671</v>
      </c>
      <c r="H1351" s="227" t="s">
        <v>2748</v>
      </c>
      <c r="I1351" s="36" t="s">
        <v>2749</v>
      </c>
      <c r="J1351" s="40" t="s">
        <v>2750</v>
      </c>
      <c r="K1351" s="302">
        <v>510562</v>
      </c>
    </row>
    <row r="1352" spans="1:11" ht="27">
      <c r="A1352" s="141" t="s">
        <v>2819</v>
      </c>
      <c r="B1352" s="175" t="s">
        <v>226</v>
      </c>
      <c r="C1352" s="53" t="s">
        <v>152</v>
      </c>
      <c r="D1352" s="54" t="s">
        <v>152</v>
      </c>
      <c r="E1352" s="94" t="s">
        <v>644</v>
      </c>
      <c r="F1352" s="94">
        <v>17190186</v>
      </c>
      <c r="G1352" s="219">
        <v>43672</v>
      </c>
      <c r="H1352" s="220" t="s">
        <v>2751</v>
      </c>
      <c r="I1352" s="250" t="s">
        <v>2704</v>
      </c>
      <c r="J1352" s="265" t="s">
        <v>2705</v>
      </c>
      <c r="K1352" s="300">
        <v>489667</v>
      </c>
    </row>
    <row r="1353" spans="1:11" ht="40.5">
      <c r="A1353" s="141" t="s">
        <v>2819</v>
      </c>
      <c r="B1353" s="175" t="s">
        <v>226</v>
      </c>
      <c r="C1353" s="53" t="s">
        <v>152</v>
      </c>
      <c r="D1353" s="54" t="s">
        <v>152</v>
      </c>
      <c r="E1353" s="94" t="s">
        <v>661</v>
      </c>
      <c r="F1353" s="41">
        <v>17190625</v>
      </c>
      <c r="G1353" s="219">
        <v>43672</v>
      </c>
      <c r="H1353" s="39" t="s">
        <v>2752</v>
      </c>
      <c r="I1353" s="36" t="s">
        <v>2753</v>
      </c>
      <c r="J1353" s="228" t="s">
        <v>2754</v>
      </c>
      <c r="K1353" s="302">
        <v>2070600</v>
      </c>
    </row>
    <row r="1354" spans="1:11" ht="40.5">
      <c r="A1354" s="141" t="s">
        <v>2819</v>
      </c>
      <c r="B1354" s="175" t="s">
        <v>138</v>
      </c>
      <c r="C1354" s="34" t="s">
        <v>2534</v>
      </c>
      <c r="D1354" s="37">
        <v>43473</v>
      </c>
      <c r="E1354" s="94" t="s">
        <v>661</v>
      </c>
      <c r="F1354" s="94">
        <v>17190626</v>
      </c>
      <c r="G1354" s="219">
        <v>43672</v>
      </c>
      <c r="H1354" s="93" t="s">
        <v>2755</v>
      </c>
      <c r="I1354" s="250" t="s">
        <v>2857</v>
      </c>
      <c r="J1354" s="146" t="s">
        <v>993</v>
      </c>
      <c r="K1354" s="300">
        <v>219318</v>
      </c>
    </row>
    <row r="1355" spans="1:11" ht="40.5">
      <c r="A1355" s="141" t="s">
        <v>2819</v>
      </c>
      <c r="B1355" s="175" t="s">
        <v>138</v>
      </c>
      <c r="C1355" s="34" t="s">
        <v>2534</v>
      </c>
      <c r="D1355" s="37">
        <v>43473</v>
      </c>
      <c r="E1355" s="94" t="s">
        <v>661</v>
      </c>
      <c r="F1355" s="94">
        <v>17190628</v>
      </c>
      <c r="G1355" s="219">
        <v>43672</v>
      </c>
      <c r="H1355" s="93" t="s">
        <v>2756</v>
      </c>
      <c r="I1355" s="250" t="s">
        <v>2857</v>
      </c>
      <c r="J1355" s="146" t="s">
        <v>993</v>
      </c>
      <c r="K1355" s="300">
        <v>237248</v>
      </c>
    </row>
    <row r="1356" spans="1:11" ht="27">
      <c r="A1356" s="141" t="s">
        <v>2819</v>
      </c>
      <c r="B1356" s="175" t="s">
        <v>138</v>
      </c>
      <c r="C1356" s="34" t="s">
        <v>2534</v>
      </c>
      <c r="D1356" s="37">
        <v>43473</v>
      </c>
      <c r="E1356" s="94" t="s">
        <v>661</v>
      </c>
      <c r="F1356" s="94">
        <v>17190627</v>
      </c>
      <c r="G1356" s="219">
        <v>43672</v>
      </c>
      <c r="H1356" s="93" t="s">
        <v>2757</v>
      </c>
      <c r="I1356" s="250" t="s">
        <v>2857</v>
      </c>
      <c r="J1356" s="146" t="s">
        <v>993</v>
      </c>
      <c r="K1356" s="300">
        <v>219318</v>
      </c>
    </row>
    <row r="1357" spans="1:11" ht="27">
      <c r="A1357" s="141" t="s">
        <v>2819</v>
      </c>
      <c r="B1357" s="175" t="s">
        <v>226</v>
      </c>
      <c r="C1357" s="53" t="s">
        <v>152</v>
      </c>
      <c r="D1357" s="54" t="s">
        <v>152</v>
      </c>
      <c r="E1357" s="94" t="s">
        <v>2758</v>
      </c>
      <c r="F1357" s="218">
        <v>17190187</v>
      </c>
      <c r="G1357" s="219">
        <v>43675</v>
      </c>
      <c r="H1357" s="220" t="s">
        <v>2759</v>
      </c>
      <c r="I1357" s="250" t="s">
        <v>2760</v>
      </c>
      <c r="J1357" s="265" t="s">
        <v>2761</v>
      </c>
      <c r="K1357" s="300">
        <v>9737112</v>
      </c>
    </row>
    <row r="1358" spans="1:11" ht="27">
      <c r="A1358" s="141" t="s">
        <v>2819</v>
      </c>
      <c r="B1358" s="175" t="s">
        <v>138</v>
      </c>
      <c r="C1358" s="34" t="s">
        <v>2534</v>
      </c>
      <c r="D1358" s="37">
        <v>43473</v>
      </c>
      <c r="E1358" s="94" t="s">
        <v>661</v>
      </c>
      <c r="F1358" s="94">
        <v>17190631</v>
      </c>
      <c r="G1358" s="219">
        <v>43675</v>
      </c>
      <c r="H1358" s="93" t="s">
        <v>2762</v>
      </c>
      <c r="I1358" s="250" t="s">
        <v>2857</v>
      </c>
      <c r="J1358" s="146" t="s">
        <v>993</v>
      </c>
      <c r="K1358" s="300">
        <v>153318</v>
      </c>
    </row>
    <row r="1359" spans="1:11" ht="27">
      <c r="A1359" s="141" t="s">
        <v>2819</v>
      </c>
      <c r="B1359" s="175" t="s">
        <v>226</v>
      </c>
      <c r="C1359" s="53" t="s">
        <v>152</v>
      </c>
      <c r="D1359" s="54" t="s">
        <v>152</v>
      </c>
      <c r="E1359" s="94" t="s">
        <v>661</v>
      </c>
      <c r="F1359" s="218">
        <v>17190629</v>
      </c>
      <c r="G1359" s="219">
        <v>43676</v>
      </c>
      <c r="H1359" s="220" t="s">
        <v>2763</v>
      </c>
      <c r="I1359" s="250" t="s">
        <v>2764</v>
      </c>
      <c r="J1359" s="265" t="s">
        <v>2765</v>
      </c>
      <c r="K1359" s="299">
        <v>235000</v>
      </c>
    </row>
    <row r="1360" spans="1:11" ht="27">
      <c r="A1360" s="141" t="s">
        <v>2819</v>
      </c>
      <c r="B1360" s="175" t="s">
        <v>138</v>
      </c>
      <c r="C1360" s="34" t="s">
        <v>2534</v>
      </c>
      <c r="D1360" s="37">
        <v>43473</v>
      </c>
      <c r="E1360" s="94" t="s">
        <v>661</v>
      </c>
      <c r="F1360" s="94">
        <v>17190630</v>
      </c>
      <c r="G1360" s="219">
        <v>43676</v>
      </c>
      <c r="H1360" s="93" t="s">
        <v>2766</v>
      </c>
      <c r="I1360" s="250" t="s">
        <v>2857</v>
      </c>
      <c r="J1360" s="146" t="s">
        <v>993</v>
      </c>
      <c r="K1360" s="300">
        <v>15930</v>
      </c>
    </row>
    <row r="1361" spans="1:11" ht="27">
      <c r="A1361" s="141" t="s">
        <v>2819</v>
      </c>
      <c r="B1361" s="175" t="s">
        <v>138</v>
      </c>
      <c r="C1361" s="34" t="s">
        <v>2534</v>
      </c>
      <c r="D1361" s="37">
        <v>43473</v>
      </c>
      <c r="E1361" s="94" t="s">
        <v>661</v>
      </c>
      <c r="F1361" s="94">
        <v>17190632</v>
      </c>
      <c r="G1361" s="219">
        <v>43676</v>
      </c>
      <c r="H1361" s="93" t="s">
        <v>2767</v>
      </c>
      <c r="I1361" s="250" t="s">
        <v>2857</v>
      </c>
      <c r="J1361" s="146" t="s">
        <v>993</v>
      </c>
      <c r="K1361" s="300">
        <v>92848</v>
      </c>
    </row>
    <row r="1362" spans="1:11" ht="27">
      <c r="A1362" s="141" t="s">
        <v>2819</v>
      </c>
      <c r="B1362" s="175" t="s">
        <v>138</v>
      </c>
      <c r="C1362" s="34" t="s">
        <v>2534</v>
      </c>
      <c r="D1362" s="37">
        <v>43473</v>
      </c>
      <c r="E1362" s="94" t="s">
        <v>661</v>
      </c>
      <c r="F1362" s="94">
        <v>17190633</v>
      </c>
      <c r="G1362" s="219">
        <v>43676</v>
      </c>
      <c r="H1362" s="93" t="s">
        <v>2768</v>
      </c>
      <c r="I1362" s="250" t="s">
        <v>2857</v>
      </c>
      <c r="J1362" s="146" t="s">
        <v>993</v>
      </c>
      <c r="K1362" s="300">
        <v>88838</v>
      </c>
    </row>
    <row r="1363" spans="1:11" ht="27">
      <c r="A1363" s="141" t="s">
        <v>2819</v>
      </c>
      <c r="B1363" s="175" t="s">
        <v>138</v>
      </c>
      <c r="C1363" s="34" t="s">
        <v>2534</v>
      </c>
      <c r="D1363" s="37">
        <v>43473</v>
      </c>
      <c r="E1363" s="94" t="s">
        <v>661</v>
      </c>
      <c r="F1363" s="94">
        <v>17190634</v>
      </c>
      <c r="G1363" s="219">
        <v>43676</v>
      </c>
      <c r="H1363" s="93" t="s">
        <v>2769</v>
      </c>
      <c r="I1363" s="250" t="s">
        <v>2857</v>
      </c>
      <c r="J1363" s="146" t="s">
        <v>993</v>
      </c>
      <c r="K1363" s="300">
        <v>92848</v>
      </c>
    </row>
    <row r="1364" spans="1:11" ht="27">
      <c r="A1364" s="141" t="s">
        <v>2819</v>
      </c>
      <c r="B1364" s="175" t="s">
        <v>138</v>
      </c>
      <c r="C1364" s="94" t="s">
        <v>2770</v>
      </c>
      <c r="D1364" s="91">
        <v>43669</v>
      </c>
      <c r="E1364" s="94" t="s">
        <v>661</v>
      </c>
      <c r="F1364" s="230">
        <v>17190635</v>
      </c>
      <c r="G1364" s="219">
        <v>43676</v>
      </c>
      <c r="H1364" s="220" t="s">
        <v>2771</v>
      </c>
      <c r="I1364" s="250" t="s">
        <v>2549</v>
      </c>
      <c r="J1364" s="265" t="s">
        <v>2550</v>
      </c>
      <c r="K1364" s="300">
        <v>1200000</v>
      </c>
    </row>
    <row r="1365" spans="1:11" ht="40.5">
      <c r="A1365" s="141" t="s">
        <v>2819</v>
      </c>
      <c r="B1365" s="175" t="s">
        <v>138</v>
      </c>
      <c r="C1365" s="34" t="s">
        <v>2534</v>
      </c>
      <c r="D1365" s="37">
        <v>43473</v>
      </c>
      <c r="E1365" s="94" t="s">
        <v>661</v>
      </c>
      <c r="F1365" s="94">
        <v>17190636</v>
      </c>
      <c r="G1365" s="219">
        <v>43676</v>
      </c>
      <c r="H1365" s="93" t="s">
        <v>2772</v>
      </c>
      <c r="I1365" s="250" t="s">
        <v>2857</v>
      </c>
      <c r="J1365" s="146" t="s">
        <v>993</v>
      </c>
      <c r="K1365" s="300">
        <v>464346</v>
      </c>
    </row>
    <row r="1366" spans="1:11" ht="40.5">
      <c r="A1366" s="141" t="s">
        <v>2819</v>
      </c>
      <c r="B1366" s="175" t="s">
        <v>138</v>
      </c>
      <c r="C1366" s="34" t="s">
        <v>2534</v>
      </c>
      <c r="D1366" s="37">
        <v>43473</v>
      </c>
      <c r="E1366" s="94" t="s">
        <v>661</v>
      </c>
      <c r="F1366" s="94">
        <v>17190637</v>
      </c>
      <c r="G1366" s="219">
        <v>43676</v>
      </c>
      <c r="H1366" s="93" t="s">
        <v>2773</v>
      </c>
      <c r="I1366" s="250" t="s">
        <v>2857</v>
      </c>
      <c r="J1366" s="146" t="s">
        <v>993</v>
      </c>
      <c r="K1366" s="300">
        <v>484346</v>
      </c>
    </row>
    <row r="1367" spans="1:11" ht="54">
      <c r="A1367" s="141" t="s">
        <v>2819</v>
      </c>
      <c r="B1367" s="175" t="s">
        <v>226</v>
      </c>
      <c r="C1367" s="53" t="s">
        <v>152</v>
      </c>
      <c r="D1367" s="54" t="s">
        <v>152</v>
      </c>
      <c r="E1367" s="94" t="s">
        <v>2774</v>
      </c>
      <c r="F1367" s="218" t="s">
        <v>2775</v>
      </c>
      <c r="G1367" s="219">
        <v>43677</v>
      </c>
      <c r="H1367" s="220" t="s">
        <v>2776</v>
      </c>
      <c r="I1367" s="250" t="s">
        <v>2777</v>
      </c>
      <c r="J1367" s="272" t="s">
        <v>2124</v>
      </c>
      <c r="K1367" s="300">
        <v>32929720</v>
      </c>
    </row>
    <row r="1368" spans="1:11" ht="27">
      <c r="A1368" s="141" t="s">
        <v>2819</v>
      </c>
      <c r="B1368" s="175" t="s">
        <v>154</v>
      </c>
      <c r="C1368" s="53" t="s">
        <v>152</v>
      </c>
      <c r="D1368" s="54" t="s">
        <v>152</v>
      </c>
      <c r="E1368" s="94" t="s">
        <v>661</v>
      </c>
      <c r="F1368" s="218">
        <v>17190639</v>
      </c>
      <c r="G1368" s="219">
        <v>43677</v>
      </c>
      <c r="H1368" s="220" t="s">
        <v>2778</v>
      </c>
      <c r="I1368" s="250" t="s">
        <v>2779</v>
      </c>
      <c r="J1368" s="265" t="s">
        <v>2780</v>
      </c>
      <c r="K1368" s="300">
        <v>332646</v>
      </c>
    </row>
    <row r="1369" spans="1:11" ht="54">
      <c r="A1369" s="141" t="s">
        <v>2819</v>
      </c>
      <c r="B1369" s="175" t="s">
        <v>154</v>
      </c>
      <c r="C1369" s="53" t="s">
        <v>152</v>
      </c>
      <c r="D1369" s="54" t="s">
        <v>152</v>
      </c>
      <c r="E1369" s="94" t="s">
        <v>644</v>
      </c>
      <c r="F1369" s="230">
        <v>17190189</v>
      </c>
      <c r="G1369" s="219">
        <v>43677</v>
      </c>
      <c r="H1369" s="220" t="s">
        <v>2781</v>
      </c>
      <c r="I1369" s="250" t="s">
        <v>2782</v>
      </c>
      <c r="J1369" s="265" t="s">
        <v>2783</v>
      </c>
      <c r="K1369" s="300">
        <v>2425220</v>
      </c>
    </row>
    <row r="1370" spans="1:11" ht="27">
      <c r="A1370" s="141" t="s">
        <v>2819</v>
      </c>
      <c r="B1370" s="175" t="s">
        <v>138</v>
      </c>
      <c r="C1370" s="94" t="s">
        <v>2784</v>
      </c>
      <c r="D1370" s="91">
        <v>43669</v>
      </c>
      <c r="E1370" s="94" t="s">
        <v>661</v>
      </c>
      <c r="F1370" s="230">
        <v>17190641</v>
      </c>
      <c r="G1370" s="219">
        <v>43677</v>
      </c>
      <c r="H1370" s="220" t="s">
        <v>2785</v>
      </c>
      <c r="I1370" s="250" t="s">
        <v>2786</v>
      </c>
      <c r="J1370" s="265" t="s">
        <v>2787</v>
      </c>
      <c r="K1370" s="300">
        <v>8000000</v>
      </c>
    </row>
    <row r="1371" spans="1:11" ht="27">
      <c r="A1371" s="141" t="s">
        <v>2819</v>
      </c>
      <c r="B1371" s="175" t="s">
        <v>138</v>
      </c>
      <c r="C1371" s="94" t="s">
        <v>2788</v>
      </c>
      <c r="D1371" s="91">
        <v>43668</v>
      </c>
      <c r="E1371" s="94" t="s">
        <v>661</v>
      </c>
      <c r="F1371" s="218">
        <v>17190642</v>
      </c>
      <c r="G1371" s="219">
        <v>43677</v>
      </c>
      <c r="H1371" s="220" t="s">
        <v>2789</v>
      </c>
      <c r="I1371" s="250" t="s">
        <v>2790</v>
      </c>
      <c r="J1371" s="265" t="s">
        <v>2791</v>
      </c>
      <c r="K1371" s="300">
        <v>1178328</v>
      </c>
    </row>
    <row r="1372" spans="1:11" ht="27">
      <c r="A1372" s="141" t="s">
        <v>2819</v>
      </c>
      <c r="B1372" s="175" t="s">
        <v>138</v>
      </c>
      <c r="C1372" s="94" t="s">
        <v>2788</v>
      </c>
      <c r="D1372" s="91">
        <v>43668</v>
      </c>
      <c r="E1372" s="94" t="s">
        <v>661</v>
      </c>
      <c r="F1372" s="218">
        <v>17190645</v>
      </c>
      <c r="G1372" s="219">
        <v>43677</v>
      </c>
      <c r="H1372" s="220" t="s">
        <v>2792</v>
      </c>
      <c r="I1372" s="250" t="s">
        <v>2726</v>
      </c>
      <c r="J1372" s="265" t="s">
        <v>2727</v>
      </c>
      <c r="K1372" s="300">
        <v>529610</v>
      </c>
    </row>
    <row r="1373" spans="1:11" ht="40.5">
      <c r="A1373" s="141" t="s">
        <v>2819</v>
      </c>
      <c r="B1373" s="175" t="s">
        <v>138</v>
      </c>
      <c r="C1373" s="34" t="s">
        <v>2534</v>
      </c>
      <c r="D1373" s="37">
        <v>43473</v>
      </c>
      <c r="E1373" s="94" t="s">
        <v>661</v>
      </c>
      <c r="F1373" s="94">
        <v>17190643</v>
      </c>
      <c r="G1373" s="219">
        <v>43677</v>
      </c>
      <c r="H1373" s="93" t="s">
        <v>2793</v>
      </c>
      <c r="I1373" s="250" t="s">
        <v>2857</v>
      </c>
      <c r="J1373" s="146" t="s">
        <v>993</v>
      </c>
      <c r="K1373" s="300">
        <v>94118</v>
      </c>
    </row>
    <row r="1374" spans="1:11" ht="27">
      <c r="A1374" s="141" t="s">
        <v>2819</v>
      </c>
      <c r="B1374" s="175" t="s">
        <v>138</v>
      </c>
      <c r="C1374" s="34" t="s">
        <v>2534</v>
      </c>
      <c r="D1374" s="37">
        <v>43473</v>
      </c>
      <c r="E1374" s="94" t="s">
        <v>661</v>
      </c>
      <c r="F1374" s="94">
        <v>17190644</v>
      </c>
      <c r="G1374" s="219">
        <v>43677</v>
      </c>
      <c r="H1374" s="93" t="s">
        <v>2794</v>
      </c>
      <c r="I1374" s="250" t="s">
        <v>2857</v>
      </c>
      <c r="J1374" s="146" t="s">
        <v>993</v>
      </c>
      <c r="K1374" s="300">
        <v>94118</v>
      </c>
    </row>
    <row r="1375" spans="1:11" ht="27">
      <c r="A1375" s="141" t="s">
        <v>2819</v>
      </c>
      <c r="B1375" s="175" t="s">
        <v>138</v>
      </c>
      <c r="C1375" s="34" t="s">
        <v>2534</v>
      </c>
      <c r="D1375" s="37">
        <v>43473</v>
      </c>
      <c r="E1375" s="94" t="s">
        <v>661</v>
      </c>
      <c r="F1375" s="94">
        <v>17190640</v>
      </c>
      <c r="G1375" s="219">
        <v>43677</v>
      </c>
      <c r="H1375" s="234" t="s">
        <v>2795</v>
      </c>
      <c r="I1375" s="250" t="s">
        <v>2857</v>
      </c>
      <c r="J1375" s="146" t="s">
        <v>993</v>
      </c>
      <c r="K1375" s="300">
        <v>14740</v>
      </c>
    </row>
    <row r="1376" spans="1:11" ht="27">
      <c r="A1376" s="141" t="s">
        <v>2819</v>
      </c>
      <c r="B1376" s="175" t="s">
        <v>138</v>
      </c>
      <c r="C1376" s="34" t="s">
        <v>2534</v>
      </c>
      <c r="D1376" s="37">
        <v>43473</v>
      </c>
      <c r="E1376" s="94" t="s">
        <v>661</v>
      </c>
      <c r="F1376" s="94">
        <v>17190646</v>
      </c>
      <c r="G1376" s="219">
        <v>43677</v>
      </c>
      <c r="H1376" s="93" t="s">
        <v>2796</v>
      </c>
      <c r="I1376" s="250" t="s">
        <v>2857</v>
      </c>
      <c r="J1376" s="146" t="s">
        <v>993</v>
      </c>
      <c r="K1376" s="300">
        <v>185818</v>
      </c>
    </row>
    <row r="1377" spans="1:11" ht="27">
      <c r="A1377" s="141" t="s">
        <v>2819</v>
      </c>
      <c r="B1377" s="175" t="s">
        <v>138</v>
      </c>
      <c r="C1377" s="34" t="s">
        <v>2534</v>
      </c>
      <c r="D1377" s="37">
        <v>43473</v>
      </c>
      <c r="E1377" s="94" t="s">
        <v>661</v>
      </c>
      <c r="F1377" s="94">
        <v>17190647</v>
      </c>
      <c r="G1377" s="219">
        <v>43677</v>
      </c>
      <c r="H1377" s="93" t="s">
        <v>2797</v>
      </c>
      <c r="I1377" s="250" t="s">
        <v>2857</v>
      </c>
      <c r="J1377" s="146" t="s">
        <v>993</v>
      </c>
      <c r="K1377" s="300">
        <v>185818</v>
      </c>
    </row>
    <row r="1378" spans="1:11" ht="27">
      <c r="A1378" s="141" t="s">
        <v>2819</v>
      </c>
      <c r="B1378" s="175" t="s">
        <v>138</v>
      </c>
      <c r="C1378" s="34" t="s">
        <v>2534</v>
      </c>
      <c r="D1378" s="37">
        <v>43473</v>
      </c>
      <c r="E1378" s="94" t="s">
        <v>661</v>
      </c>
      <c r="F1378" s="94">
        <v>17190648</v>
      </c>
      <c r="G1378" s="219">
        <v>43677</v>
      </c>
      <c r="H1378" s="93" t="s">
        <v>2798</v>
      </c>
      <c r="I1378" s="250" t="s">
        <v>2857</v>
      </c>
      <c r="J1378" s="146" t="s">
        <v>993</v>
      </c>
      <c r="K1378" s="300">
        <v>155818</v>
      </c>
    </row>
    <row r="1379" spans="1:11" ht="27">
      <c r="A1379" s="141" t="s">
        <v>2819</v>
      </c>
      <c r="B1379" s="175" t="s">
        <v>138</v>
      </c>
      <c r="C1379" s="34" t="s">
        <v>2534</v>
      </c>
      <c r="D1379" s="37">
        <v>43473</v>
      </c>
      <c r="E1379" s="94" t="s">
        <v>661</v>
      </c>
      <c r="F1379" s="94">
        <v>17190649</v>
      </c>
      <c r="G1379" s="219">
        <v>43677</v>
      </c>
      <c r="H1379" s="93" t="s">
        <v>2799</v>
      </c>
      <c r="I1379" s="250" t="s">
        <v>2857</v>
      </c>
      <c r="J1379" s="146" t="s">
        <v>993</v>
      </c>
      <c r="K1379" s="300">
        <v>155818</v>
      </c>
    </row>
    <row r="1380" spans="1:11" ht="54">
      <c r="A1380" s="141" t="s">
        <v>2819</v>
      </c>
      <c r="B1380" s="175" t="s">
        <v>138</v>
      </c>
      <c r="C1380" s="34" t="s">
        <v>2534</v>
      </c>
      <c r="D1380" s="37">
        <v>43473</v>
      </c>
      <c r="E1380" s="94" t="s">
        <v>661</v>
      </c>
      <c r="F1380" s="94">
        <v>17190655</v>
      </c>
      <c r="G1380" s="219">
        <v>43677</v>
      </c>
      <c r="H1380" s="93" t="s">
        <v>2800</v>
      </c>
      <c r="I1380" s="250" t="s">
        <v>2857</v>
      </c>
      <c r="J1380" s="146" t="s">
        <v>993</v>
      </c>
      <c r="K1380" s="300">
        <v>98940</v>
      </c>
    </row>
    <row r="1381" spans="1:11" ht="22.5">
      <c r="A1381" s="141" t="s">
        <v>2819</v>
      </c>
      <c r="B1381" s="175" t="s">
        <v>138</v>
      </c>
      <c r="C1381" s="34" t="s">
        <v>2824</v>
      </c>
      <c r="D1381" s="37">
        <v>43648</v>
      </c>
      <c r="E1381" s="235" t="s">
        <v>1067</v>
      </c>
      <c r="F1381" s="235" t="s">
        <v>1372</v>
      </c>
      <c r="G1381" s="236">
        <v>43648</v>
      </c>
      <c r="H1381" s="237" t="s">
        <v>2820</v>
      </c>
      <c r="I1381" s="256" t="s">
        <v>2821</v>
      </c>
      <c r="J1381" s="58" t="s">
        <v>2822</v>
      </c>
      <c r="K1381" s="273" t="s">
        <v>2823</v>
      </c>
    </row>
    <row r="1382" spans="1:11" ht="13.5">
      <c r="A1382" s="141" t="s">
        <v>2819</v>
      </c>
      <c r="B1382" s="175" t="s">
        <v>138</v>
      </c>
      <c r="C1382" s="34" t="s">
        <v>2829</v>
      </c>
      <c r="D1382" s="37">
        <v>43658</v>
      </c>
      <c r="E1382" s="235" t="s">
        <v>1067</v>
      </c>
      <c r="F1382" s="235" t="s">
        <v>1372</v>
      </c>
      <c r="G1382" s="236">
        <v>43658</v>
      </c>
      <c r="H1382" s="237" t="s">
        <v>2825</v>
      </c>
      <c r="I1382" s="256" t="s">
        <v>2826</v>
      </c>
      <c r="J1382" s="58" t="s">
        <v>2827</v>
      </c>
      <c r="K1382" s="273" t="s">
        <v>2828</v>
      </c>
    </row>
    <row r="1383" spans="1:11" ht="13.5">
      <c r="A1383" s="141" t="s">
        <v>2819</v>
      </c>
      <c r="B1383" s="175" t="s">
        <v>138</v>
      </c>
      <c r="C1383" s="34" t="s">
        <v>2834</v>
      </c>
      <c r="D1383" s="37">
        <v>43668</v>
      </c>
      <c r="E1383" s="235" t="s">
        <v>1067</v>
      </c>
      <c r="F1383" s="235" t="s">
        <v>1372</v>
      </c>
      <c r="G1383" s="236">
        <v>43668</v>
      </c>
      <c r="H1383" s="237" t="s">
        <v>2830</v>
      </c>
      <c r="I1383" s="256" t="s">
        <v>2832</v>
      </c>
      <c r="J1383" s="58" t="s">
        <v>2833</v>
      </c>
      <c r="K1383" s="273" t="s">
        <v>2831</v>
      </c>
    </row>
    <row r="1384" spans="1:11" ht="13.5">
      <c r="A1384" s="141" t="s">
        <v>2819</v>
      </c>
      <c r="B1384" s="175" t="s">
        <v>138</v>
      </c>
      <c r="C1384" s="34" t="s">
        <v>2839</v>
      </c>
      <c r="D1384" s="37">
        <v>43668</v>
      </c>
      <c r="E1384" s="235" t="s">
        <v>1067</v>
      </c>
      <c r="F1384" s="235" t="s">
        <v>1372</v>
      </c>
      <c r="G1384" s="236">
        <v>43668</v>
      </c>
      <c r="H1384" s="237" t="s">
        <v>2835</v>
      </c>
      <c r="I1384" s="256" t="s">
        <v>2836</v>
      </c>
      <c r="J1384" s="58" t="s">
        <v>2837</v>
      </c>
      <c r="K1384" s="273" t="s">
        <v>2838</v>
      </c>
    </row>
    <row r="1385" spans="1:11" ht="45">
      <c r="A1385" s="141" t="s">
        <v>2819</v>
      </c>
      <c r="B1385" s="274" t="s">
        <v>559</v>
      </c>
      <c r="C1385" s="53" t="s">
        <v>152</v>
      </c>
      <c r="D1385" s="54" t="s">
        <v>152</v>
      </c>
      <c r="E1385" s="274" t="s">
        <v>1503</v>
      </c>
      <c r="F1385" s="274">
        <v>21042750</v>
      </c>
      <c r="G1385" s="275">
        <v>43657</v>
      </c>
      <c r="H1385" s="274" t="s">
        <v>2858</v>
      </c>
      <c r="I1385" s="55" t="s">
        <v>230</v>
      </c>
      <c r="J1385" s="177" t="s">
        <v>513</v>
      </c>
      <c r="K1385" s="276">
        <v>7418411</v>
      </c>
    </row>
    <row r="1386" spans="1:11" ht="45">
      <c r="A1386" s="141" t="s">
        <v>2819</v>
      </c>
      <c r="B1386" s="274" t="s">
        <v>559</v>
      </c>
      <c r="C1386" s="53" t="s">
        <v>152</v>
      </c>
      <c r="D1386" s="54" t="s">
        <v>152</v>
      </c>
      <c r="E1386" s="274" t="s">
        <v>1503</v>
      </c>
      <c r="F1386" s="274">
        <v>21083040</v>
      </c>
      <c r="G1386" s="275">
        <v>43672</v>
      </c>
      <c r="H1386" s="274" t="s">
        <v>2859</v>
      </c>
      <c r="I1386" s="55" t="s">
        <v>230</v>
      </c>
      <c r="J1386" s="177" t="s">
        <v>513</v>
      </c>
      <c r="K1386" s="276">
        <v>5250132</v>
      </c>
    </row>
    <row r="1387" spans="1:11" ht="75">
      <c r="A1387" s="141" t="s">
        <v>2819</v>
      </c>
      <c r="B1387" s="274" t="s">
        <v>559</v>
      </c>
      <c r="C1387" s="53" t="s">
        <v>152</v>
      </c>
      <c r="D1387" s="54" t="s">
        <v>152</v>
      </c>
      <c r="E1387" s="274" t="s">
        <v>2860</v>
      </c>
      <c r="F1387" s="274" t="s">
        <v>2861</v>
      </c>
      <c r="G1387" s="275">
        <v>43650</v>
      </c>
      <c r="H1387" s="274" t="s">
        <v>2862</v>
      </c>
      <c r="I1387" s="55" t="s">
        <v>230</v>
      </c>
      <c r="J1387" s="177" t="s">
        <v>513</v>
      </c>
      <c r="K1387" s="276">
        <v>639179</v>
      </c>
    </row>
    <row r="1388" spans="1:11" ht="45">
      <c r="A1388" s="141" t="s">
        <v>2819</v>
      </c>
      <c r="B1388" s="274" t="s">
        <v>559</v>
      </c>
      <c r="C1388" s="53" t="s">
        <v>152</v>
      </c>
      <c r="D1388" s="54" t="s">
        <v>152</v>
      </c>
      <c r="E1388" s="274" t="s">
        <v>1503</v>
      </c>
      <c r="F1388" s="277">
        <v>21550754</v>
      </c>
      <c r="G1388" s="275">
        <v>43670</v>
      </c>
      <c r="H1388" s="274" t="s">
        <v>2863</v>
      </c>
      <c r="I1388" s="55" t="s">
        <v>230</v>
      </c>
      <c r="J1388" s="177" t="s">
        <v>513</v>
      </c>
      <c r="K1388" s="303">
        <v>126851</v>
      </c>
    </row>
  </sheetData>
  <sheetProtection/>
  <autoFilter ref="A4:K1388"/>
  <mergeCells count="1">
    <mergeCell ref="A2:K2"/>
  </mergeCells>
  <dataValidations count="1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4 C958:C961 G79:G124 C117:D117 C944:C947 D461 C247:D247 C221:D221 D488 C275:D275 C273:D273 C970 C964:C968 C281:D281 C819 C827:C828 C1201 C849:C851 E1023:E1026 C954:C956 C951:C952 C1203"/>
    <dataValidation showInputMessage="1" showErrorMessage="1" sqref="C118:D142 C148:D161 C163:D163 C166:D173 C175:D184 C186:D192 C200:D220 C222:D246 C248:D272 C274:D274 C276:D280 C282:D321 C323:D324 C326:D328 C330:D346 C348:D387 C389:D460 C462:D484 C486:D487 C489:D525 C528:D532 C535:D597 C599:D608 C610:D612 C614:D626 C629:D640 C642:D642 C646:D647 C661:D661 C664:D664 C666:D666 C683:D683 C686:D700 C702:D781 C783:D790 C792:D818 C820:D826 C829:D848 C852:D872 C875:D878 C880:D892 C894:D916 C948:D950 C953:D953 C957:D957 C962:D963 C969:D969 C971:D1056 C1061:D1082 C1086:D1087 C1090:D1103 C1105:D1112 C1114:D1114 C1117:D1200 C1202:D1202 C1204:D1214 C1218:D1220 C1224:D1228 C1233:D1233 C1236:D1236 C1240:D1241 C1255:D1262 C1273:D1273 C1276:D1283 C1288:D1290 C1294:D1294 C1301:D1302 C1304:D1304 C1307:D1308 C1310:D1314 C1318:D1325 C1332:D1333 C1343:D1343 C1345:D1353 C1357:D1357 C1359:D1359 C1367:D1369 C1385:D1388 C919:D943 C5:D116"/>
    <dataValidation type="list" allowBlank="1" showInputMessage="1" showErrorMessage="1" sqref="E79:E84">
      <formula1>$Y$6:$Y$6</formula1>
    </dataValidation>
    <dataValidation type="list" allowBlank="1" showInputMessage="1" showErrorMessage="1" sqref="E133">
      <formula1>$HQ$65025:$HQ$65029</formula1>
    </dataValidation>
    <dataValidation type="list" allowBlank="1" showInputMessage="1" showErrorMessage="1" sqref="E134 E129 E125:E126">
      <formula1>$HQ$64971:$HQ$64975</formula1>
    </dataValidation>
    <dataValidation type="list" allowBlank="1" showInputMessage="1" showErrorMessage="1" sqref="E135 E130:E132 E127:E128 E85:E124">
      <formula1>Julio!#REF!</formula1>
    </dataValidation>
    <dataValidation type="list" allowBlank="1" showInputMessage="1" showErrorMessage="1" sqref="E315:E389">
      <formula1>$T$6:$T$14</formula1>
    </dataValidation>
    <dataValidation type="list" allowBlank="1" showInputMessage="1" showErrorMessage="1" sqref="B322">
      <formula1>$Q$6:$Q$16</formula1>
    </dataValidation>
    <dataValidation type="list" allowBlank="1" showInputMessage="1" showErrorMessage="1" sqref="E435:E453">
      <formula1>Julio!#REF!</formula1>
    </dataValidation>
    <dataValidation type="list" allowBlank="1" showInputMessage="1" showErrorMessage="1" sqref="E935:E1006">
      <formula1>$IQ$65120:$IQ$65124</formula1>
    </dataValidation>
    <dataValidation type="list" allowBlank="1" showInputMessage="1" showErrorMessage="1" sqref="E1007:E1022">
      <formula1>$IQ$65327:$IQ$65331</formula1>
    </dataValidation>
  </dataValidations>
  <printOptions horizontalCentered="1"/>
  <pageMargins left="0.25" right="0.25" top="0.75" bottom="0.75" header="0.3" footer="0.3"/>
  <pageSetup fitToHeight="3" fitToWidth="1" horizontalDpi="600" verticalDpi="600" orientation="landscape" paperSize="14" scale="11" r:id="rId1"/>
</worksheet>
</file>

<file path=xl/worksheets/sheet2.xml><?xml version="1.0" encoding="utf-8"?>
<worksheet xmlns="http://schemas.openxmlformats.org/spreadsheetml/2006/main" xmlns:r="http://schemas.openxmlformats.org/officeDocument/2006/relationships">
  <dimension ref="A1:D323"/>
  <sheetViews>
    <sheetView showGridLines="0" zoomScale="115" zoomScaleNormal="115" zoomScalePageLayoutView="0" workbookViewId="0" topLeftCell="A1">
      <pane ySplit="1" topLeftCell="A5" activePane="bottomLeft" state="frozen"/>
      <selection pane="topLeft" activeCell="A1" sqref="A1"/>
      <selection pane="bottomLeft" activeCell="B27" sqref="B27:C27"/>
    </sheetView>
  </sheetViews>
  <sheetFormatPr defaultColWidth="11.421875" defaultRowHeight="12.75"/>
  <cols>
    <col min="1" max="1" width="24.140625" style="29" customWidth="1"/>
    <col min="2" max="2" width="11.140625" style="29" customWidth="1"/>
    <col min="3" max="3" width="58.421875" style="16" customWidth="1"/>
    <col min="4" max="16384" width="11.421875" style="16" customWidth="1"/>
  </cols>
  <sheetData>
    <row r="1" spans="1:3" ht="11.25">
      <c r="A1" s="23"/>
      <c r="B1" s="23" t="s">
        <v>19</v>
      </c>
      <c r="C1" s="22" t="s">
        <v>18</v>
      </c>
    </row>
    <row r="2" spans="1:3" ht="11.25">
      <c r="A2" s="24"/>
      <c r="B2" s="24" t="s">
        <v>447</v>
      </c>
      <c r="C2" s="17" t="s">
        <v>12</v>
      </c>
    </row>
    <row r="3" spans="1:3" ht="11.25">
      <c r="A3" s="25"/>
      <c r="B3" s="25" t="s">
        <v>218</v>
      </c>
      <c r="C3" s="17" t="s">
        <v>316</v>
      </c>
    </row>
    <row r="4" spans="1:3" ht="11.25">
      <c r="A4" s="24"/>
      <c r="B4" s="24" t="s">
        <v>282</v>
      </c>
      <c r="C4" s="17" t="s">
        <v>63</v>
      </c>
    </row>
    <row r="5" spans="1:3" ht="11.25">
      <c r="A5" s="24"/>
      <c r="B5" s="24" t="s">
        <v>446</v>
      </c>
      <c r="C5" s="17" t="s">
        <v>104</v>
      </c>
    </row>
    <row r="6" spans="1:3" ht="11.25">
      <c r="A6" s="26"/>
      <c r="B6" s="26" t="s">
        <v>445</v>
      </c>
      <c r="C6" s="17" t="s">
        <v>157</v>
      </c>
    </row>
    <row r="7" spans="1:3" ht="11.25">
      <c r="A7" s="27"/>
      <c r="B7" s="27" t="s">
        <v>444</v>
      </c>
      <c r="C7" s="17" t="s">
        <v>128</v>
      </c>
    </row>
    <row r="8" spans="1:3" ht="11.25">
      <c r="A8" s="24"/>
      <c r="B8" s="24" t="s">
        <v>443</v>
      </c>
      <c r="C8" s="17" t="s">
        <v>40</v>
      </c>
    </row>
    <row r="9" spans="1:4" ht="11.25">
      <c r="A9" s="28"/>
      <c r="B9" s="28" t="s">
        <v>326</v>
      </c>
      <c r="C9" s="18" t="s">
        <v>44</v>
      </c>
      <c r="D9" s="19"/>
    </row>
    <row r="10" spans="1:3" ht="11.25">
      <c r="A10" s="28"/>
      <c r="B10" s="28" t="s">
        <v>327</v>
      </c>
      <c r="C10" s="17" t="s">
        <v>43</v>
      </c>
    </row>
    <row r="11" spans="1:3" ht="11.25">
      <c r="A11" s="27"/>
      <c r="B11" s="27" t="s">
        <v>441</v>
      </c>
      <c r="C11" s="17" t="s">
        <v>137</v>
      </c>
    </row>
    <row r="12" spans="1:3" ht="11.25">
      <c r="A12" s="24"/>
      <c r="B12" s="24" t="s">
        <v>442</v>
      </c>
      <c r="C12" s="17" t="s">
        <v>11</v>
      </c>
    </row>
    <row r="13" spans="1:3" ht="11.25">
      <c r="A13" s="25"/>
      <c r="B13" s="25" t="s">
        <v>438</v>
      </c>
      <c r="C13" s="17" t="s">
        <v>314</v>
      </c>
    </row>
    <row r="14" spans="1:3" ht="11.25">
      <c r="A14" s="25"/>
      <c r="B14" s="25" t="s">
        <v>439</v>
      </c>
      <c r="C14" s="17" t="s">
        <v>312</v>
      </c>
    </row>
    <row r="15" spans="1:3" ht="11.25">
      <c r="A15" s="25"/>
      <c r="B15" s="25" t="s">
        <v>440</v>
      </c>
      <c r="C15" s="17" t="s">
        <v>156</v>
      </c>
    </row>
    <row r="16" spans="1:3" ht="11.25">
      <c r="A16" s="24"/>
      <c r="B16" s="24" t="s">
        <v>328</v>
      </c>
      <c r="C16" s="17" t="s">
        <v>22</v>
      </c>
    </row>
    <row r="17" spans="1:3" ht="11.25">
      <c r="A17" s="24"/>
      <c r="B17" s="24" t="s">
        <v>86</v>
      </c>
      <c r="C17" s="17" t="s">
        <v>85</v>
      </c>
    </row>
    <row r="18" spans="1:3" ht="11.25">
      <c r="A18" s="24"/>
      <c r="B18" s="24" t="s">
        <v>329</v>
      </c>
      <c r="C18" s="17" t="s">
        <v>70</v>
      </c>
    </row>
    <row r="19" spans="1:3" ht="11.25">
      <c r="A19" s="27"/>
      <c r="B19" s="27" t="s">
        <v>277</v>
      </c>
      <c r="C19" s="17" t="s">
        <v>121</v>
      </c>
    </row>
    <row r="20" spans="1:3" ht="11.25">
      <c r="A20" s="27"/>
      <c r="B20" s="27" t="s">
        <v>330</v>
      </c>
      <c r="C20" s="17" t="s">
        <v>145</v>
      </c>
    </row>
    <row r="21" spans="1:3" ht="11.25">
      <c r="A21" s="24"/>
      <c r="B21" s="27" t="s">
        <v>84</v>
      </c>
      <c r="C21" s="17" t="s">
        <v>83</v>
      </c>
    </row>
    <row r="22" spans="1:4" s="19" customFormat="1" ht="11.25">
      <c r="A22" s="28"/>
      <c r="B22" s="27" t="s">
        <v>279</v>
      </c>
      <c r="C22" s="17" t="s">
        <v>112</v>
      </c>
      <c r="D22" s="16"/>
    </row>
    <row r="23" spans="1:4" s="19" customFormat="1" ht="11.25">
      <c r="A23" s="27"/>
      <c r="B23" s="27" t="s">
        <v>331</v>
      </c>
      <c r="C23" s="17" t="s">
        <v>143</v>
      </c>
      <c r="D23" s="16"/>
    </row>
    <row r="24" spans="1:3" s="19" customFormat="1" ht="11.25">
      <c r="A24" s="24"/>
      <c r="B24" s="27" t="s">
        <v>332</v>
      </c>
      <c r="C24" s="18" t="s">
        <v>59</v>
      </c>
    </row>
    <row r="25" spans="1:4" s="19" customFormat="1" ht="11.25">
      <c r="A25" s="24"/>
      <c r="B25" s="27" t="s">
        <v>333</v>
      </c>
      <c r="C25" s="17" t="s">
        <v>48</v>
      </c>
      <c r="D25" s="16"/>
    </row>
    <row r="26" spans="1:3" ht="11.25">
      <c r="A26" s="24"/>
      <c r="B26" s="27" t="s">
        <v>88</v>
      </c>
      <c r="C26" s="17" t="s">
        <v>87</v>
      </c>
    </row>
    <row r="27" spans="1:3" ht="11.25">
      <c r="A27" s="25"/>
      <c r="B27" s="27" t="s">
        <v>203</v>
      </c>
      <c r="C27" s="17" t="s">
        <v>249</v>
      </c>
    </row>
    <row r="28" spans="1:3" ht="11.25">
      <c r="A28" s="27"/>
      <c r="B28" s="27" t="s">
        <v>334</v>
      </c>
      <c r="C28" s="17" t="s">
        <v>120</v>
      </c>
    </row>
    <row r="29" spans="1:4" ht="11.25">
      <c r="A29" s="24"/>
      <c r="B29" s="27" t="s">
        <v>335</v>
      </c>
      <c r="C29" s="17" t="s">
        <v>64</v>
      </c>
      <c r="D29" s="20"/>
    </row>
    <row r="30" spans="1:3" ht="11.25">
      <c r="A30" s="25"/>
      <c r="B30" s="27" t="s">
        <v>192</v>
      </c>
      <c r="C30" s="17" t="s">
        <v>257</v>
      </c>
    </row>
    <row r="31" spans="1:3" ht="11.25">
      <c r="A31" s="27"/>
      <c r="B31" s="27" t="s">
        <v>336</v>
      </c>
      <c r="C31" s="17" t="s">
        <v>147</v>
      </c>
    </row>
    <row r="32" spans="1:3" ht="11.25">
      <c r="A32" s="28"/>
      <c r="B32" s="27" t="s">
        <v>337</v>
      </c>
      <c r="C32" s="17" t="s">
        <v>45</v>
      </c>
    </row>
    <row r="33" spans="1:3" ht="11.25">
      <c r="A33" s="27"/>
      <c r="B33" s="27" t="s">
        <v>338</v>
      </c>
      <c r="C33" s="17" t="s">
        <v>150</v>
      </c>
    </row>
    <row r="34" spans="1:3" ht="11.25">
      <c r="A34" s="27"/>
      <c r="B34" s="27" t="s">
        <v>339</v>
      </c>
      <c r="C34" s="17" t="s">
        <v>151</v>
      </c>
    </row>
    <row r="35" spans="1:3" ht="11.25">
      <c r="A35" s="25"/>
      <c r="B35" s="27" t="s">
        <v>340</v>
      </c>
      <c r="C35" s="17" t="s">
        <v>323</v>
      </c>
    </row>
    <row r="36" spans="1:3" ht="11.25">
      <c r="A36" s="28"/>
      <c r="B36" s="27" t="s">
        <v>341</v>
      </c>
      <c r="C36" s="17" t="s">
        <v>110</v>
      </c>
    </row>
    <row r="37" spans="1:3" ht="11.25">
      <c r="A37" s="25"/>
      <c r="B37" s="27" t="s">
        <v>222</v>
      </c>
      <c r="C37" s="17" t="s">
        <v>248</v>
      </c>
    </row>
    <row r="38" spans="1:3" ht="11.25">
      <c r="A38" s="24"/>
      <c r="B38" s="27" t="s">
        <v>72</v>
      </c>
      <c r="C38" s="17" t="s">
        <v>71</v>
      </c>
    </row>
    <row r="39" spans="1:3" ht="11.25">
      <c r="A39" s="27"/>
      <c r="B39" s="27" t="s">
        <v>342</v>
      </c>
      <c r="C39" s="17" t="s">
        <v>142</v>
      </c>
    </row>
    <row r="40" spans="1:3" ht="11.25">
      <c r="A40" s="24"/>
      <c r="B40" s="27" t="s">
        <v>80</v>
      </c>
      <c r="C40" s="17" t="s">
        <v>16</v>
      </c>
    </row>
    <row r="41" spans="1:3" ht="11.25">
      <c r="A41" s="25"/>
      <c r="B41" s="27" t="s">
        <v>196</v>
      </c>
      <c r="C41" s="17" t="s">
        <v>242</v>
      </c>
    </row>
    <row r="42" spans="1:3" ht="11.25">
      <c r="A42" s="25"/>
      <c r="B42" s="27" t="s">
        <v>201</v>
      </c>
      <c r="C42" s="17" t="s">
        <v>256</v>
      </c>
    </row>
    <row r="43" spans="1:3" ht="11.25">
      <c r="A43" s="25"/>
      <c r="B43" s="27" t="s">
        <v>225</v>
      </c>
      <c r="C43" s="17" t="s">
        <v>255</v>
      </c>
    </row>
    <row r="44" spans="1:3" ht="11.25">
      <c r="A44" s="26"/>
      <c r="B44" s="27" t="s">
        <v>343</v>
      </c>
      <c r="C44" s="17" t="s">
        <v>159</v>
      </c>
    </row>
    <row r="45" spans="1:3" ht="11.25">
      <c r="A45" s="25"/>
      <c r="B45" s="27" t="s">
        <v>213</v>
      </c>
      <c r="C45" s="17" t="s">
        <v>235</v>
      </c>
    </row>
    <row r="46" spans="1:3" ht="11.25">
      <c r="A46" s="24"/>
      <c r="B46" s="27" t="s">
        <v>92</v>
      </c>
      <c r="C46" s="17" t="s">
        <v>91</v>
      </c>
    </row>
    <row r="47" spans="1:3" ht="11.25">
      <c r="A47" s="26"/>
      <c r="B47" s="27" t="s">
        <v>303</v>
      </c>
      <c r="C47" s="17" t="s">
        <v>164</v>
      </c>
    </row>
    <row r="48" spans="1:3" ht="11.25">
      <c r="A48" s="25"/>
      <c r="B48" s="27" t="s">
        <v>209</v>
      </c>
      <c r="C48" s="17" t="s">
        <v>246</v>
      </c>
    </row>
    <row r="49" spans="1:3" ht="11.25" customHeight="1">
      <c r="A49" s="25"/>
      <c r="B49" s="27" t="s">
        <v>198</v>
      </c>
      <c r="C49" s="17" t="s">
        <v>247</v>
      </c>
    </row>
    <row r="50" spans="1:3" ht="11.25">
      <c r="A50" s="24"/>
      <c r="B50" s="27" t="s">
        <v>348</v>
      </c>
      <c r="C50" s="17" t="s">
        <v>100</v>
      </c>
    </row>
    <row r="51" spans="1:3" ht="11.25">
      <c r="A51" s="24"/>
      <c r="B51" s="27" t="s">
        <v>349</v>
      </c>
      <c r="C51" s="17" t="s">
        <v>56</v>
      </c>
    </row>
    <row r="52" spans="1:3" ht="11.25">
      <c r="A52" s="24"/>
      <c r="B52" s="27" t="s">
        <v>90</v>
      </c>
      <c r="C52" s="17" t="s">
        <v>89</v>
      </c>
    </row>
    <row r="53" spans="1:3" ht="11.25">
      <c r="A53" s="25"/>
      <c r="B53" s="27" t="s">
        <v>347</v>
      </c>
      <c r="C53" s="17" t="s">
        <v>232</v>
      </c>
    </row>
    <row r="54" spans="1:3" ht="11.25">
      <c r="A54" s="25"/>
      <c r="B54" s="27" t="s">
        <v>347</v>
      </c>
      <c r="C54" s="17" t="s">
        <v>263</v>
      </c>
    </row>
    <row r="55" spans="1:3" ht="11.25">
      <c r="A55" s="24"/>
      <c r="B55" s="27" t="s">
        <v>344</v>
      </c>
      <c r="C55" s="17" t="s">
        <v>38</v>
      </c>
    </row>
    <row r="56" spans="1:3" ht="11.25">
      <c r="A56" s="27"/>
      <c r="B56" s="27" t="s">
        <v>345</v>
      </c>
      <c r="C56" s="17" t="s">
        <v>135</v>
      </c>
    </row>
    <row r="57" spans="1:3" ht="11.25">
      <c r="A57" s="24"/>
      <c r="B57" s="27" t="s">
        <v>346</v>
      </c>
      <c r="C57" s="17" t="s">
        <v>26</v>
      </c>
    </row>
    <row r="58" spans="1:3" ht="11.25">
      <c r="A58" s="25"/>
      <c r="B58" s="27" t="s">
        <v>350</v>
      </c>
      <c r="C58" s="17" t="s">
        <v>318</v>
      </c>
    </row>
    <row r="59" spans="1:3" ht="11.25">
      <c r="A59" s="24"/>
      <c r="B59" s="27" t="s">
        <v>180</v>
      </c>
      <c r="C59" s="17" t="s">
        <v>13</v>
      </c>
    </row>
    <row r="60" spans="1:3" ht="11.25">
      <c r="A60" s="25"/>
      <c r="B60" s="27" t="s">
        <v>205</v>
      </c>
      <c r="C60" s="17" t="s">
        <v>252</v>
      </c>
    </row>
    <row r="61" spans="1:3" ht="11.25">
      <c r="A61" s="26"/>
      <c r="B61" s="27" t="s">
        <v>354</v>
      </c>
      <c r="C61" s="17" t="s">
        <v>169</v>
      </c>
    </row>
    <row r="62" spans="1:3" ht="11.25">
      <c r="A62" s="27"/>
      <c r="B62" s="27" t="s">
        <v>353</v>
      </c>
      <c r="C62" s="17" t="s">
        <v>124</v>
      </c>
    </row>
    <row r="63" spans="1:3" ht="11.25">
      <c r="A63" s="25"/>
      <c r="B63" s="27" t="s">
        <v>352</v>
      </c>
      <c r="C63" s="17" t="s">
        <v>321</v>
      </c>
    </row>
    <row r="64" spans="1:3" ht="11.25">
      <c r="A64" s="24"/>
      <c r="B64" s="27" t="s">
        <v>351</v>
      </c>
      <c r="C64" s="17" t="s">
        <v>65</v>
      </c>
    </row>
    <row r="65" spans="1:3" ht="11.25">
      <c r="A65" s="24"/>
      <c r="B65" s="27" t="s">
        <v>275</v>
      </c>
      <c r="C65" s="17" t="s">
        <v>61</v>
      </c>
    </row>
    <row r="66" spans="1:3" ht="11.25">
      <c r="A66" s="24"/>
      <c r="B66" s="27" t="s">
        <v>306</v>
      </c>
      <c r="C66" s="17" t="s">
        <v>47</v>
      </c>
    </row>
    <row r="67" spans="1:3" ht="11.25">
      <c r="A67" s="28"/>
      <c r="B67" s="27" t="s">
        <v>355</v>
      </c>
      <c r="C67" s="17" t="s">
        <v>46</v>
      </c>
    </row>
    <row r="68" spans="1:3" ht="11.25">
      <c r="A68" s="24"/>
      <c r="B68" s="27" t="s">
        <v>294</v>
      </c>
      <c r="C68" s="17" t="s">
        <v>37</v>
      </c>
    </row>
    <row r="69" spans="1:3" ht="11.25">
      <c r="A69" s="25"/>
      <c r="B69" s="27" t="s">
        <v>337</v>
      </c>
      <c r="C69" s="17" t="s">
        <v>230</v>
      </c>
    </row>
    <row r="70" spans="1:3" ht="11.25">
      <c r="A70" s="24"/>
      <c r="B70" s="27" t="s">
        <v>356</v>
      </c>
      <c r="C70" s="17" t="s">
        <v>102</v>
      </c>
    </row>
    <row r="71" spans="1:3" ht="11.25">
      <c r="A71" s="25"/>
      <c r="B71" s="27" t="s">
        <v>207</v>
      </c>
      <c r="C71" s="17" t="s">
        <v>208</v>
      </c>
    </row>
    <row r="72" spans="1:3" ht="11.25">
      <c r="A72" s="27"/>
      <c r="B72" s="27" t="s">
        <v>357</v>
      </c>
      <c r="C72" s="17" t="s">
        <v>149</v>
      </c>
    </row>
    <row r="73" spans="1:3" ht="11.25">
      <c r="A73" s="24"/>
      <c r="B73" s="27" t="s">
        <v>358</v>
      </c>
      <c r="C73" s="17" t="s">
        <v>106</v>
      </c>
    </row>
    <row r="74" spans="1:3" ht="11.25">
      <c r="A74" s="27"/>
      <c r="B74" s="27" t="s">
        <v>359</v>
      </c>
      <c r="C74" s="17" t="s">
        <v>126</v>
      </c>
    </row>
    <row r="75" spans="1:3" ht="11.25">
      <c r="A75" s="25"/>
      <c r="B75" s="27" t="s">
        <v>360</v>
      </c>
      <c r="C75" s="17" t="s">
        <v>315</v>
      </c>
    </row>
    <row r="76" spans="1:3" ht="11.25">
      <c r="A76" s="24"/>
      <c r="B76" s="27" t="s">
        <v>361</v>
      </c>
      <c r="C76" s="17" t="s">
        <v>52</v>
      </c>
    </row>
    <row r="77" spans="1:3" ht="11.25">
      <c r="A77" s="24"/>
      <c r="B77" s="27" t="s">
        <v>362</v>
      </c>
      <c r="C77" s="17" t="s">
        <v>109</v>
      </c>
    </row>
    <row r="78" spans="1:3" ht="11.25">
      <c r="A78" s="26"/>
      <c r="B78" s="27" t="s">
        <v>363</v>
      </c>
      <c r="C78" s="17" t="s">
        <v>165</v>
      </c>
    </row>
    <row r="79" spans="1:3" ht="11.25">
      <c r="A79" s="25"/>
      <c r="B79" s="27" t="s">
        <v>364</v>
      </c>
      <c r="C79" s="17" t="s">
        <v>228</v>
      </c>
    </row>
    <row r="80" spans="1:3" ht="11.25">
      <c r="A80" s="24"/>
      <c r="B80" s="27" t="s">
        <v>365</v>
      </c>
      <c r="C80" s="17" t="s">
        <v>67</v>
      </c>
    </row>
    <row r="81" spans="1:3" ht="11.25">
      <c r="A81" s="24"/>
      <c r="B81" s="27" t="s">
        <v>366</v>
      </c>
      <c r="C81" s="17" t="s">
        <v>116</v>
      </c>
    </row>
    <row r="82" spans="1:4" ht="11.25">
      <c r="A82" s="24"/>
      <c r="B82" s="27" t="s">
        <v>82</v>
      </c>
      <c r="C82" s="18" t="s">
        <v>81</v>
      </c>
      <c r="D82" s="19"/>
    </row>
    <row r="83" spans="1:3" ht="11.25">
      <c r="A83" s="24"/>
      <c r="B83" s="27" t="s">
        <v>367</v>
      </c>
      <c r="C83" s="17" t="s">
        <v>35</v>
      </c>
    </row>
    <row r="84" spans="1:3" ht="11.25">
      <c r="A84" s="24"/>
      <c r="B84" s="27" t="s">
        <v>368</v>
      </c>
      <c r="C84" s="17" t="s">
        <v>17</v>
      </c>
    </row>
    <row r="85" spans="1:3" ht="11.25">
      <c r="A85" s="27"/>
      <c r="B85" s="27" t="s">
        <v>369</v>
      </c>
      <c r="C85" s="17" t="s">
        <v>141</v>
      </c>
    </row>
    <row r="86" spans="1:3" ht="11.25">
      <c r="A86" s="25"/>
      <c r="B86" s="27" t="s">
        <v>187</v>
      </c>
      <c r="C86" s="17" t="s">
        <v>243</v>
      </c>
    </row>
    <row r="87" spans="1:3" ht="11.25">
      <c r="A87" s="24"/>
      <c r="B87" s="27" t="s">
        <v>370</v>
      </c>
      <c r="C87" s="17" t="s">
        <v>114</v>
      </c>
    </row>
    <row r="88" spans="1:3" ht="11.25">
      <c r="A88" s="25"/>
      <c r="B88" s="27" t="s">
        <v>204</v>
      </c>
      <c r="C88" s="17" t="s">
        <v>237</v>
      </c>
    </row>
    <row r="89" spans="1:3" ht="11.25">
      <c r="A89" s="24"/>
      <c r="B89" s="27" t="s">
        <v>371</v>
      </c>
      <c r="C89" s="17" t="s">
        <v>60</v>
      </c>
    </row>
    <row r="90" spans="1:3" ht="11.25">
      <c r="A90" s="26"/>
      <c r="B90" s="27" t="s">
        <v>372</v>
      </c>
      <c r="C90" s="17" t="s">
        <v>160</v>
      </c>
    </row>
    <row r="91" spans="1:3" ht="11.25">
      <c r="A91" s="27"/>
      <c r="B91" s="27" t="s">
        <v>132</v>
      </c>
      <c r="C91" s="17" t="s">
        <v>131</v>
      </c>
    </row>
    <row r="92" spans="1:3" ht="11.25">
      <c r="A92" s="27"/>
      <c r="B92" s="27" t="s">
        <v>373</v>
      </c>
      <c r="C92" s="17" t="s">
        <v>139</v>
      </c>
    </row>
    <row r="93" spans="1:3" ht="11.25">
      <c r="A93" s="27"/>
      <c r="B93" s="27" t="s">
        <v>374</v>
      </c>
      <c r="C93" s="17" t="s">
        <v>122</v>
      </c>
    </row>
    <row r="94" spans="1:3" ht="11.25">
      <c r="A94" s="24"/>
      <c r="B94" s="27" t="s">
        <v>96</v>
      </c>
      <c r="C94" s="17" t="s">
        <v>95</v>
      </c>
    </row>
    <row r="95" spans="1:3" ht="11.25">
      <c r="A95" s="24"/>
      <c r="B95" s="27" t="s">
        <v>79</v>
      </c>
      <c r="C95" s="17" t="s">
        <v>78</v>
      </c>
    </row>
    <row r="96" spans="1:3" ht="11.25">
      <c r="A96" s="24"/>
      <c r="B96" s="27" t="s">
        <v>375</v>
      </c>
      <c r="C96" s="17" t="s">
        <v>103</v>
      </c>
    </row>
    <row r="97" spans="1:4" ht="11.25">
      <c r="A97" s="24"/>
      <c r="B97" s="27" t="s">
        <v>94</v>
      </c>
      <c r="C97" s="18" t="s">
        <v>93</v>
      </c>
      <c r="D97" s="19"/>
    </row>
    <row r="98" spans="1:3" ht="11.25">
      <c r="A98" s="27"/>
      <c r="B98" s="27" t="s">
        <v>376</v>
      </c>
      <c r="C98" s="17" t="s">
        <v>117</v>
      </c>
    </row>
    <row r="99" spans="1:3" ht="11.25">
      <c r="A99" s="26"/>
      <c r="B99" s="27" t="s">
        <v>377</v>
      </c>
      <c r="C99" s="17" t="s">
        <v>166</v>
      </c>
    </row>
    <row r="100" spans="1:3" ht="11.25">
      <c r="A100" s="25"/>
      <c r="B100" s="27" t="s">
        <v>217</v>
      </c>
      <c r="C100" s="17" t="s">
        <v>258</v>
      </c>
    </row>
    <row r="101" spans="1:3" ht="11.25">
      <c r="A101" s="25"/>
      <c r="B101" s="27" t="s">
        <v>191</v>
      </c>
      <c r="C101" s="17" t="s">
        <v>245</v>
      </c>
    </row>
    <row r="102" spans="1:3" ht="11.25">
      <c r="A102" s="27"/>
      <c r="B102" s="27" t="s">
        <v>181</v>
      </c>
      <c r="C102" s="17" t="s">
        <v>125</v>
      </c>
    </row>
    <row r="103" spans="1:3" ht="11.25">
      <c r="A103" s="27"/>
      <c r="B103" s="27" t="s">
        <v>178</v>
      </c>
      <c r="C103" s="17" t="s">
        <v>129</v>
      </c>
    </row>
    <row r="104" spans="1:3" ht="11.25">
      <c r="A104" s="27"/>
      <c r="B104" s="27" t="s">
        <v>378</v>
      </c>
      <c r="C104" s="17" t="s">
        <v>10</v>
      </c>
    </row>
    <row r="105" spans="1:3" ht="11.25">
      <c r="A105" s="25"/>
      <c r="B105" s="27" t="s">
        <v>178</v>
      </c>
      <c r="C105" s="17" t="s">
        <v>261</v>
      </c>
    </row>
    <row r="106" spans="1:3" ht="11.25">
      <c r="A106" s="25"/>
      <c r="B106" s="27" t="s">
        <v>214</v>
      </c>
      <c r="C106" s="17" t="s">
        <v>215</v>
      </c>
    </row>
    <row r="107" spans="1:3" ht="11.25">
      <c r="A107" s="27"/>
      <c r="B107" s="27" t="s">
        <v>379</v>
      </c>
      <c r="C107" s="17" t="s">
        <v>144</v>
      </c>
    </row>
    <row r="108" spans="1:3" ht="11.25">
      <c r="A108" s="24"/>
      <c r="B108" s="27" t="s">
        <v>380</v>
      </c>
      <c r="C108" s="17" t="s">
        <v>108</v>
      </c>
    </row>
    <row r="109" spans="1:3" ht="11.25">
      <c r="A109" s="25"/>
      <c r="B109" s="27" t="s">
        <v>224</v>
      </c>
      <c r="C109" s="17" t="s">
        <v>234</v>
      </c>
    </row>
    <row r="110" spans="1:3" ht="11.25">
      <c r="A110" s="25"/>
      <c r="B110" s="27" t="s">
        <v>176</v>
      </c>
      <c r="C110" s="17" t="s">
        <v>171</v>
      </c>
    </row>
    <row r="111" spans="1:3" ht="11.25">
      <c r="A111" s="25"/>
      <c r="B111" s="27" t="s">
        <v>195</v>
      </c>
      <c r="C111" s="17" t="s">
        <v>238</v>
      </c>
    </row>
    <row r="112" spans="1:3" ht="11.25">
      <c r="A112" s="26"/>
      <c r="B112" s="27" t="s">
        <v>381</v>
      </c>
      <c r="C112" s="17" t="s">
        <v>167</v>
      </c>
    </row>
    <row r="113" spans="1:3" ht="11.25">
      <c r="A113" s="27"/>
      <c r="B113" s="27" t="s">
        <v>382</v>
      </c>
      <c r="C113" s="17" t="s">
        <v>136</v>
      </c>
    </row>
    <row r="114" spans="1:3" ht="11.25">
      <c r="A114" s="27"/>
      <c r="B114" s="27" t="s">
        <v>383</v>
      </c>
      <c r="C114" s="17" t="s">
        <v>123</v>
      </c>
    </row>
    <row r="115" spans="1:3" ht="11.25">
      <c r="A115" s="24"/>
      <c r="B115" s="27" t="s">
        <v>384</v>
      </c>
      <c r="C115" s="17" t="s">
        <v>107</v>
      </c>
    </row>
    <row r="116" spans="1:3" ht="11.25">
      <c r="A116" s="25"/>
      <c r="B116" s="27" t="s">
        <v>212</v>
      </c>
      <c r="C116" s="17" t="s">
        <v>239</v>
      </c>
    </row>
    <row r="117" spans="1:3" ht="11.25">
      <c r="A117" s="24"/>
      <c r="B117" s="27" t="s">
        <v>385</v>
      </c>
      <c r="C117" s="17" t="s">
        <v>21</v>
      </c>
    </row>
    <row r="118" spans="1:3" ht="11.25">
      <c r="A118" s="25"/>
      <c r="B118" s="27" t="s">
        <v>188</v>
      </c>
      <c r="C118" s="17" t="s">
        <v>236</v>
      </c>
    </row>
    <row r="119" spans="1:3" ht="11.25">
      <c r="A119" s="27"/>
      <c r="B119" s="27" t="s">
        <v>184</v>
      </c>
      <c r="C119" s="17" t="s">
        <v>24</v>
      </c>
    </row>
    <row r="120" spans="1:3" ht="11.25">
      <c r="A120" s="25"/>
      <c r="B120" s="27" t="s">
        <v>386</v>
      </c>
      <c r="C120" s="17" t="s">
        <v>324</v>
      </c>
    </row>
    <row r="121" spans="1:3" ht="11.25">
      <c r="A121" s="25"/>
      <c r="B121" s="27" t="s">
        <v>290</v>
      </c>
      <c r="C121" s="17" t="s">
        <v>319</v>
      </c>
    </row>
    <row r="122" spans="1:3" ht="11.25">
      <c r="A122" s="24"/>
      <c r="B122" s="27" t="s">
        <v>387</v>
      </c>
      <c r="C122" s="17" t="s">
        <v>15</v>
      </c>
    </row>
    <row r="123" spans="1:3" ht="11.25">
      <c r="A123" s="24"/>
      <c r="B123" s="27" t="s">
        <v>388</v>
      </c>
      <c r="C123" s="17" t="s">
        <v>57</v>
      </c>
    </row>
    <row r="124" spans="1:3" ht="11.25">
      <c r="A124" s="24"/>
      <c r="B124" s="27" t="s">
        <v>389</v>
      </c>
      <c r="C124" s="17" t="s">
        <v>54</v>
      </c>
    </row>
    <row r="125" spans="1:3" ht="11.25">
      <c r="A125" s="24"/>
      <c r="B125" s="27" t="s">
        <v>390</v>
      </c>
      <c r="C125" s="17" t="s">
        <v>66</v>
      </c>
    </row>
    <row r="126" spans="1:3" ht="11.25">
      <c r="A126" s="25"/>
      <c r="B126" s="27" t="s">
        <v>189</v>
      </c>
      <c r="C126" s="17" t="s">
        <v>259</v>
      </c>
    </row>
    <row r="127" spans="1:3" ht="11.25">
      <c r="A127" s="25"/>
      <c r="B127" s="27" t="s">
        <v>194</v>
      </c>
      <c r="C127" s="17" t="s">
        <v>229</v>
      </c>
    </row>
    <row r="128" spans="1:3" ht="11.25">
      <c r="A128" s="24"/>
      <c r="B128" s="27" t="s">
        <v>391</v>
      </c>
      <c r="C128" s="17" t="s">
        <v>33</v>
      </c>
    </row>
    <row r="129" spans="1:3" ht="11.25">
      <c r="A129" s="25"/>
      <c r="B129" s="27" t="s">
        <v>202</v>
      </c>
      <c r="C129" s="17" t="s">
        <v>241</v>
      </c>
    </row>
    <row r="130" spans="1:3" ht="11.25">
      <c r="A130" s="24"/>
      <c r="B130" s="27" t="s">
        <v>392</v>
      </c>
      <c r="C130" s="17" t="s">
        <v>36</v>
      </c>
    </row>
    <row r="131" spans="1:3" ht="11.25">
      <c r="A131" s="24"/>
      <c r="B131" s="27" t="s">
        <v>393</v>
      </c>
      <c r="C131" s="17" t="s">
        <v>32</v>
      </c>
    </row>
    <row r="132" spans="1:3" ht="11.25">
      <c r="A132" s="25"/>
      <c r="B132" s="27" t="s">
        <v>182</v>
      </c>
      <c r="C132" s="17" t="s">
        <v>313</v>
      </c>
    </row>
    <row r="133" spans="1:3" ht="11.25">
      <c r="A133" s="27"/>
      <c r="B133" s="27" t="s">
        <v>394</v>
      </c>
      <c r="C133" s="17" t="s">
        <v>133</v>
      </c>
    </row>
    <row r="134" spans="1:3" ht="11.25">
      <c r="A134" s="25"/>
      <c r="B134" s="27" t="s">
        <v>197</v>
      </c>
      <c r="C134" s="17" t="s">
        <v>14</v>
      </c>
    </row>
    <row r="135" spans="1:3" ht="11.25">
      <c r="A135" s="26"/>
      <c r="B135" s="27" t="s">
        <v>395</v>
      </c>
      <c r="C135" s="17" t="s">
        <v>163</v>
      </c>
    </row>
    <row r="136" spans="1:3" ht="11.25">
      <c r="A136" s="24"/>
      <c r="B136" s="27" t="s">
        <v>396</v>
      </c>
      <c r="C136" s="17" t="s">
        <v>113</v>
      </c>
    </row>
    <row r="137" spans="1:3" ht="11.25">
      <c r="A137" s="24"/>
      <c r="B137" s="27" t="s">
        <v>77</v>
      </c>
      <c r="C137" s="17" t="s">
        <v>76</v>
      </c>
    </row>
    <row r="138" spans="1:3" ht="11.25">
      <c r="A138" s="24"/>
      <c r="B138" s="27" t="s">
        <v>397</v>
      </c>
      <c r="C138" s="17" t="s">
        <v>51</v>
      </c>
    </row>
    <row r="139" spans="1:3" ht="11.25">
      <c r="A139" s="25"/>
      <c r="B139" s="27" t="s">
        <v>177</v>
      </c>
      <c r="C139" s="17" t="s">
        <v>320</v>
      </c>
    </row>
    <row r="140" spans="1:3" ht="11.25">
      <c r="A140" s="25"/>
      <c r="B140" s="27" t="s">
        <v>216</v>
      </c>
      <c r="C140" s="17" t="s">
        <v>240</v>
      </c>
    </row>
    <row r="141" spans="1:3" ht="11.25">
      <c r="A141" s="24"/>
      <c r="B141" s="27" t="s">
        <v>398</v>
      </c>
      <c r="C141" s="17" t="s">
        <v>20</v>
      </c>
    </row>
    <row r="142" spans="1:3" ht="11.25">
      <c r="A142" s="25"/>
      <c r="B142" s="27" t="s">
        <v>199</v>
      </c>
      <c r="C142" s="17" t="s">
        <v>200</v>
      </c>
    </row>
    <row r="143" spans="1:3" ht="11.25">
      <c r="A143" s="25"/>
      <c r="B143" s="27" t="s">
        <v>399</v>
      </c>
      <c r="C143" s="17" t="s">
        <v>311</v>
      </c>
    </row>
    <row r="144" spans="1:3" ht="11.25">
      <c r="A144" s="24"/>
      <c r="B144" s="27" t="s">
        <v>400</v>
      </c>
      <c r="C144" s="17" t="s">
        <v>97</v>
      </c>
    </row>
    <row r="145" spans="1:3" ht="11.25">
      <c r="A145" s="25"/>
      <c r="B145" s="27" t="s">
        <v>210</v>
      </c>
      <c r="C145" s="17" t="s">
        <v>211</v>
      </c>
    </row>
    <row r="146" spans="1:3" ht="11.25">
      <c r="A146" s="25"/>
      <c r="B146" s="27" t="s">
        <v>305</v>
      </c>
      <c r="C146" s="17" t="s">
        <v>325</v>
      </c>
    </row>
    <row r="147" spans="1:3" ht="11.25">
      <c r="A147" s="24"/>
      <c r="B147" s="27" t="s">
        <v>101</v>
      </c>
      <c r="C147" s="17" t="s">
        <v>99</v>
      </c>
    </row>
    <row r="148" spans="1:3" ht="11.25">
      <c r="A148" s="25"/>
      <c r="B148" s="27" t="s">
        <v>401</v>
      </c>
      <c r="C148" s="17" t="s">
        <v>309</v>
      </c>
    </row>
    <row r="149" spans="1:3" ht="11.25">
      <c r="A149" s="24"/>
      <c r="B149" s="27" t="s">
        <v>402</v>
      </c>
      <c r="C149" s="17" t="s">
        <v>53</v>
      </c>
    </row>
    <row r="150" spans="1:3" ht="11.25">
      <c r="A150" s="24"/>
      <c r="B150" s="27" t="s">
        <v>403</v>
      </c>
      <c r="C150" s="17" t="s">
        <v>49</v>
      </c>
    </row>
    <row r="151" spans="1:3" ht="11.25">
      <c r="A151" s="27"/>
      <c r="B151" s="27" t="s">
        <v>404</v>
      </c>
      <c r="C151" s="17" t="s">
        <v>140</v>
      </c>
    </row>
    <row r="152" spans="1:3" ht="11.25">
      <c r="A152" s="25"/>
      <c r="B152" s="27" t="s">
        <v>405</v>
      </c>
      <c r="C152" s="17" t="s">
        <v>265</v>
      </c>
    </row>
    <row r="153" spans="1:3" ht="11.25">
      <c r="A153" s="27"/>
      <c r="B153" s="27" t="s">
        <v>406</v>
      </c>
      <c r="C153" s="17" t="s">
        <v>130</v>
      </c>
    </row>
    <row r="154" spans="1:3" ht="11.25">
      <c r="A154" s="24"/>
      <c r="B154" s="27" t="s">
        <v>407</v>
      </c>
      <c r="C154" s="17" t="s">
        <v>98</v>
      </c>
    </row>
    <row r="155" spans="1:3" ht="11.25">
      <c r="A155" s="28"/>
      <c r="B155" s="27" t="s">
        <v>408</v>
      </c>
      <c r="C155" s="17" t="s">
        <v>111</v>
      </c>
    </row>
    <row r="156" spans="1:3" ht="11.25">
      <c r="A156" s="24"/>
      <c r="B156" s="27" t="s">
        <v>409</v>
      </c>
      <c r="C156" s="17" t="s">
        <v>31</v>
      </c>
    </row>
    <row r="157" spans="1:3" ht="11.25">
      <c r="A157" s="27"/>
      <c r="B157" s="27" t="s">
        <v>410</v>
      </c>
      <c r="C157" s="17" t="s">
        <v>146</v>
      </c>
    </row>
    <row r="158" spans="1:3" ht="11.25">
      <c r="A158" s="24"/>
      <c r="B158" s="27" t="s">
        <v>411</v>
      </c>
      <c r="C158" s="17" t="s">
        <v>39</v>
      </c>
    </row>
    <row r="159" spans="1:3" ht="11.25">
      <c r="A159" s="27"/>
      <c r="B159" s="27" t="s">
        <v>412</v>
      </c>
      <c r="C159" s="17" t="s">
        <v>118</v>
      </c>
    </row>
    <row r="160" spans="1:3" ht="11.25">
      <c r="A160" s="25"/>
      <c r="B160" s="27" t="s">
        <v>193</v>
      </c>
      <c r="C160" s="17" t="s">
        <v>260</v>
      </c>
    </row>
    <row r="161" spans="1:3" ht="11.25">
      <c r="A161" s="25"/>
      <c r="B161" s="27" t="s">
        <v>413</v>
      </c>
      <c r="C161" s="17" t="s">
        <v>231</v>
      </c>
    </row>
    <row r="162" spans="1:3" ht="11.25">
      <c r="A162" s="25"/>
      <c r="B162" s="27" t="s">
        <v>185</v>
      </c>
      <c r="C162" s="17" t="s">
        <v>172</v>
      </c>
    </row>
    <row r="163" spans="1:3" ht="11.25">
      <c r="A163" s="25"/>
      <c r="B163" s="27" t="s">
        <v>73</v>
      </c>
      <c r="C163" s="17" t="s">
        <v>262</v>
      </c>
    </row>
    <row r="164" spans="1:3" ht="11.25">
      <c r="A164" s="24"/>
      <c r="B164" s="27" t="s">
        <v>286</v>
      </c>
      <c r="C164" s="17" t="s">
        <v>27</v>
      </c>
    </row>
    <row r="165" spans="1:4" ht="11.25">
      <c r="A165" s="24"/>
      <c r="B165" s="27" t="s">
        <v>414</v>
      </c>
      <c r="C165" s="17" t="s">
        <v>50</v>
      </c>
      <c r="D165" s="21"/>
    </row>
    <row r="166" spans="1:3" ht="11.25">
      <c r="A166" s="25"/>
      <c r="B166" s="27" t="s">
        <v>299</v>
      </c>
      <c r="C166" s="17" t="s">
        <v>310</v>
      </c>
    </row>
    <row r="167" spans="1:3" ht="11.25">
      <c r="A167" s="24"/>
      <c r="B167" s="27" t="s">
        <v>415</v>
      </c>
      <c r="C167" s="17" t="s">
        <v>28</v>
      </c>
    </row>
    <row r="168" spans="1:3" ht="11.25">
      <c r="A168" s="24"/>
      <c r="B168" s="27" t="s">
        <v>301</v>
      </c>
      <c r="C168" s="17" t="s">
        <v>29</v>
      </c>
    </row>
    <row r="169" spans="1:3" ht="11.25">
      <c r="A169" s="25"/>
      <c r="B169" s="27" t="s">
        <v>220</v>
      </c>
      <c r="C169" s="17" t="s">
        <v>221</v>
      </c>
    </row>
    <row r="170" spans="1:3" ht="11.25">
      <c r="A170" s="25"/>
      <c r="B170" s="27" t="s">
        <v>416</v>
      </c>
      <c r="C170" s="17" t="s">
        <v>264</v>
      </c>
    </row>
    <row r="171" spans="1:3" ht="11.25">
      <c r="A171" s="25"/>
      <c r="B171" s="27" t="s">
        <v>179</v>
      </c>
      <c r="C171" s="17" t="s">
        <v>254</v>
      </c>
    </row>
    <row r="172" spans="1:3" ht="11.25">
      <c r="A172" s="24"/>
      <c r="B172" s="27" t="s">
        <v>417</v>
      </c>
      <c r="C172" s="17" t="s">
        <v>41</v>
      </c>
    </row>
    <row r="173" spans="1:3" ht="11.25">
      <c r="A173" s="25"/>
      <c r="B173" s="27" t="s">
        <v>418</v>
      </c>
      <c r="C173" s="17" t="s">
        <v>322</v>
      </c>
    </row>
    <row r="174" spans="1:3" ht="11.25">
      <c r="A174" s="24"/>
      <c r="B174" s="27" t="s">
        <v>419</v>
      </c>
      <c r="C174" s="17" t="s">
        <v>34</v>
      </c>
    </row>
    <row r="175" spans="1:3" ht="11.25">
      <c r="A175" s="24"/>
      <c r="B175" s="27" t="s">
        <v>420</v>
      </c>
      <c r="C175" s="17" t="s">
        <v>69</v>
      </c>
    </row>
    <row r="176" spans="1:3" ht="11.25">
      <c r="A176" s="25"/>
      <c r="B176" s="27" t="s">
        <v>206</v>
      </c>
      <c r="C176" s="17" t="s">
        <v>253</v>
      </c>
    </row>
    <row r="177" spans="1:3" ht="11.25">
      <c r="A177" s="24"/>
      <c r="B177" s="27" t="s">
        <v>421</v>
      </c>
      <c r="C177" s="17" t="s">
        <v>115</v>
      </c>
    </row>
    <row r="178" spans="1:3" ht="11.25">
      <c r="A178" s="24"/>
      <c r="B178" s="27" t="s">
        <v>422</v>
      </c>
      <c r="C178" s="17" t="s">
        <v>62</v>
      </c>
    </row>
    <row r="179" spans="1:3" ht="11.25">
      <c r="A179" s="26"/>
      <c r="B179" s="27" t="s">
        <v>423</v>
      </c>
      <c r="C179" s="17" t="s">
        <v>162</v>
      </c>
    </row>
    <row r="180" spans="1:3" ht="11.25">
      <c r="A180" s="27"/>
      <c r="B180" s="27" t="s">
        <v>218</v>
      </c>
      <c r="C180" s="17" t="s">
        <v>127</v>
      </c>
    </row>
    <row r="181" spans="1:3" ht="11.25">
      <c r="A181" s="24"/>
      <c r="B181" s="27" t="s">
        <v>424</v>
      </c>
      <c r="C181" s="17" t="s">
        <v>42</v>
      </c>
    </row>
    <row r="182" spans="1:3" ht="11.25">
      <c r="A182" s="25"/>
      <c r="B182" s="27" t="s">
        <v>218</v>
      </c>
      <c r="C182" s="17" t="s">
        <v>219</v>
      </c>
    </row>
    <row r="183" spans="1:3" ht="11.25">
      <c r="A183" s="26"/>
      <c r="B183" s="27" t="s">
        <v>425</v>
      </c>
      <c r="C183" s="17" t="s">
        <v>161</v>
      </c>
    </row>
    <row r="184" spans="1:3" ht="11.25">
      <c r="A184" s="25"/>
      <c r="B184" s="27" t="s">
        <v>175</v>
      </c>
      <c r="C184" s="17" t="s">
        <v>244</v>
      </c>
    </row>
    <row r="185" spans="1:3" ht="11.25">
      <c r="A185" s="25"/>
      <c r="B185" s="27" t="s">
        <v>183</v>
      </c>
      <c r="C185" s="17" t="s">
        <v>251</v>
      </c>
    </row>
    <row r="186" spans="1:3" ht="11.25">
      <c r="A186" s="24"/>
      <c r="B186" s="27" t="s">
        <v>75</v>
      </c>
      <c r="C186" s="17" t="s">
        <v>74</v>
      </c>
    </row>
    <row r="187" spans="1:3" ht="11.25">
      <c r="A187" s="26"/>
      <c r="B187" s="27" t="s">
        <v>426</v>
      </c>
      <c r="C187" s="17" t="s">
        <v>158</v>
      </c>
    </row>
    <row r="188" spans="1:3" ht="11.25">
      <c r="A188" s="27"/>
      <c r="B188" s="27" t="s">
        <v>427</v>
      </c>
      <c r="C188" s="17" t="s">
        <v>148</v>
      </c>
    </row>
    <row r="189" spans="1:3" ht="11.25">
      <c r="A189" s="24"/>
      <c r="B189" s="27" t="s">
        <v>428</v>
      </c>
      <c r="C189" s="17" t="s">
        <v>105</v>
      </c>
    </row>
    <row r="190" spans="1:3" ht="11.25">
      <c r="A190" s="24"/>
      <c r="B190" s="27" t="s">
        <v>429</v>
      </c>
      <c r="C190" s="17" t="s">
        <v>58</v>
      </c>
    </row>
    <row r="191" spans="1:3" ht="11.25">
      <c r="A191" s="25"/>
      <c r="B191" s="27" t="s">
        <v>190</v>
      </c>
      <c r="C191" s="17" t="s">
        <v>174</v>
      </c>
    </row>
    <row r="192" spans="1:3" ht="11.25">
      <c r="A192" s="24"/>
      <c r="B192" s="27" t="s">
        <v>430</v>
      </c>
      <c r="C192" s="17" t="s">
        <v>68</v>
      </c>
    </row>
    <row r="193" spans="1:3" ht="11.25">
      <c r="A193" s="27"/>
      <c r="B193" s="27" t="s">
        <v>431</v>
      </c>
      <c r="C193" s="17" t="s">
        <v>119</v>
      </c>
    </row>
    <row r="194" spans="1:3" ht="11.25">
      <c r="A194" s="25"/>
      <c r="B194" s="27" t="s">
        <v>186</v>
      </c>
      <c r="C194" s="17" t="s">
        <v>173</v>
      </c>
    </row>
    <row r="195" spans="1:3" ht="11.25">
      <c r="A195" s="24"/>
      <c r="B195" s="27" t="s">
        <v>432</v>
      </c>
      <c r="C195" s="17" t="s">
        <v>23</v>
      </c>
    </row>
    <row r="196" spans="1:3" ht="11.25">
      <c r="A196" s="24"/>
      <c r="B196" s="27" t="s">
        <v>433</v>
      </c>
      <c r="C196" s="17" t="s">
        <v>25</v>
      </c>
    </row>
    <row r="197" spans="1:3" ht="11.25">
      <c r="A197" s="26"/>
      <c r="B197" s="27" t="s">
        <v>434</v>
      </c>
      <c r="C197" s="17" t="s">
        <v>168</v>
      </c>
    </row>
    <row r="198" spans="1:3" ht="11.25">
      <c r="A198" s="27"/>
      <c r="B198" s="27" t="s">
        <v>435</v>
      </c>
      <c r="C198" s="17" t="s">
        <v>134</v>
      </c>
    </row>
    <row r="199" spans="1:3" ht="11.25">
      <c r="A199" s="24"/>
      <c r="B199" s="27" t="s">
        <v>436</v>
      </c>
      <c r="C199" s="17" t="s">
        <v>30</v>
      </c>
    </row>
    <row r="200" spans="1:3" ht="11.25">
      <c r="A200" s="25"/>
      <c r="B200" s="27" t="s">
        <v>302</v>
      </c>
      <c r="C200" s="17" t="s">
        <v>317</v>
      </c>
    </row>
    <row r="201" spans="1:3" ht="11.25">
      <c r="A201" s="24"/>
      <c r="B201" s="27" t="s">
        <v>437</v>
      </c>
      <c r="C201" s="17" t="s">
        <v>55</v>
      </c>
    </row>
    <row r="202" spans="1:3" ht="11.25">
      <c r="A202" s="25"/>
      <c r="B202" s="27" t="s">
        <v>283</v>
      </c>
      <c r="C202" s="17" t="s">
        <v>269</v>
      </c>
    </row>
    <row r="203" spans="1:3" ht="11.25">
      <c r="A203" s="25"/>
      <c r="B203" s="27" t="s">
        <v>223</v>
      </c>
      <c r="C203" s="17" t="s">
        <v>233</v>
      </c>
    </row>
    <row r="204" spans="1:3" ht="11.25">
      <c r="A204" s="25"/>
      <c r="B204" s="27" t="s">
        <v>281</v>
      </c>
      <c r="C204" s="17" t="s">
        <v>448</v>
      </c>
    </row>
    <row r="205" spans="1:3" ht="11.25">
      <c r="A205" s="25"/>
      <c r="B205" s="27" t="s">
        <v>293</v>
      </c>
      <c r="C205" s="17" t="s">
        <v>271</v>
      </c>
    </row>
    <row r="206" spans="1:3" ht="11.25">
      <c r="A206" s="25"/>
      <c r="B206" s="27" t="s">
        <v>300</v>
      </c>
      <c r="C206" s="17" t="s">
        <v>273</v>
      </c>
    </row>
    <row r="207" spans="1:3" ht="11.25">
      <c r="A207" s="25"/>
      <c r="B207" s="27" t="s">
        <v>450</v>
      </c>
      <c r="C207" s="17" t="s">
        <v>449</v>
      </c>
    </row>
    <row r="208" spans="1:3" ht="11.25">
      <c r="A208" s="25"/>
      <c r="B208" s="27" t="s">
        <v>287</v>
      </c>
      <c r="C208" s="17" t="s">
        <v>451</v>
      </c>
    </row>
    <row r="209" spans="1:3" ht="11.25">
      <c r="A209" s="25"/>
      <c r="B209" s="27" t="s">
        <v>276</v>
      </c>
      <c r="C209" s="17" t="s">
        <v>267</v>
      </c>
    </row>
    <row r="210" spans="1:3" ht="11.25">
      <c r="A210" s="25"/>
      <c r="B210" s="27" t="s">
        <v>278</v>
      </c>
      <c r="C210" s="17" t="s">
        <v>268</v>
      </c>
    </row>
    <row r="211" spans="1:3" ht="11.25">
      <c r="A211" s="25"/>
      <c r="B211" s="27" t="s">
        <v>352</v>
      </c>
      <c r="C211" s="17" t="s">
        <v>321</v>
      </c>
    </row>
    <row r="212" spans="1:3" ht="11.25">
      <c r="A212" s="25"/>
      <c r="B212" s="27" t="s">
        <v>274</v>
      </c>
      <c r="C212" s="17" t="s">
        <v>266</v>
      </c>
    </row>
    <row r="213" spans="1:3" ht="11.25">
      <c r="A213" s="25"/>
      <c r="B213" s="27" t="s">
        <v>280</v>
      </c>
      <c r="C213" s="17" t="s">
        <v>452</v>
      </c>
    </row>
    <row r="214" spans="1:3" ht="11.25">
      <c r="A214" s="25"/>
      <c r="B214" s="27" t="s">
        <v>284</v>
      </c>
      <c r="C214" s="17" t="s">
        <v>453</v>
      </c>
    </row>
    <row r="215" spans="1:3" ht="11.25">
      <c r="A215" s="25"/>
      <c r="B215" s="27" t="s">
        <v>285</v>
      </c>
      <c r="C215" s="17" t="s">
        <v>454</v>
      </c>
    </row>
    <row r="216" spans="1:3" ht="11.25">
      <c r="A216" s="25"/>
      <c r="B216" s="27" t="s">
        <v>287</v>
      </c>
      <c r="C216" s="17" t="s">
        <v>455</v>
      </c>
    </row>
    <row r="217" spans="1:3" ht="11.25">
      <c r="A217" s="25"/>
      <c r="B217" s="27" t="s">
        <v>288</v>
      </c>
      <c r="C217" s="17" t="s">
        <v>456</v>
      </c>
    </row>
    <row r="218" spans="1:3" ht="11.25">
      <c r="A218" s="25"/>
      <c r="B218" s="27" t="s">
        <v>289</v>
      </c>
      <c r="C218" s="17" t="s">
        <v>457</v>
      </c>
    </row>
    <row r="219" spans="1:3" ht="11.25">
      <c r="A219" s="25"/>
      <c r="B219" s="27" t="s">
        <v>291</v>
      </c>
      <c r="C219" s="17" t="s">
        <v>458</v>
      </c>
    </row>
    <row r="220" spans="1:3" ht="11.25">
      <c r="A220" s="25"/>
      <c r="B220" s="27" t="s">
        <v>292</v>
      </c>
      <c r="C220" s="17" t="s">
        <v>270</v>
      </c>
    </row>
    <row r="221" spans="1:3" ht="11.25">
      <c r="A221" s="25"/>
      <c r="B221" s="27" t="s">
        <v>295</v>
      </c>
      <c r="C221" s="17" t="s">
        <v>459</v>
      </c>
    </row>
    <row r="222" spans="1:3" ht="11.25">
      <c r="A222" s="25"/>
      <c r="B222" s="27" t="s">
        <v>296</v>
      </c>
      <c r="C222" s="17" t="s">
        <v>272</v>
      </c>
    </row>
    <row r="223" spans="1:3" ht="11.25">
      <c r="A223" s="25"/>
      <c r="B223" s="27" t="s">
        <v>297</v>
      </c>
      <c r="C223" s="17" t="s">
        <v>460</v>
      </c>
    </row>
    <row r="224" spans="1:3" ht="11.25">
      <c r="A224" s="25"/>
      <c r="B224" s="27" t="s">
        <v>298</v>
      </c>
      <c r="C224" s="17" t="s">
        <v>461</v>
      </c>
    </row>
    <row r="225" spans="1:3" ht="11.25">
      <c r="A225" s="25"/>
      <c r="B225" s="27" t="s">
        <v>307</v>
      </c>
      <c r="C225" s="17" t="s">
        <v>462</v>
      </c>
    </row>
    <row r="226" spans="1:3" ht="11.25">
      <c r="A226" s="25"/>
      <c r="B226" s="27" t="s">
        <v>308</v>
      </c>
      <c r="C226" s="17" t="s">
        <v>463</v>
      </c>
    </row>
    <row r="227" spans="1:3" ht="11.25">
      <c r="A227" s="25"/>
      <c r="B227" s="27" t="s">
        <v>304</v>
      </c>
      <c r="C227" s="17" t="s">
        <v>464</v>
      </c>
    </row>
    <row r="228" spans="1:3" ht="11.25">
      <c r="A228" s="25"/>
      <c r="B228" s="27" t="s">
        <v>466</v>
      </c>
      <c r="C228" s="17" t="s">
        <v>472</v>
      </c>
    </row>
    <row r="229" spans="1:3" ht="11.25">
      <c r="A229" s="25"/>
      <c r="B229" s="27" t="s">
        <v>469</v>
      </c>
      <c r="C229" s="17" t="s">
        <v>473</v>
      </c>
    </row>
    <row r="230" spans="1:3" ht="11.25">
      <c r="A230" s="25"/>
      <c r="B230" s="27" t="s">
        <v>467</v>
      </c>
      <c r="C230" s="17" t="s">
        <v>474</v>
      </c>
    </row>
    <row r="231" spans="1:3" ht="11.25">
      <c r="A231" s="25"/>
      <c r="B231" s="27" t="s">
        <v>468</v>
      </c>
      <c r="C231" s="17" t="s">
        <v>475</v>
      </c>
    </row>
    <row r="232" spans="1:3" ht="11.25">
      <c r="A232" s="25"/>
      <c r="B232" s="27" t="s">
        <v>470</v>
      </c>
      <c r="C232" s="17" t="s">
        <v>476</v>
      </c>
    </row>
    <row r="233" spans="1:3" ht="11.25">
      <c r="A233" s="25"/>
      <c r="B233" s="27" t="s">
        <v>471</v>
      </c>
      <c r="C233" s="17" t="s">
        <v>477</v>
      </c>
    </row>
    <row r="234" spans="1:3" ht="11.25">
      <c r="A234" s="25"/>
      <c r="B234" s="27" t="s">
        <v>465</v>
      </c>
      <c r="C234" s="17" t="s">
        <v>478</v>
      </c>
    </row>
    <row r="235" spans="1:3" ht="11.25">
      <c r="A235" s="25"/>
      <c r="B235" s="27" t="s">
        <v>483</v>
      </c>
      <c r="C235" s="17" t="s">
        <v>250</v>
      </c>
    </row>
    <row r="236" spans="1:3" ht="11.25">
      <c r="A236" s="25"/>
      <c r="B236" s="27" t="s">
        <v>482</v>
      </c>
      <c r="C236" s="17" t="s">
        <v>486</v>
      </c>
    </row>
    <row r="237" spans="1:3" ht="11.25">
      <c r="A237" s="25"/>
      <c r="B237" s="27" t="s">
        <v>484</v>
      </c>
      <c r="C237" s="17" t="s">
        <v>481</v>
      </c>
    </row>
    <row r="238" spans="1:3" ht="11.25">
      <c r="A238" s="25"/>
      <c r="B238" s="27" t="s">
        <v>488</v>
      </c>
      <c r="C238" s="17" t="s">
        <v>487</v>
      </c>
    </row>
    <row r="239" spans="1:3" ht="11.25">
      <c r="A239" s="25"/>
      <c r="B239" s="27" t="s">
        <v>498</v>
      </c>
      <c r="C239" s="17" t="s">
        <v>502</v>
      </c>
    </row>
    <row r="240" spans="1:3" ht="11.25">
      <c r="A240" s="25"/>
      <c r="B240" s="27" t="s">
        <v>497</v>
      </c>
      <c r="C240" s="13" t="s">
        <v>503</v>
      </c>
    </row>
    <row r="241" spans="1:3" ht="11.25">
      <c r="A241" s="25"/>
      <c r="B241" s="27" t="s">
        <v>485</v>
      </c>
      <c r="C241" s="17" t="s">
        <v>504</v>
      </c>
    </row>
    <row r="242" spans="1:3" ht="11.25">
      <c r="A242" s="25"/>
      <c r="B242" s="27" t="s">
        <v>496</v>
      </c>
      <c r="C242" s="17" t="s">
        <v>491</v>
      </c>
    </row>
    <row r="243" spans="1:3" ht="11.25">
      <c r="A243" s="25"/>
      <c r="B243" s="27" t="s">
        <v>495</v>
      </c>
      <c r="C243" s="13" t="s">
        <v>505</v>
      </c>
    </row>
    <row r="244" spans="1:3" ht="11.25">
      <c r="A244" s="25"/>
      <c r="B244" s="27" t="s">
        <v>494</v>
      </c>
      <c r="C244" s="17" t="s">
        <v>490</v>
      </c>
    </row>
    <row r="245" spans="1:3" ht="11.25">
      <c r="A245" s="25"/>
      <c r="B245" s="27" t="s">
        <v>493</v>
      </c>
      <c r="C245" s="17" t="s">
        <v>489</v>
      </c>
    </row>
    <row r="246" spans="1:3" ht="11.25">
      <c r="A246" s="25"/>
      <c r="B246" s="27" t="s">
        <v>492</v>
      </c>
      <c r="C246" s="17" t="s">
        <v>500</v>
      </c>
    </row>
    <row r="247" spans="1:3" ht="11.25">
      <c r="A247" s="25"/>
      <c r="B247" s="27" t="s">
        <v>499</v>
      </c>
      <c r="C247" s="13" t="s">
        <v>506</v>
      </c>
    </row>
    <row r="248" spans="1:3" ht="11.25">
      <c r="A248" s="25"/>
      <c r="B248" s="27" t="s">
        <v>508</v>
      </c>
      <c r="C248" s="17" t="s">
        <v>510</v>
      </c>
    </row>
    <row r="249" spans="1:3" ht="11.25">
      <c r="A249" s="25"/>
      <c r="B249" s="27" t="s">
        <v>509</v>
      </c>
      <c r="C249" s="13" t="s">
        <v>511</v>
      </c>
    </row>
    <row r="250" spans="1:3" ht="11.25">
      <c r="A250" s="25"/>
      <c r="B250" s="27" t="s">
        <v>507</v>
      </c>
      <c r="C250" s="17" t="s">
        <v>514</v>
      </c>
    </row>
    <row r="251" spans="1:3" ht="11.25">
      <c r="A251" s="25"/>
      <c r="B251" s="27" t="s">
        <v>517</v>
      </c>
      <c r="C251" s="17" t="s">
        <v>515</v>
      </c>
    </row>
    <row r="252" spans="1:3" ht="11.25">
      <c r="A252" s="25"/>
      <c r="B252" s="27" t="s">
        <v>518</v>
      </c>
      <c r="C252" s="17" t="s">
        <v>525</v>
      </c>
    </row>
    <row r="253" spans="1:3" ht="11.25">
      <c r="A253" s="25"/>
      <c r="B253" s="27" t="s">
        <v>523</v>
      </c>
      <c r="C253" s="13" t="s">
        <v>516</v>
      </c>
    </row>
    <row r="254" spans="1:3" ht="11.25">
      <c r="A254" s="25"/>
      <c r="B254" s="27" t="s">
        <v>524</v>
      </c>
      <c r="C254" s="17" t="s">
        <v>526</v>
      </c>
    </row>
    <row r="255" spans="1:3" ht="11.25">
      <c r="A255" s="25"/>
      <c r="B255" s="27" t="s">
        <v>512</v>
      </c>
      <c r="C255" s="13" t="s">
        <v>44</v>
      </c>
    </row>
    <row r="256" spans="1:3" ht="11.25">
      <c r="A256" s="25"/>
      <c r="B256" s="27" t="s">
        <v>513</v>
      </c>
      <c r="C256" s="17" t="s">
        <v>230</v>
      </c>
    </row>
    <row r="257" spans="1:3" ht="11.25">
      <c r="A257" s="25"/>
      <c r="B257" s="27" t="s">
        <v>522</v>
      </c>
      <c r="C257" s="17" t="s">
        <v>527</v>
      </c>
    </row>
    <row r="258" spans="1:3" ht="11.25">
      <c r="A258" s="25"/>
      <c r="B258" s="27" t="s">
        <v>521</v>
      </c>
      <c r="C258" s="17" t="s">
        <v>528</v>
      </c>
    </row>
    <row r="259" spans="1:3" ht="11.25">
      <c r="A259" s="25"/>
      <c r="B259" s="27" t="s">
        <v>520</v>
      </c>
      <c r="C259" s="13" t="s">
        <v>529</v>
      </c>
    </row>
    <row r="260" spans="1:3" ht="11.25">
      <c r="A260" s="25"/>
      <c r="B260" s="27" t="s">
        <v>493</v>
      </c>
      <c r="C260" s="17" t="s">
        <v>489</v>
      </c>
    </row>
    <row r="261" spans="1:3" ht="11.25">
      <c r="A261" s="25"/>
      <c r="B261" s="27" t="s">
        <v>337</v>
      </c>
      <c r="C261" s="17" t="s">
        <v>530</v>
      </c>
    </row>
    <row r="262" spans="1:3" ht="11.25">
      <c r="A262" s="25"/>
      <c r="B262" s="27" t="s">
        <v>531</v>
      </c>
      <c r="C262" s="17" t="s">
        <v>532</v>
      </c>
    </row>
    <row r="263" spans="1:3" ht="11.25">
      <c r="A263" s="25"/>
      <c r="B263" s="27" t="s">
        <v>194</v>
      </c>
      <c r="C263" s="17" t="s">
        <v>533</v>
      </c>
    </row>
    <row r="264" spans="1:3" ht="11.25">
      <c r="A264" s="25"/>
      <c r="B264" s="27" t="s">
        <v>293</v>
      </c>
      <c r="C264" s="17" t="s">
        <v>271</v>
      </c>
    </row>
    <row r="265" spans="1:3" ht="11.25">
      <c r="A265" s="25"/>
      <c r="B265" s="27" t="s">
        <v>471</v>
      </c>
      <c r="C265" s="17" t="s">
        <v>534</v>
      </c>
    </row>
    <row r="266" spans="1:3" ht="11.25">
      <c r="A266" s="25"/>
      <c r="B266" s="27" t="s">
        <v>535</v>
      </c>
      <c r="C266" s="17" t="s">
        <v>536</v>
      </c>
    </row>
    <row r="267" spans="1:3" ht="11.25">
      <c r="A267" s="25"/>
      <c r="B267" s="27" t="s">
        <v>537</v>
      </c>
      <c r="C267" s="17" t="s">
        <v>538</v>
      </c>
    </row>
    <row r="268" spans="1:3" ht="11.25">
      <c r="A268" s="25"/>
      <c r="B268" s="27" t="s">
        <v>539</v>
      </c>
      <c r="C268" s="17" t="s">
        <v>487</v>
      </c>
    </row>
    <row r="269" spans="1:3" ht="11.25">
      <c r="A269" s="25"/>
      <c r="B269" s="27" t="s">
        <v>540</v>
      </c>
      <c r="C269" s="17" t="s">
        <v>541</v>
      </c>
    </row>
    <row r="270" spans="1:3" ht="11.25">
      <c r="A270" s="25"/>
      <c r="B270" s="27" t="s">
        <v>542</v>
      </c>
      <c r="C270" s="17" t="s">
        <v>543</v>
      </c>
    </row>
    <row r="271" spans="1:3" ht="11.25">
      <c r="A271" s="25"/>
      <c r="B271" s="27" t="s">
        <v>467</v>
      </c>
      <c r="C271" s="17" t="s">
        <v>544</v>
      </c>
    </row>
    <row r="272" spans="1:3" ht="11.25">
      <c r="A272" s="25"/>
      <c r="B272" s="27" t="s">
        <v>470</v>
      </c>
      <c r="C272" s="17" t="s">
        <v>545</v>
      </c>
    </row>
    <row r="273" spans="1:3" ht="11.25">
      <c r="A273" s="25"/>
      <c r="B273" s="27" t="s">
        <v>352</v>
      </c>
      <c r="C273" s="17" t="s">
        <v>321</v>
      </c>
    </row>
    <row r="274" spans="1:3" ht="11.25">
      <c r="A274" s="25"/>
      <c r="B274" s="27" t="s">
        <v>519</v>
      </c>
      <c r="C274" s="17" t="s">
        <v>546</v>
      </c>
    </row>
    <row r="275" spans="1:3" ht="11.25">
      <c r="A275" s="25"/>
      <c r="B275" s="27" t="s">
        <v>520</v>
      </c>
      <c r="C275" s="17" t="s">
        <v>529</v>
      </c>
    </row>
    <row r="276" spans="1:3" ht="11.25">
      <c r="A276" s="25"/>
      <c r="B276" s="27" t="s">
        <v>549</v>
      </c>
      <c r="C276" s="17" t="s">
        <v>554</v>
      </c>
    </row>
    <row r="277" spans="1:3" ht="11.25">
      <c r="A277" s="25"/>
      <c r="B277" s="27" t="s">
        <v>548</v>
      </c>
      <c r="C277" s="17" t="s">
        <v>555</v>
      </c>
    </row>
    <row r="278" spans="1:4" ht="11.25">
      <c r="A278" s="25"/>
      <c r="B278" s="27" t="s">
        <v>551</v>
      </c>
      <c r="C278" s="17" t="s">
        <v>556</v>
      </c>
      <c r="D278" s="16" t="s">
        <v>551</v>
      </c>
    </row>
    <row r="279" spans="1:3" ht="11.25">
      <c r="A279" s="25"/>
      <c r="B279" s="27" t="s">
        <v>220</v>
      </c>
      <c r="C279" s="17" t="s">
        <v>557</v>
      </c>
    </row>
    <row r="280" spans="1:3" ht="11.25">
      <c r="A280" s="25"/>
      <c r="B280" s="27" t="s">
        <v>552</v>
      </c>
      <c r="C280" s="17" t="s">
        <v>547</v>
      </c>
    </row>
    <row r="281" spans="1:3" ht="11.25">
      <c r="A281" s="25"/>
      <c r="B281" s="27" t="s">
        <v>553</v>
      </c>
      <c r="C281" s="17" t="s">
        <v>558</v>
      </c>
    </row>
    <row r="282" spans="2:3" ht="11.25">
      <c r="B282" s="27" t="s">
        <v>573</v>
      </c>
      <c r="C282" s="17" t="s">
        <v>567</v>
      </c>
    </row>
    <row r="283" spans="1:4" ht="11.25">
      <c r="A283" s="25"/>
      <c r="B283" s="27" t="s">
        <v>574</v>
      </c>
      <c r="C283" s="17" t="s">
        <v>568</v>
      </c>
      <c r="D283" s="16" t="s">
        <v>574</v>
      </c>
    </row>
    <row r="284" spans="1:3" ht="11.25">
      <c r="A284" s="25"/>
      <c r="B284" s="27" t="s">
        <v>576</v>
      </c>
      <c r="C284" s="17" t="s">
        <v>628</v>
      </c>
    </row>
    <row r="285" spans="1:4" ht="11.25">
      <c r="A285" s="25"/>
      <c r="B285" s="27" t="s">
        <v>578</v>
      </c>
      <c r="C285" s="17" t="s">
        <v>569</v>
      </c>
      <c r="D285" s="16" t="s">
        <v>578</v>
      </c>
    </row>
    <row r="286" spans="1:4" ht="11.25">
      <c r="A286" s="25"/>
      <c r="B286" s="27" t="s">
        <v>577</v>
      </c>
      <c r="C286" s="17" t="s">
        <v>629</v>
      </c>
      <c r="D286" s="16" t="s">
        <v>577</v>
      </c>
    </row>
    <row r="287" spans="1:4" ht="11.25">
      <c r="A287" s="25"/>
      <c r="B287" s="27" t="s">
        <v>578</v>
      </c>
      <c r="C287" s="17" t="s">
        <v>569</v>
      </c>
      <c r="D287" s="16" t="s">
        <v>578</v>
      </c>
    </row>
    <row r="288" spans="1:4" ht="11.25">
      <c r="A288" s="25"/>
      <c r="B288" s="27" t="s">
        <v>580</v>
      </c>
      <c r="C288" s="17" t="s">
        <v>570</v>
      </c>
      <c r="D288" s="16" t="s">
        <v>580</v>
      </c>
    </row>
    <row r="289" spans="1:4" ht="11.25">
      <c r="A289" s="25"/>
      <c r="B289" s="27" t="s">
        <v>579</v>
      </c>
      <c r="C289" s="17" t="s">
        <v>630</v>
      </c>
      <c r="D289" s="16" t="s">
        <v>579</v>
      </c>
    </row>
    <row r="290" spans="1:4" ht="11.25">
      <c r="A290" s="25"/>
      <c r="B290" s="27" t="s">
        <v>550</v>
      </c>
      <c r="C290" s="17" t="s">
        <v>631</v>
      </c>
      <c r="D290" s="16" t="s">
        <v>550</v>
      </c>
    </row>
    <row r="291" spans="1:4" ht="11.25">
      <c r="A291" s="25"/>
      <c r="B291" s="27" t="s">
        <v>581</v>
      </c>
      <c r="C291" s="17" t="s">
        <v>632</v>
      </c>
      <c r="D291" s="16" t="s">
        <v>581</v>
      </c>
    </row>
    <row r="292" spans="1:4" ht="11.25">
      <c r="A292" s="25"/>
      <c r="B292" s="27" t="s">
        <v>582</v>
      </c>
      <c r="C292" s="17" t="s">
        <v>633</v>
      </c>
      <c r="D292" s="16" t="s">
        <v>582</v>
      </c>
    </row>
    <row r="293" spans="1:3" ht="11.25">
      <c r="A293" s="25"/>
      <c r="B293" s="27"/>
      <c r="C293" s="17"/>
    </row>
    <row r="294" spans="1:3" ht="11.25">
      <c r="A294" s="25"/>
      <c r="B294" s="27"/>
      <c r="C294" s="17"/>
    </row>
    <row r="295" spans="1:3" ht="11.25">
      <c r="A295" s="25"/>
      <c r="B295" s="27"/>
      <c r="C295" s="17"/>
    </row>
    <row r="296" spans="1:3" ht="11.25">
      <c r="A296" s="25"/>
      <c r="B296" s="27"/>
      <c r="C296" s="17"/>
    </row>
    <row r="297" spans="1:3" ht="11.25">
      <c r="A297" s="25"/>
      <c r="B297" s="27"/>
      <c r="C297" s="17"/>
    </row>
    <row r="298" spans="1:3" ht="11.25">
      <c r="A298" s="25"/>
      <c r="B298" s="27"/>
      <c r="C298" s="17"/>
    </row>
    <row r="299" spans="1:3" ht="11.25">
      <c r="A299" s="25"/>
      <c r="B299" s="27"/>
      <c r="C299" s="17"/>
    </row>
    <row r="300" spans="1:3" ht="11.25">
      <c r="A300" s="25"/>
      <c r="B300" s="27"/>
      <c r="C300" s="17"/>
    </row>
    <row r="301" spans="1:3" ht="11.25">
      <c r="A301" s="25"/>
      <c r="B301" s="27"/>
      <c r="C301" s="17"/>
    </row>
    <row r="302" spans="1:3" ht="11.25">
      <c r="A302" s="25"/>
      <c r="B302" s="27"/>
      <c r="C302" s="17"/>
    </row>
    <row r="303" spans="1:3" ht="11.25">
      <c r="A303" s="25"/>
      <c r="B303" s="27"/>
      <c r="C303" s="17"/>
    </row>
    <row r="304" spans="1:3" ht="11.25">
      <c r="A304" s="25"/>
      <c r="B304" s="27"/>
      <c r="C304" s="17"/>
    </row>
    <row r="305" spans="1:3" ht="11.25">
      <c r="A305" s="25"/>
      <c r="B305" s="27"/>
      <c r="C305" s="17"/>
    </row>
    <row r="306" spans="1:3" ht="11.25">
      <c r="A306" s="25"/>
      <c r="B306" s="27"/>
      <c r="C306" s="17"/>
    </row>
    <row r="307" spans="1:3" ht="11.25">
      <c r="A307" s="25"/>
      <c r="B307" s="27"/>
      <c r="C307" s="17"/>
    </row>
    <row r="308" spans="1:3" ht="11.25">
      <c r="A308" s="25"/>
      <c r="B308" s="25"/>
      <c r="C308" s="17"/>
    </row>
    <row r="309" spans="1:3" ht="11.25">
      <c r="A309" s="25"/>
      <c r="B309" s="25"/>
      <c r="C309" s="17"/>
    </row>
    <row r="310" spans="1:3" ht="11.25">
      <c r="A310" s="25"/>
      <c r="B310" s="25"/>
      <c r="C310" s="17"/>
    </row>
    <row r="311" spans="1:3" ht="11.25">
      <c r="A311" s="25"/>
      <c r="B311" s="25"/>
      <c r="C311" s="17"/>
    </row>
    <row r="312" spans="1:3" ht="11.25">
      <c r="A312" s="25"/>
      <c r="B312" s="25"/>
      <c r="C312" s="17"/>
    </row>
    <row r="313" spans="1:3" ht="11.25">
      <c r="A313" s="25"/>
      <c r="B313" s="25"/>
      <c r="C313" s="17"/>
    </row>
    <row r="314" spans="1:3" ht="11.25">
      <c r="A314" s="25"/>
      <c r="B314" s="25"/>
      <c r="C314" s="17"/>
    </row>
    <row r="315" spans="1:3" ht="11.25">
      <c r="A315" s="25"/>
      <c r="B315" s="25"/>
      <c r="C315" s="17"/>
    </row>
    <row r="316" spans="1:3" ht="11.25">
      <c r="A316" s="25"/>
      <c r="B316" s="25"/>
      <c r="C316" s="17"/>
    </row>
    <row r="317" spans="1:3" ht="11.25">
      <c r="A317" s="25"/>
      <c r="B317" s="25"/>
      <c r="C317" s="17"/>
    </row>
    <row r="318" spans="1:3" ht="11.25">
      <c r="A318" s="25"/>
      <c r="B318" s="25"/>
      <c r="C318" s="17"/>
    </row>
    <row r="319" spans="1:3" ht="11.25">
      <c r="A319" s="25"/>
      <c r="B319" s="25"/>
      <c r="C319" s="17"/>
    </row>
    <row r="320" spans="1:3" ht="11.25">
      <c r="A320" s="25"/>
      <c r="B320" s="25"/>
      <c r="C320" s="17"/>
    </row>
    <row r="321" spans="1:3" ht="11.25">
      <c r="A321" s="25"/>
      <c r="B321" s="25"/>
      <c r="C321" s="17"/>
    </row>
    <row r="322" spans="1:3" ht="11.25">
      <c r="A322" s="25"/>
      <c r="B322" s="25"/>
      <c r="C322" s="17"/>
    </row>
    <row r="323" spans="1:3" ht="11.25">
      <c r="A323" s="25"/>
      <c r="B323" s="25"/>
      <c r="C323" s="17"/>
    </row>
  </sheetData>
  <sheetProtection/>
  <autoFilter ref="B1:C247"/>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2018-12-12T20:04:36Z</cp:lastPrinted>
  <dcterms:created xsi:type="dcterms:W3CDTF">2010-01-18T18:28:17Z</dcterms:created>
  <dcterms:modified xsi:type="dcterms:W3CDTF">2019-08-30T19:58:35Z</dcterms:modified>
  <cp:category/>
  <cp:version/>
  <cp:contentType/>
  <cp:contentStatus/>
</cp:coreProperties>
</file>