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'Hoja1'!$A$5:$K$847</definedName>
    <definedName name="_xlnm.Print_Area" localSheetId="0">'Hoja1'!$A$1:$K$847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<sst xmlns="http://schemas.openxmlformats.org/spreadsheetml/2006/main" count="6858" uniqueCount="1712">
  <si>
    <t>Boleta 46816286</t>
  </si>
  <si>
    <t>Consumo de energía del 16-12 al 14-01, 2534 Kw.  Chillan</t>
  </si>
  <si>
    <t>Boleta 46900870</t>
  </si>
  <si>
    <t xml:space="preserve">Consumo de energía del 03-12 al 03-01, 2445 Kw.  Fiscalía Regional </t>
  </si>
  <si>
    <t>Boleta 47069311</t>
  </si>
  <si>
    <t xml:space="preserve">Consumo de energía del 03-12 al 03-01, 2368 Kw.  Hualpén </t>
  </si>
  <si>
    <t>Boleta 47373955</t>
  </si>
  <si>
    <t xml:space="preserve">Consumo de energía del 02-12 al 31-12, 786 Kw.  Tomé </t>
  </si>
  <si>
    <t>Factura 2677033</t>
  </si>
  <si>
    <t xml:space="preserve">Consumo de energía del 04-12 al 04-01, 10200 Kw.  Concepción </t>
  </si>
  <si>
    <t>Factura 2840003</t>
  </si>
  <si>
    <t xml:space="preserve">Consumo de energía del 10-12 al 10-01, 2106 Kw.  Coronel, </t>
  </si>
  <si>
    <t>Boleta 2492570</t>
  </si>
  <si>
    <t xml:space="preserve">Consumo de agua del 10-11 al 11-12, 2 m3 Santa Bárbara </t>
  </si>
  <si>
    <t>Boleta 2531789</t>
  </si>
  <si>
    <t xml:space="preserve">Consumo de agua del 18-11 al 20-12, 14 m3 Chillan </t>
  </si>
  <si>
    <t>Boleta 2531790</t>
  </si>
  <si>
    <t xml:space="preserve">Consumo de agua del 18-11 al 20-12, 53 m3 Chillan </t>
  </si>
  <si>
    <t>Boleta 2555671</t>
  </si>
  <si>
    <t>Gasto en Electricidad, período 03/12/2010 al 04/01/2011, para la Fiscalía Local de Andacollo.</t>
  </si>
  <si>
    <t>Gasto en consumo de agua potable, período del 07/12/2010 al 06/01/2011, para Fiscalía Local de Combarbalá.</t>
  </si>
  <si>
    <t>Gasto en consumo de agua potable, período del 02/12/2010 al 03/01/2011, para Fiscalía Local de Illapel.</t>
  </si>
  <si>
    <t>Gasto en consumo de agua potable, período del 25/11/2010 al 24/12/2010, para Fiscalía Local de Andacollo.</t>
  </si>
  <si>
    <t xml:space="preserve">Orden de Compra </t>
  </si>
  <si>
    <t>Compra de Galvanos de reconocimiento para Policías.</t>
  </si>
  <si>
    <t>ISAIAS MARTINEZ SOLA</t>
  </si>
  <si>
    <t>13.973.411-4</t>
  </si>
  <si>
    <t>FRANCISCO JAVIER CABALLERO ZEPEDA</t>
  </si>
  <si>
    <t>12.804.779-4</t>
  </si>
  <si>
    <t>Ratificación de Informe en Juicio Oral.</t>
  </si>
  <si>
    <t>FN/MP N°1635/2006</t>
  </si>
  <si>
    <t>XIMENA CATALÁN BADILLA</t>
  </si>
  <si>
    <t>13.280.112-6</t>
  </si>
  <si>
    <t>Contratación de servicio de mantención de equipo computacional: Diagnóstico para reparación de notebook HP NX 9010 - Fiscalía Regional</t>
  </si>
  <si>
    <t>MIGUEL OLIVARES LETELIER</t>
  </si>
  <si>
    <t>14.310.804-K</t>
  </si>
  <si>
    <t>Servicio hospedaje y otros servicios asociados por comisión de servicio de Fiscal Adjunto a la Fiscalía Local de Isla de Pascua</t>
  </si>
  <si>
    <t>LUIS HAOA CARDINALI</t>
  </si>
  <si>
    <t>7.998.212-1</t>
  </si>
  <si>
    <t>Contratación de servicio de mantención de equipo computacional: Reparación de Notebook HP NX 9010 - Fiscalía Regional</t>
  </si>
  <si>
    <t xml:space="preserve">Confección de podio para Fiscalia Regional. </t>
  </si>
  <si>
    <t>FORMATO CREATIVO LIMITADA</t>
  </si>
  <si>
    <t>76.110.467-5</t>
  </si>
  <si>
    <t>10 FR Nº 053</t>
  </si>
  <si>
    <t>Arriendo estacionamiento Vehículo FL P.Montt desde 01-01 al 31-03-11</t>
  </si>
  <si>
    <t>Berta Pacheco Vásquez</t>
  </si>
  <si>
    <t>6.937.969-9</t>
  </si>
  <si>
    <t>Publicación Concurso Público en los Diarios Austral de Temuco, Valdivia, Osorno, El Llanquihue y La Estrella de Chiloé. Cargo Ayudante de Fiscal Castro</t>
  </si>
  <si>
    <t xml:space="preserve">Consumo de agua del 25-11 al 27-12, 4 m3 Curanilahue </t>
  </si>
  <si>
    <t>Boleta 2555973</t>
  </si>
  <si>
    <t xml:space="preserve">Consumo de agua del 25-11 al 27-12, 21 m3 Arauco </t>
  </si>
  <si>
    <t>Boleta 2589382</t>
  </si>
  <si>
    <t xml:space="preserve">Consumo de agua del 29-11- al 29-12, 12 m3 San Carlos </t>
  </si>
  <si>
    <t>Boleta 2590719</t>
  </si>
  <si>
    <t xml:space="preserve">Consumo de agua del 29-11 al 29-12, 13 m3 Bulnes </t>
  </si>
  <si>
    <t>Boleta 2642527</t>
  </si>
  <si>
    <t xml:space="preserve">Consumo de agua del 11-12 al 10-01, 8 m3 Cañete </t>
  </si>
  <si>
    <t>Boleta 4240743</t>
  </si>
  <si>
    <t xml:space="preserve">Consumo de agua del 11-11 al 11-12, 4m3 Lebu </t>
  </si>
  <si>
    <t>Boleta 4252734</t>
  </si>
  <si>
    <t xml:space="preserve">Consumo de agua del 15-11 al 15-12, 8 m3 Coelemu </t>
  </si>
  <si>
    <t>Boleta 5945738</t>
  </si>
  <si>
    <t xml:space="preserve">Consumo de agua del 01-12 -10 al 30-12-10, 15 m3 fiscalía regional </t>
  </si>
  <si>
    <t>Boleta 5947114</t>
  </si>
  <si>
    <t xml:space="preserve">Consumo de agua Del 01-12 al 30-12, 0m3 Tomé </t>
  </si>
  <si>
    <t>Boleta 5947115</t>
  </si>
  <si>
    <t xml:space="preserve">Consumo de agua del 01-12- al 30-12, 9 m3 Tomé </t>
  </si>
  <si>
    <t>Boleta 691688</t>
  </si>
  <si>
    <t xml:space="preserve">Consumo de agua del 10-11 al 11-12, 13 m3 Cañete </t>
  </si>
  <si>
    <t>Boleta 740750</t>
  </si>
  <si>
    <t xml:space="preserve">Consumo de agua del 22-11 al 24-12, 2 m3 Nacimiento </t>
  </si>
  <si>
    <t>Boleta 764648</t>
  </si>
  <si>
    <t xml:space="preserve">Consumo de agua del 24-11-10 al 24-12-10, 23 m3 Talcahuano </t>
  </si>
  <si>
    <t>Boleta 778578</t>
  </si>
  <si>
    <t xml:space="preserve">Consumo de agua del 30-11al 30-12, 23 m3 Yungay </t>
  </si>
  <si>
    <t>Boleta 778579</t>
  </si>
  <si>
    <t xml:space="preserve">Consumo de agua del 30-11al 30-12, 3 m3 Yungay </t>
  </si>
  <si>
    <t>Boleta 788452</t>
  </si>
  <si>
    <t xml:space="preserve">Consumo de agua del 02-12 al 31-12, 154 m3 los Ángeles </t>
  </si>
  <si>
    <t>Boleta 824848</t>
  </si>
  <si>
    <t xml:space="preserve">Consumo de agua del 13-12 al 11-01, 6 m3 Lebu </t>
  </si>
  <si>
    <t>Boleta 9470460</t>
  </si>
  <si>
    <t xml:space="preserve">Consumo de agua del 23-11-10 al 24-12-10, 36 m3 Coronel </t>
  </si>
  <si>
    <t>Boleta 9533307</t>
  </si>
  <si>
    <t xml:space="preserve">Consumo de agua del 15-12 al 13-01, 4m3 Coelemu </t>
  </si>
  <si>
    <t>Factura 176348</t>
  </si>
  <si>
    <t xml:space="preserve">Consumo de agua del 12-11-10 al 14-12-10, 54 m3 Quirihue </t>
  </si>
  <si>
    <t>Factura 35557</t>
  </si>
  <si>
    <t xml:space="preserve">Consumo de agua del 14-12 al 12-01, 164 m3 agua Concepción </t>
  </si>
  <si>
    <t>Factura 98713</t>
  </si>
  <si>
    <t xml:space="preserve">Consumo de agua del 26-11 al 28-12, 59 m3 agua Yumbel, </t>
  </si>
  <si>
    <t>Boleta 3273965</t>
  </si>
  <si>
    <t>Consumo de gas del 11-12 al 12-01, 13 m3 Fiscalía regional</t>
  </si>
  <si>
    <t>GAS SUR</t>
  </si>
  <si>
    <t>96.853.490-4</t>
  </si>
  <si>
    <t>Factura 1362985</t>
  </si>
  <si>
    <t>Servicio de franqueo mes de diciembre Fiscalía Arauco</t>
  </si>
  <si>
    <t>Factura 1362986</t>
  </si>
  <si>
    <t>Factura 1363002</t>
  </si>
  <si>
    <t>Servicio de franqueo mes de diciembre Fiscalía Cañete</t>
  </si>
  <si>
    <t>Factura 1363046</t>
  </si>
  <si>
    <t>Servicio de franqueo mes de diciembre Fiscalía Chillan</t>
  </si>
  <si>
    <t>Factura 1363178</t>
  </si>
  <si>
    <t>Servicio de franqueo mes de diciembre Fiscalía Regional</t>
  </si>
  <si>
    <t>Factura 1363187</t>
  </si>
  <si>
    <t>Servicio de franqueo mes de diciembre Fiscalía Los Ángeles</t>
  </si>
  <si>
    <t>Servicio de franqueo mes de diciembre Fiscalía San Carlos</t>
  </si>
  <si>
    <t>Factura 1363189</t>
  </si>
  <si>
    <t>Servicio de franqueo mes de diciembre Fiscalía Concepción</t>
  </si>
  <si>
    <t>Factura 1363255</t>
  </si>
  <si>
    <t>Servicio de franqueo mes de diciembre Fiscalía Coronel</t>
  </si>
  <si>
    <t>Factura 1363296</t>
  </si>
  <si>
    <t>Factura 1363328</t>
  </si>
  <si>
    <t>Servicio de franqueo mes de diciembre Fiscalía Quirihue</t>
  </si>
  <si>
    <t>Factura 1363333</t>
  </si>
  <si>
    <t>Factura 1363399</t>
  </si>
  <si>
    <t>Servicio de franqueo mes de diciembre Fiscalía Tome</t>
  </si>
  <si>
    <t>Factura 1363407</t>
  </si>
  <si>
    <t>Servicio de franqueo mes de diciembre Fiscalía Yumbel</t>
  </si>
  <si>
    <t>Orden de servicio 1050</t>
  </si>
  <si>
    <t>Normalización red de datos VIII Región FL Chillan, instalación puntos de red</t>
  </si>
  <si>
    <t>SIST.COMP .Y TELECOM. ELECT. NETMAN LTDA</t>
  </si>
  <si>
    <t>76.014.513-0</t>
  </si>
  <si>
    <t>Orden de servicio 1048</t>
  </si>
  <si>
    <t>Normalización red de datos VIII Región FL Los Ángeles, instalación puntos de red</t>
  </si>
  <si>
    <t>MR COMPUTACIÓN Y COMUNICACIÓN LTDA</t>
  </si>
  <si>
    <t>76.031.200-2</t>
  </si>
  <si>
    <t>Orden de servicio 1049</t>
  </si>
  <si>
    <t>Normalización red de datos VIII Región FL Coronel, instalación puntos de red</t>
  </si>
  <si>
    <t>GRUPO PROYECTA INGENIERÍA Y SERV EIRL</t>
  </si>
  <si>
    <t>76.051.759-3</t>
  </si>
  <si>
    <t>Orden de servicio 1038</t>
  </si>
  <si>
    <t>Reparación impresora UGI</t>
  </si>
  <si>
    <t>XCOM S.P.A.</t>
  </si>
  <si>
    <t>76.092.526-8</t>
  </si>
  <si>
    <t>Orden de servicio 1044</t>
  </si>
  <si>
    <t xml:space="preserve">Publicación Concurso para proveer Cargo en Fiscalía Local </t>
  </si>
  <si>
    <t>GESTIÓN REGIONAL DE MEDIOS S.A.</t>
  </si>
  <si>
    <t>Factura 1368683</t>
  </si>
  <si>
    <t>Servicio de valija mes de Diciembre Fiscalía Arauco</t>
  </si>
  <si>
    <t>Factura 1368711</t>
  </si>
  <si>
    <t>Servicio de valija mes de Diciembre Fiscalía Chillan</t>
  </si>
  <si>
    <t>Factura 1368814</t>
  </si>
  <si>
    <t>Servicio de valija mes de Diciembre Fiscalía Regional</t>
  </si>
  <si>
    <t>Factura 1368815</t>
  </si>
  <si>
    <t>Servicio de valija mes de Diciembre Fiscalía Regional y Locales</t>
  </si>
  <si>
    <t>Factura 1368817</t>
  </si>
  <si>
    <t>Servicio de valija mes de Diciembre Fiscalía Concepción</t>
  </si>
  <si>
    <t>Factura 1368952</t>
  </si>
  <si>
    <t>Servicio de valija mes de Diciembre Fiscalía Coronel</t>
  </si>
  <si>
    <t>Factura 1368967</t>
  </si>
  <si>
    <t>Servicio de valija mes de Diciembre Fiscalía Lebu</t>
  </si>
  <si>
    <t>Factura 1368979</t>
  </si>
  <si>
    <t>Servicio de valija mes de Diciembre Fiscalía Los Ángeles</t>
  </si>
  <si>
    <t>Orden de servicio 1039</t>
  </si>
  <si>
    <t>Arriendo baterías Incautadas FL Concepción por cuatro meses</t>
  </si>
  <si>
    <t>DITECO  LIMITADA</t>
  </si>
  <si>
    <t>89.727.200-8</t>
  </si>
  <si>
    <t>Factura 177420</t>
  </si>
  <si>
    <t>Pago contrato Servicio de Acceso y base de datos</t>
  </si>
  <si>
    <t>FR N° 23</t>
  </si>
  <si>
    <t>Renovación contrato de Arriendo Inmueble Fiscalía Local de Bulnes, por 2 meses</t>
  </si>
  <si>
    <t>GUSTAVO ARIEL FERRADA MARIN</t>
  </si>
  <si>
    <t>7.089.582-K</t>
  </si>
  <si>
    <t>Orden de servicio 1041</t>
  </si>
  <si>
    <t>Arriendo de salón y sillas para reunión de metas 2011</t>
  </si>
  <si>
    <t>INMOBILIARIA CAMEROS S.A.</t>
  </si>
  <si>
    <t>96.770.860-7</t>
  </si>
  <si>
    <t>Orden de servicio 1043</t>
  </si>
  <si>
    <t>Evaluación psicológica estamento administrativo y auxiliar</t>
  </si>
  <si>
    <t>ENFOQUES CONSULTORIA ORGANIZACIONAL LTDA</t>
  </si>
  <si>
    <t>76.605.610-5</t>
  </si>
  <si>
    <t>Orden de servicio 1042</t>
  </si>
  <si>
    <t>Evaluaciones psicológicas para estamento técnico Fiscalía Tome</t>
  </si>
  <si>
    <t>SOC.MARTA AMESTICA BELMAR Y CIA.LTDA</t>
  </si>
  <si>
    <t>76.662.800-1</t>
  </si>
  <si>
    <t>Orden de servicio 1053</t>
  </si>
  <si>
    <t>Evaluación psicológica para Administrador de Fiscalía local Tome</t>
  </si>
  <si>
    <t>Orden de servicio 1040</t>
  </si>
  <si>
    <t>Atención participantes en Ceremonia de entrega de manuales a Carabineros</t>
  </si>
  <si>
    <t>PEZZANI Y OTAROLA LIMITADA</t>
  </si>
  <si>
    <t>76.025.974-8</t>
  </si>
  <si>
    <t>Boleta de Honorarios 394493</t>
  </si>
  <si>
    <t>Pago de finiquito ante notario a la Sra. Jocelyn Peñaloza</t>
  </si>
  <si>
    <t>SELIM PARRA FUENTEALBA</t>
  </si>
  <si>
    <t>4.314.513-4</t>
  </si>
  <si>
    <t>F R. Araucanía</t>
  </si>
  <si>
    <t>Publicación de aviso Licitación Pública de guardias para la Fiscalía Regional y Fiscalías Locales de la región</t>
  </si>
  <si>
    <t>Empresa El Mercurio S.A.P</t>
  </si>
  <si>
    <t>90.193.000-7</t>
  </si>
  <si>
    <t>Sociedad Periodística Araucanía S.A.</t>
  </si>
  <si>
    <t>87.778.800-8</t>
  </si>
  <si>
    <t>TARJETAS DE PRESENTACIÓN INSTITUCIONAL PARA FISCALIA REGIONAL</t>
  </si>
  <si>
    <t>RENOVACIÓN DE SUSCRIPCIÓN DIARIO LA ESTRELLA FISCALÍA REGIONAL Y FISCALÍAS LOCALES.</t>
  </si>
  <si>
    <t>CONTRATACIÓN DE SEGUROS PARA FISCALIA REGIONAL Y FISCALIZA LOCALES DE LA I REGIÓN</t>
  </si>
  <si>
    <t>SERVICIO DE TELEFONÍA FIJA FISCALIA REGIONAL</t>
  </si>
  <si>
    <t>SERVICIO DE TELEFONÍA FIJA FISCALIA LOCAL DE IQUIQUE</t>
  </si>
  <si>
    <t>SERVICIO DE TELEFONÍA FIJA FISCALIA LOCAL DE POZO ALMONTE</t>
  </si>
  <si>
    <t>SERVICIO DE TELEFONÍA FIJA FISCALIA LOCAL  ALTO HOSPICIO</t>
  </si>
  <si>
    <t xml:space="preserve">PROVISIÓN E INSTALACIÓN DE AIRE ACONDICIONADO EN FISCALIA REGIONAL </t>
  </si>
  <si>
    <t>ADQUISICIÓN DE CD. PARA FISCALIA REGIONAL</t>
  </si>
  <si>
    <t>INSTALACIÓN DE SISTEMA DE ALIMENTACIÓN PARA EQUIPO SPLIT MURO, EN SALA DE SERVIDOR DEL TERCER NIVEL EN FISCALIA LOCAL DE IQUIQUE</t>
  </si>
  <si>
    <t>RENOVACIÓN DE ACCESO A BASE DE DATOS AÑO 2011</t>
  </si>
  <si>
    <t>PASAJES AÉREOS TRAMO IQQ-STGO-IQQ (1 PASAJERO) DEL 25/01 AL 31/01</t>
  </si>
  <si>
    <t>Adquisición de materiales eléctricos</t>
  </si>
  <si>
    <t>Adquisición de Rollo Vynil para vidrios Fiscalia Local Calama</t>
  </si>
  <si>
    <t>Servicio telefónico larga distancia</t>
  </si>
  <si>
    <t>Publicación licitación publica "Cableado estructurado Fiscalia Regional"</t>
  </si>
  <si>
    <t>Arriendo de salón para reunión (2 días)</t>
  </si>
  <si>
    <t>Servicio de evaluación psicológica para postulantes a concurso publico</t>
  </si>
  <si>
    <t>Servicio peritaje psicológico causa RUC 10010xxx-5, Fiscalía de Caldera.</t>
  </si>
  <si>
    <t>Consumo de electricidad de Fiscalía Local de Casablanca, período desde 25/11/2010 al 27/12/2010</t>
  </si>
  <si>
    <t>Consumo de Agua de Fiscalía Local de Quillota, periodo desde 25/11/10 al 24/12/10</t>
  </si>
  <si>
    <t>Consumo de Agua de Fiscalía Local de Quilpue, periodo desde  15/12/2010 al 14/01/2011</t>
  </si>
  <si>
    <t>Consumo de Agua de FL de Valparaíso y Fiscalia Regional, periodo desde 13/12/2010 al 12/01/2011</t>
  </si>
  <si>
    <t>Consumo de gas natural de Fiscalía Regional y F.L. Valparaíso, periodo  13/12/2010 al 12/01/2011</t>
  </si>
  <si>
    <t xml:space="preserve">Adquisición de 01 pasaje aéreo Santiago-Temuco -Santiago. Ida 19-01-10 Regreso 20-01-10. </t>
  </si>
  <si>
    <t>Publicación de aviso concurso público en diario El Rancagüino para el día 22.01.2011.</t>
  </si>
  <si>
    <t>Timbres automáticos, F. Regional</t>
  </si>
  <si>
    <t>Reparación mueble biblioteca, F.L. Linares</t>
  </si>
  <si>
    <t>Instalación de soporte para TV, F.L. Linares</t>
  </si>
  <si>
    <t>Publicación llamado a concurso, F. Regional</t>
  </si>
  <si>
    <t>Arriendo telón y data show, F. Regional</t>
  </si>
  <si>
    <t>Consumo de energía eléctrica Diciembre 2010, F. Regional</t>
  </si>
  <si>
    <t>Consumo energía eléctrica Diciembre 2010, F.L. Cauquenes</t>
  </si>
  <si>
    <t>Consumo energía eléctrica Diciembre 2010, F.L. Licanten</t>
  </si>
  <si>
    <t>Consumo de energía eléctrica Diciembre 2010, F. L. Molina</t>
  </si>
  <si>
    <t>Consumo de energía eléctrica Diciembre 2010, F. L. Linares</t>
  </si>
  <si>
    <t>Consumo agua Potable Diciembre 2010, F. L. Constitución</t>
  </si>
  <si>
    <t>Consumo de energía eléctrica Diciembre 2010, F. L. Regional</t>
  </si>
  <si>
    <t>Consumo de energía eléctrica Diciembre 2010, F. L. Curico</t>
  </si>
  <si>
    <t>Consumo de energía eléctrica Diciembre 2010, F. L. Talca</t>
  </si>
  <si>
    <t>Consumo energía eléctrica Diciembre 2010, F.L. Parral</t>
  </si>
  <si>
    <t>Consumo de energía eléctrica Diciembre 2010, F. L. San Javier</t>
  </si>
  <si>
    <t>Pago diferencia por compra de pasajes aéreos para fiscal y funcionario en comisión de servicio</t>
  </si>
  <si>
    <t>Arriendo estacionamiento vehículo por 2 meses Fiscalía Regional</t>
  </si>
  <si>
    <t>Reparar clóset empotrado , proveer y cambiar corredera telescópica para bandeja porta teclado</t>
  </si>
  <si>
    <t>Consumo de electricidad Fiscalía Regional y Fiscalías Locales</t>
  </si>
  <si>
    <t>Servicio telefonía y tele vigilancia de Fiscalía Regional de Aisén y Fiscalías Locales de Coyhaique, Pto. Aisén, Pto. Cisnes, Chile Chico y Cochrane. Servicio Banda Ancha y Televisión Período 01.12.10 al 31.12.10.</t>
  </si>
  <si>
    <t>Reparación radiador de sala de atención a víctimas y testigos de Fiscalía Regional de Aysén</t>
  </si>
  <si>
    <t>Consumo electricidad Fiscalía Local Pta.Arenas  y URAVIT desde   29/11/10 al 29/12/10</t>
  </si>
  <si>
    <t>Servicio de reparación de fotocopiadora</t>
  </si>
  <si>
    <t>Servicio de interpretación de búlgaro a español, en audiencia de causa de FL-1</t>
  </si>
  <si>
    <t>SIC complementario a orden de servicio Nº 998, por hora adicional Servicio de interpretación de búlgaro a español, en audiencia de causa de FL-1</t>
  </si>
  <si>
    <t>Servicio de encomienda diciembre FL Ñuñoa</t>
  </si>
  <si>
    <t>Contratación de servicio por reparación de portón eléctrico de la Fiscalía Local de Puente Alto.</t>
  </si>
  <si>
    <t>Contratación de servicio por pasajes aéreos para Fiscal Adjunto. Santiago/Calama/Santiago.</t>
  </si>
  <si>
    <t>Contratación de servicio por pasajes aéreos para Fiscal Adjunto. Santiago/Antofagasta/Santiago.</t>
  </si>
  <si>
    <t>Contratación de servicio por pasajes aéreos para funcionario. Santiago/Concepción/Santiago.</t>
  </si>
  <si>
    <t>Adquisición de Carátulas de Causa para TCMC.</t>
  </si>
  <si>
    <t>Adquisición de 01 ciento de tarjetas de Presentación para Fiscal de la Unidad de Antinarcóticos.</t>
  </si>
  <si>
    <t>Contratación de servicio por impresión de 250 fotografías tamaño carta, solicitadas por la Unidad de Antinarcóticos por juicio de drogas.</t>
  </si>
  <si>
    <t>Contratación de servicio por impresión de 217 fotografías tamaño carta, solicitadas por la Unidad de Antinarcóticos por juicio de drogas.</t>
  </si>
  <si>
    <t>Consumo de Luz F.L. MAIPÚ</t>
  </si>
  <si>
    <t>Compra de agua purificada para la Fiscalia Local de Maipú.</t>
  </si>
  <si>
    <t>Bases para taco calendarios para la Fiscalía Regional</t>
  </si>
  <si>
    <t xml:space="preserve">Peritaje psicológico, causa de la F.L. de Pudahuel </t>
  </si>
  <si>
    <t>Asistencia a jucio oral, causa de la F.L. de Curacaví</t>
  </si>
  <si>
    <t>Informe y asesoría para la certificación de ascensores de calle Bandera Nº 655, Fiscalía Regional Occidente, Licitación privada menor.</t>
  </si>
  <si>
    <t>Publicación aviso Aprueba Bases y Llama a Concurso Público para el 1º Concurso para Fiscales Adjuntos 2011 de las Fiscalías Regionales de la I, IV, V, VI, VIII y IX Regiones y Zonas Centro Norte, Sur y Occidente de la Región Metropolitana. El Domingo 09 y Lunes 10/01/2011 en Diario El Día de La Serena.</t>
  </si>
  <si>
    <t xml:space="preserve">INFORME TRANSPARENCIA MINISTERIO PÚBLICO ENERO 2011 </t>
  </si>
  <si>
    <t>FR. Valparaíso</t>
  </si>
  <si>
    <t>FR. Libertador Bernardo O'Higgins</t>
  </si>
  <si>
    <t>FR. Maule</t>
  </si>
  <si>
    <t>PROVISIÓN E INSTALACIÓN DE VENTANAL PARA FISCALÍA REGIONAL</t>
  </si>
  <si>
    <t>Pasajes Punta Arenas Fiscal Regional para asistir a Cuenta Pública Fiscalía Regional XII Región</t>
  </si>
  <si>
    <t>Sky Airline S.A.</t>
  </si>
  <si>
    <t>88.417.000-1</t>
  </si>
  <si>
    <t>Consumo energía eléctrica Fiscalía Local de Chile Chico período  16.11.10 al 17.01.11</t>
  </si>
  <si>
    <t>Diferencia valor pasajes Santiago para Fiscal Regional por Consejo General</t>
  </si>
  <si>
    <t>FR Nº 87</t>
  </si>
  <si>
    <t>Juan Manuel Coña Badilla</t>
  </si>
  <si>
    <t>7.047.607-K</t>
  </si>
  <si>
    <t>Pasajes y transbordo vehículo Pto. Ibáñez - Chile Chico ida y vuelta para Fiscal Adjunto Fiscalía Local de Chile Chico</t>
  </si>
  <si>
    <t>Mar del Sur S.A.</t>
  </si>
  <si>
    <t>96.538.920-2</t>
  </si>
  <si>
    <t>Insumos coffee break reuniones con funcionarios de Carabineros</t>
  </si>
  <si>
    <t>Susana González Padilla</t>
  </si>
  <si>
    <t>6.559.432-3</t>
  </si>
  <si>
    <t>DER Nº 20</t>
  </si>
  <si>
    <t>Servicio de aseo 2do. Piso Fiscalía Local de Aysén, $ 160.000.- mensuales, contrato a plazo fijo desde enero 2011 hasta diciembre 2011.</t>
  </si>
  <si>
    <t>Carla Fernanda Arroyo Ormeño</t>
  </si>
  <si>
    <t>17.801.348-3</t>
  </si>
  <si>
    <t>Consumo energía eléctrica Fiscalía Local de Aysén del 20/12/10 al 19.01.11</t>
  </si>
  <si>
    <t>Servicio taxi para Fiscalía Regional y Fiscalía Local de Coyhaique mes enero 2011</t>
  </si>
  <si>
    <t>Juan Fernando García Mansilla</t>
  </si>
  <si>
    <t>7.927.278-7</t>
  </si>
  <si>
    <t>200 tarjetas de presentación para Director Ejecutivo Regional</t>
  </si>
  <si>
    <t>Impresos Vanic Ltda.</t>
  </si>
  <si>
    <t>89.202.400-6</t>
  </si>
  <si>
    <t>12-FR Nº 51</t>
  </si>
  <si>
    <t>Repuestos mantención 60.000 kms. Vehículo asignado a Fiscal Regional</t>
  </si>
  <si>
    <t>Mladinic Automotriz Ltda.</t>
  </si>
  <si>
    <t>89.533.300-k</t>
  </si>
  <si>
    <t>8 cintas transferencia térmica para impresión etiquetas activo fijo</t>
  </si>
  <si>
    <t>Comercial COMSEG y Cía.Ltda.</t>
  </si>
  <si>
    <t>79.904.250-9</t>
  </si>
  <si>
    <t>2 pizarra de corcho para F.L.Pta.Arenas</t>
  </si>
  <si>
    <t>Com.Redoffice Magallanes Ltda.</t>
  </si>
  <si>
    <t>78.307.990-9</t>
  </si>
  <si>
    <t>12-DER Nº 23</t>
  </si>
  <si>
    <t>Pasaje Pto.Natales/Pta.Arenas 03/01/11 y regreso por confirmar</t>
  </si>
  <si>
    <t>Buses Fernandez Ltda.</t>
  </si>
  <si>
    <t>77.492.710-7</t>
  </si>
  <si>
    <t>Pasaje Pto.Natales/Pta.Arenas 02/01/11 y regreso por confirmar</t>
  </si>
  <si>
    <t>Pasaje Porvenir/Pta.Arenas 02/01/11</t>
  </si>
  <si>
    <t>Transbordadora Austral Broom S.A.</t>
  </si>
  <si>
    <t>82.074.900-6</t>
  </si>
  <si>
    <t>Pasaje Pta.Arenas/Porvenir  02/01/11</t>
  </si>
  <si>
    <t>Pasaje Pto.Montt/Pta.Arenas/Pto.Montt días 03 y 07/01/11</t>
  </si>
  <si>
    <t>Lan Airlines  S.A</t>
  </si>
  <si>
    <t>Suscripción anual diario El Pingüino para Fiscalía Regional y fiscalías Locales</t>
  </si>
  <si>
    <t>Patagonia Publicaciones S.A.</t>
  </si>
  <si>
    <t>76.000.759-5</t>
  </si>
  <si>
    <t>12-DER Nº1286</t>
  </si>
  <si>
    <t>Republic Parking System Chile S.A.</t>
  </si>
  <si>
    <t>96.801.970-8</t>
  </si>
  <si>
    <t>Pasaje Pta.Arenas/Pto.Natales/Pta.Arenas 12/01/11 y regreso por confirmar</t>
  </si>
  <si>
    <t>Pasaje Pta.Arenas/Pto.Natales/Pta.Arenas 10 y 11/01/10</t>
  </si>
  <si>
    <t>Pasaje Stgo./Pta.Arenas/Stgo.y pasaje Pto.Montt/Pta.Arenas/Pto.Montt</t>
  </si>
  <si>
    <t>Pasaje Pto.Natales/Pta.Arenas 10/01/11 y regreso por confirmar</t>
  </si>
  <si>
    <t>Soc.Transp.Héctor Pacheco e Hijos Ltda.</t>
  </si>
  <si>
    <t>78.204.700-0</t>
  </si>
  <si>
    <t>Reemisión tkt por cambio fecha viaje</t>
  </si>
  <si>
    <t>Mantención jardines Fiscalía Regional</t>
  </si>
  <si>
    <t>Claudio Barría Cárcamo</t>
  </si>
  <si>
    <t>12.936.559-5</t>
  </si>
  <si>
    <t>Mantención 60.000 kms. Vehículo asignado a Fiscal Regional</t>
  </si>
  <si>
    <t>Pasaje Stgo./Pta.Arenas/Stgo. Días 20 y 26/01/11</t>
  </si>
  <si>
    <t>Pasaje Pta.Arenas/Porvenir/Pta.Arenas días 24 y 25/01/11</t>
  </si>
  <si>
    <t>Aerovías DAP S.A</t>
  </si>
  <si>
    <t>89.428.000-K</t>
  </si>
  <si>
    <t>Arriendo casilla Nº 57, Fiscalía Regional</t>
  </si>
  <si>
    <t>Pasaje Porvenir/Pta.Arenas 27/01/11</t>
  </si>
  <si>
    <t>Pasaje Pta.Arenas/Porvenir 30/01/11</t>
  </si>
  <si>
    <t>Traslado fiscales y funcionarios a Llanuras de Diana días 09 y 11/03/11 para reunión de coordinación</t>
  </si>
  <si>
    <t>Rolando Torres Fuentes</t>
  </si>
  <si>
    <t>5.735.160-8</t>
  </si>
  <si>
    <t>Regularización rack de comunicaciones F.L.Pta.Arenas y reubicación puntos de red en oficina informática</t>
  </si>
  <si>
    <t>Rodrigo Cartes Cartes</t>
  </si>
  <si>
    <t>11.537.216-5</t>
  </si>
  <si>
    <t>Mantención jardín F.L.Pta.Arenas</t>
  </si>
  <si>
    <t>Juan Santana Barría</t>
  </si>
  <si>
    <t>10.119.544-9</t>
  </si>
  <si>
    <t>Consumo electricidad Fiscalía Regional desde    29/11/10 al 30/12/10</t>
  </si>
  <si>
    <t>FN/MP N° 78</t>
  </si>
  <si>
    <t xml:space="preserve">Contrato </t>
  </si>
  <si>
    <t>Servicio de arriendo de equipamiento multifucional, impresoras y escáneres y servivios de impresión y soporte asociados, para todo el Ministerio Público.</t>
  </si>
  <si>
    <t>FN/MP N° 141</t>
  </si>
  <si>
    <t>Servicio de alarmas contra intrusos y monitoreo de señales las 24 horas del día para los inmuebles de la Fiscalía Nacional.</t>
  </si>
  <si>
    <t>SERVICIOS DE INSTALACIÓN MONITOREO DE ALARMAS Y SEGURIDAD INTEGRAL LTDA.</t>
  </si>
  <si>
    <t>77.711.030-6</t>
  </si>
  <si>
    <t>UF 2,38/Mes por 12 meses</t>
  </si>
  <si>
    <t>FN/MP N° 149</t>
  </si>
  <si>
    <t>Servicio de mantención de software y soporte técnico del sistema de control de gestión del Ministerio Público.</t>
  </si>
  <si>
    <t>NOVA GEST S.A.</t>
  </si>
  <si>
    <t>96.964.580-7</t>
  </si>
  <si>
    <t>UF 681,05 anual por un año</t>
  </si>
  <si>
    <t>FN/MP N° 163</t>
  </si>
  <si>
    <t>Servicios de taxis ejecutivos, Van ejecutivas y encargos</t>
  </si>
  <si>
    <t>TRANSPORTES NUEVO FLASH S.A.</t>
  </si>
  <si>
    <t>96.758.180-1</t>
  </si>
  <si>
    <t>Bajada de bandera: $ 1.200
Tarifa cada 200 mts./minuto: $ 80
Plazo 3 años</t>
  </si>
  <si>
    <t>FN/MP N° 169</t>
  </si>
  <si>
    <t>Servicio de telefonía móvil para todo el Ministerio Público</t>
  </si>
  <si>
    <t>TELEFÓNICA MÓVILES CHILE S.A.</t>
  </si>
  <si>
    <t>Multifuncional Tipo 1: UF 0,83/Mes; Multifuncional Tipo 2: UF 2,81/Mes; Impresora Laser Color: UF 1,36/Mes; Impresora Laser B/N: UF 0,33/Mes; Escáner Alta Velocidad: UF 1,58/Mes;
Todo por 48 meses</t>
  </si>
  <si>
    <t>Tráfico de voz: $ 42/Minuto; Mensajes de texto: $ 60 unitario; Correo electrónico e Internet (BES-Hosteado): $ 12.744/Mes por línea; Servicio Hosting BES: M$2.300/mes por 18 meses</t>
  </si>
  <si>
    <t>7.274.765-8</t>
  </si>
  <si>
    <t>Servicio de acceso a base de datos de Jurisprudencia.</t>
  </si>
  <si>
    <t>77.532.650.-6</t>
  </si>
  <si>
    <t>Gasto en electricidad para FL Putre</t>
  </si>
  <si>
    <t>Coopersol Ltda.</t>
  </si>
  <si>
    <t>74.379.600-4</t>
  </si>
  <si>
    <t xml:space="preserve">Gasto en electricidad para FR Arica </t>
  </si>
  <si>
    <t>Empresa eléctrica de Arica S.A..</t>
  </si>
  <si>
    <t>96.542.120-3</t>
  </si>
  <si>
    <t>Gasto en electricidad para URAVIT</t>
  </si>
  <si>
    <t>Gasto en electricidad para FL Arica</t>
  </si>
  <si>
    <t xml:space="preserve">Gasto en franqueo convenido FR </t>
  </si>
  <si>
    <t>Empresa de correos de Chile</t>
  </si>
  <si>
    <t>varias</t>
  </si>
  <si>
    <t>Gasto en telefonía fija FR y FL Arica</t>
  </si>
  <si>
    <t>Telefónica Chile S.A..</t>
  </si>
  <si>
    <t>Gasto agua potable FL Arica</t>
  </si>
  <si>
    <t>Aguas del Altiplano S.A..</t>
  </si>
  <si>
    <t>Franqueo convenido</t>
  </si>
  <si>
    <t xml:space="preserve">Gasto en telefonía fija FR - FL Arica </t>
  </si>
  <si>
    <t>Gasto en telefonía celular y celulink FR - FL Arica - FL Putre</t>
  </si>
  <si>
    <t>Telefónica Móviles S.A..</t>
  </si>
  <si>
    <t>COMERCIALIZADORA INDUSTRIAL KUPER CHILE LIMITADA</t>
  </si>
  <si>
    <t>76.117.141-0</t>
  </si>
  <si>
    <t>Carro Plegable</t>
  </si>
  <si>
    <t>SODIMAC S.A.</t>
  </si>
  <si>
    <t>Juego de Dados y Set de Pulpos</t>
  </si>
  <si>
    <t>Servicio de Revisión y Diagnóstico de Scanner Kodak i30 (5)</t>
  </si>
  <si>
    <t>ASESORIAS E INVERSIONES EDUARDO VILLABLANCA E.I.R.L</t>
  </si>
  <si>
    <t>52.002.100-0</t>
  </si>
  <si>
    <t>Servicio de Flete destrucción de especies</t>
  </si>
  <si>
    <t>MIGUEL FERNANDO CORDOVA</t>
  </si>
  <si>
    <t>6.490.540-6</t>
  </si>
  <si>
    <t>Servicio de Flete traslado de cajas Storbox</t>
  </si>
  <si>
    <t>EMPRESA EL MERCURIO S.A.P.</t>
  </si>
  <si>
    <t>DIMERC S.A.</t>
  </si>
  <si>
    <t>FR N°03</t>
  </si>
  <si>
    <t>Arriendo de Lockers Metálicos</t>
  </si>
  <si>
    <t>COMERCIAL MALETEK LIMITADA</t>
  </si>
  <si>
    <t>96.651.900-2</t>
  </si>
  <si>
    <t xml:space="preserve">Timbres Automáticos Unidad de Gestión (40) </t>
  </si>
  <si>
    <t>TODO TIMBRE LIMITADA</t>
  </si>
  <si>
    <t>78.951.600-6</t>
  </si>
  <si>
    <t>Timbres para diferentes unidades</t>
  </si>
  <si>
    <t>TIMBRES ESPINOSA LIMITADA</t>
  </si>
  <si>
    <t>76.935.440-9</t>
  </si>
  <si>
    <t>Pisos Escala (2)</t>
  </si>
  <si>
    <t>ANDREA GONZALEZ VERGARA</t>
  </si>
  <si>
    <t>9.829.233-0</t>
  </si>
  <si>
    <t>Compra de pizarras de corcho (40)</t>
  </si>
  <si>
    <t>Compra de Petróleo para Generador</t>
  </si>
  <si>
    <t>DISTRIBUIDORA DE COMBUSTIBLES SAN ESTEBAN LIMITADA</t>
  </si>
  <si>
    <t>76.612.860-2</t>
  </si>
  <si>
    <t>Compra de Libros de Asistencia (30)</t>
  </si>
  <si>
    <t>SILBER EDITORES LIMITADA</t>
  </si>
  <si>
    <t>79.633.310-3</t>
  </si>
  <si>
    <t>FN/MP Nº 152</t>
  </si>
  <si>
    <t>Servicio de Reparación y Mantención de Scanner Kodak i30 (6)</t>
  </si>
  <si>
    <t>NIBALDO REINOSO VARGAS</t>
  </si>
  <si>
    <t>7.936.078-3</t>
  </si>
  <si>
    <t>Tarjetas de Presentación Fiscales y Funcionarios</t>
  </si>
  <si>
    <t>IMPRENTA BARAHONA LTDA.</t>
  </si>
  <si>
    <t>78.511.790-5</t>
  </si>
  <si>
    <t>PROMOSERVICE S.A.</t>
  </si>
  <si>
    <t>96.669.790-3</t>
  </si>
  <si>
    <t>Compra de botellones de agua (17)</t>
  </si>
  <si>
    <t>MANANTIAL S.A.</t>
  </si>
  <si>
    <t>96.711.590-8</t>
  </si>
  <si>
    <t>GERMAN AGUAYO VARGAS</t>
  </si>
  <si>
    <t>21.867.978-1</t>
  </si>
  <si>
    <t>Servicio de Revisión y Diagnóstico de Impresoras HP 4650 (2)</t>
  </si>
  <si>
    <t>QUINTEC CHILE S.A.</t>
  </si>
  <si>
    <t>86.731.200-5</t>
  </si>
  <si>
    <t>FN/MP N°168</t>
  </si>
  <si>
    <t>Adquisición de Materiales de Oficina, Artículos de Aseo e Insumos de Computación.</t>
  </si>
  <si>
    <t xml:space="preserve">Otro </t>
  </si>
  <si>
    <t>Servicio de electricidad FL Colina - del 28/12/2010 al 27/01/2011</t>
  </si>
  <si>
    <t>EMPRESA ELECTRICA DE COLINA LTDA.</t>
  </si>
  <si>
    <t>96.783.910-8</t>
  </si>
  <si>
    <t>78.811.760-4</t>
  </si>
  <si>
    <t>SERV. PARA LA CONST.INSUMOS PARA LA MINERIA LTDA.</t>
  </si>
  <si>
    <t>77.525.450-5</t>
  </si>
  <si>
    <t>90.635.000-9</t>
  </si>
  <si>
    <t>INDUSTRIAS GRAFICAS DE TARAPACA</t>
  </si>
  <si>
    <t>EMPRESA PERIODISTICA EL NORTE S.A</t>
  </si>
  <si>
    <t>HDI SEGUROS S.A</t>
  </si>
  <si>
    <t>84.295.700-1</t>
  </si>
  <si>
    <t>JOHNNY MANUEL ORTEGA GALLEGUILLOS</t>
  </si>
  <si>
    <t>13.637.361-7</t>
  </si>
  <si>
    <t>96.534.940-5</t>
  </si>
  <si>
    <t>78.486.623-9</t>
  </si>
  <si>
    <t>FRANCISCO GUSTAVO GARRIDO AVALOS</t>
  </si>
  <si>
    <t>ERWIN AGURTO HERNANDEZ CLIMATIZ. E.I.R.L</t>
  </si>
  <si>
    <t>76.068.779-0</t>
  </si>
  <si>
    <t>LEGAL PUBLISHING CHILE LIMITADA</t>
  </si>
  <si>
    <t>77.532.650-6</t>
  </si>
  <si>
    <t>78.440.950-3</t>
  </si>
  <si>
    <t>BOLETIN LABORAL EDICIONES LTDA.</t>
  </si>
  <si>
    <t>MARIA ENRIQUETA CORES AVENDAÑO</t>
  </si>
  <si>
    <t>SERVICIO DE FRANQUEO CONVENIDO MES DE ENERO 2011</t>
  </si>
  <si>
    <t>GESTION REGIONAL DE MEDIOS S.A</t>
  </si>
  <si>
    <t>08.062.117-5</t>
  </si>
  <si>
    <t>03.087.130-1</t>
  </si>
  <si>
    <t>PUBLICACIÓN EN DIARIO LA ESTRELLA DE IQUIQUE, LLAMADO A CONCURSO PÚBLICO DE ABOGADO ASISTENTE EN FISCALIA LOCAL DE IQUIQUE.</t>
  </si>
  <si>
    <t>REPARACIÓN DE PORTÓN DE ACCESO EN CIERRE PERIMETRAL  FISCALIA REGIONAL</t>
  </si>
  <si>
    <t xml:space="preserve">CONSUMO DE AGUA  POTABLE  FISCALÍA LOCAL DE ALTO HOSPICIO </t>
  </si>
  <si>
    <t>SUSCRIPCIÓN A BOLETÍN LABORAL AÑO 2011</t>
  </si>
  <si>
    <t>F.R Antofagasta</t>
  </si>
  <si>
    <t>Orden de Compra</t>
  </si>
  <si>
    <t>Uniforme para funcionarios estamento auxiliar y administrativo  Fiscalia Regional y Antofagasta</t>
  </si>
  <si>
    <t>COMERCIAL ANDRES SPORT LTDA. POTROS</t>
  </si>
  <si>
    <t>76026378-8</t>
  </si>
  <si>
    <t>Uniforme para funcionarios estamento auxiliar y administrativo  Fiscalia Regional, Antofagasta, Calama, Tocopilla, M.Elena, Taltal</t>
  </si>
  <si>
    <t>COMERCIALIZADORA S.A.</t>
  </si>
  <si>
    <t>81675600-6</t>
  </si>
  <si>
    <t>Calzado para estamento auxiliar Fiscalias Regional, Antofagasta, Calama, M. Elena y Taltal</t>
  </si>
  <si>
    <t>COMERCIAL MILAN LTDA</t>
  </si>
  <si>
    <t>83160600-2</t>
  </si>
  <si>
    <t>AUGUSTO FERNANDO BRULE TRUJILLO</t>
  </si>
  <si>
    <t>4399320-8</t>
  </si>
  <si>
    <t>IGENAR S.A.</t>
  </si>
  <si>
    <t>81185400-k</t>
  </si>
  <si>
    <t>boleta</t>
  </si>
  <si>
    <t>Servicio eléctrico diciembre/enero 2011 - Fiscalia Regional, Local Antofagasta</t>
  </si>
  <si>
    <t>EMPRESA ELECTRICA DE ANTOFAGASTA S.A.</t>
  </si>
  <si>
    <t>96.541.920-9</t>
  </si>
  <si>
    <t>Servicio Agua potable diciembre/enero - Fiscalia Regional y Local Antofagasta</t>
  </si>
  <si>
    <t>AGUAS DE ANTOFAGASTA S.A.</t>
  </si>
  <si>
    <t>99.540.870-8</t>
  </si>
  <si>
    <t>TELEFONICA MOVILES CHILE S.A.</t>
  </si>
  <si>
    <t>87.845.500-2</t>
  </si>
  <si>
    <t>Servicio telefónico diciembre/enero  2011  - Fiscalia Regional, Locales de Antofagasta; Calama, Tocopilla, Taltal, M. Elena</t>
  </si>
  <si>
    <t>TELEFONICA CHILE S.A.</t>
  </si>
  <si>
    <t>90635000-9</t>
  </si>
  <si>
    <t>Orden de Servicio</t>
  </si>
  <si>
    <t>Publicación aviso concurso cargo ayudante de Fiscal</t>
  </si>
  <si>
    <t>Publicación aviso concurso cargo auxiliar</t>
  </si>
  <si>
    <t>Pasaje aéreo para funcionarios en comisión de servicio</t>
  </si>
  <si>
    <t>AEROLINEAS PRINCIPAL CHILE S.A</t>
  </si>
  <si>
    <t>76587770-9</t>
  </si>
  <si>
    <t>HOTELERA Y TURISMO OCEANO LTDA.</t>
  </si>
  <si>
    <t>78512450-2</t>
  </si>
  <si>
    <t>ADS CONSULTORES LTDA</t>
  </si>
  <si>
    <t>76.690.120-4</t>
  </si>
  <si>
    <t>Licitación Pública</t>
  </si>
  <si>
    <t>1095903-4</t>
  </si>
  <si>
    <t>Pericia psicológica - Victima</t>
  </si>
  <si>
    <t>NELSON ALADINO CAVOUR VILLALOBOS</t>
  </si>
  <si>
    <t>8.890.738-8</t>
  </si>
  <si>
    <t>3632-2</t>
  </si>
  <si>
    <t>992594-0</t>
  </si>
  <si>
    <t>VIVIANA EMILIA GONZALEZ BUSTAMANTE</t>
  </si>
  <si>
    <t>9855966-3</t>
  </si>
  <si>
    <t>1115536-2</t>
  </si>
  <si>
    <t>LORETO SOLANGE STAPLEFIELD SEPULVEDA</t>
  </si>
  <si>
    <t>11722103-2</t>
  </si>
  <si>
    <t>MARIELA CECILIA VALVERDE TORRES</t>
  </si>
  <si>
    <t>12697912-6</t>
  </si>
  <si>
    <t>CLAUDIA PATRICIA WEBER CASTILLO</t>
  </si>
  <si>
    <t>12.841.464-9</t>
  </si>
  <si>
    <t>1174342-6</t>
  </si>
  <si>
    <t>1216169-2</t>
  </si>
  <si>
    <t>820689-4</t>
  </si>
  <si>
    <t>844300-4</t>
  </si>
  <si>
    <t>NORMA MARIA  MONSERRAT MOLINA MARTINEZ</t>
  </si>
  <si>
    <t>13.633.044-6</t>
  </si>
  <si>
    <t>1034821-3</t>
  </si>
  <si>
    <t>1051463-6</t>
  </si>
  <si>
    <t>1063875-0</t>
  </si>
  <si>
    <t>1064370-3</t>
  </si>
  <si>
    <t>1065341-5</t>
  </si>
  <si>
    <t>1065904-9</t>
  </si>
  <si>
    <t>10699-4</t>
  </si>
  <si>
    <t>1080255-0</t>
  </si>
  <si>
    <t>1097687-7</t>
  </si>
  <si>
    <t>1104126-k</t>
  </si>
  <si>
    <t>1177025-3</t>
  </si>
  <si>
    <t>1210432-k</t>
  </si>
  <si>
    <t>1220571-1</t>
  </si>
  <si>
    <t>253847-k</t>
  </si>
  <si>
    <t>26159-0</t>
  </si>
  <si>
    <t>421351-9</t>
  </si>
  <si>
    <t>488179-3</t>
  </si>
  <si>
    <t>652501-1</t>
  </si>
  <si>
    <t>743857-0</t>
  </si>
  <si>
    <t>781060-7</t>
  </si>
  <si>
    <t>836162-8</t>
  </si>
  <si>
    <t>878693-9</t>
  </si>
  <si>
    <t>945698-3</t>
  </si>
  <si>
    <t>949717-5</t>
  </si>
  <si>
    <t>978287-2</t>
  </si>
  <si>
    <t>984382-0</t>
  </si>
  <si>
    <t>998922-3</t>
  </si>
  <si>
    <t>FANNY ANIÑIR HERNANDEZ</t>
  </si>
  <si>
    <t>14102491-4</t>
  </si>
  <si>
    <t>FRANCISCA ITURRA ENEI</t>
  </si>
  <si>
    <t>14583738-3</t>
  </si>
  <si>
    <t>F R. Atacama</t>
  </si>
  <si>
    <t>EMELAT S.A.</t>
  </si>
  <si>
    <t>87.601.500-5</t>
  </si>
  <si>
    <t>AGUAS CHAÑAR S.A.</t>
  </si>
  <si>
    <t>99.542.570-k</t>
  </si>
  <si>
    <t>TELEFÓNICA CHILE S.A.</t>
  </si>
  <si>
    <t>AGUAS ANDINAS</t>
  </si>
  <si>
    <t>61.808.000-5</t>
  </si>
  <si>
    <t>1365066 - 1370734  1360528 - 1365443</t>
  </si>
  <si>
    <t xml:space="preserve">Servicio de correspondencia período Diciembre 2010 </t>
  </si>
  <si>
    <t>Servicio de transporte de especies de FL Las Condes a Dicrep para remate.</t>
  </si>
  <si>
    <t>Transporte H C Limitada</t>
  </si>
  <si>
    <t>77.129.080-9</t>
  </si>
  <si>
    <t>Publicación de aviso en diario El Mercurio para llamado a concurso público, en conjunto con Región de O´Higgins.</t>
  </si>
  <si>
    <t>Empresa El Mercurio S.A.P.</t>
  </si>
  <si>
    <t>Servicio de interpretación de inglés a español</t>
  </si>
  <si>
    <t>Sylvana Rosa Espindola Jimenez</t>
  </si>
  <si>
    <t>8.867.081-7</t>
  </si>
  <si>
    <t>DER N° XXX</t>
  </si>
  <si>
    <t>Servicio de interpretación de chino a español</t>
  </si>
  <si>
    <t>Hexing Wang</t>
  </si>
  <si>
    <t>12.030.780-0</t>
  </si>
  <si>
    <t>URH N° XXX</t>
  </si>
  <si>
    <t>Remodelaciones Integrales Limitada</t>
  </si>
  <si>
    <t>78.043.400-7</t>
  </si>
  <si>
    <t>Servicio de reparación de 2 máquinas selladoras de FL La Florida</t>
  </si>
  <si>
    <t>Servicios Com. Chile Limitada</t>
  </si>
  <si>
    <t>78.059.260-5</t>
  </si>
  <si>
    <t>Compra de insumos de coffee para atención de reuniones con autoridades.</t>
  </si>
  <si>
    <t>Publicación de aviso en diario El Mercurio para llamado a concurso público.</t>
  </si>
  <si>
    <t>Mariya Stefanova Stefanova</t>
  </si>
  <si>
    <t>23.065.870-6</t>
  </si>
  <si>
    <t>Servicio de interpretación de inglés a español, en audiencia de causa de FL-1</t>
  </si>
  <si>
    <t>Gael Vahhab Masrour-Hamadani</t>
  </si>
  <si>
    <t>14.608.688-8</t>
  </si>
  <si>
    <t>Compra de tarjetas de control de acceso para edificio Ñuñoa</t>
  </si>
  <si>
    <t>Bitelco Diebold Chile Limitada</t>
  </si>
  <si>
    <t>76.068.220-9</t>
  </si>
  <si>
    <t>Proyecta Producciones Limitada</t>
  </si>
  <si>
    <t>77.490.310-0</t>
  </si>
  <si>
    <t>Compra de 2 cartuchos de tinta para impresora de Jefa de Uravit.</t>
  </si>
  <si>
    <t>Servicio de instalación de focos y celdas fotoeléctricas</t>
  </si>
  <si>
    <t xml:space="preserve">Sociedad de Servicios y Capacitación en Seguridad Integral Ltda. </t>
  </si>
  <si>
    <t>77.165.540-8</t>
  </si>
  <si>
    <t>Compra de 3 focos halógenos y 3 celdas fotoeléctricas para edificio Vespucio</t>
  </si>
  <si>
    <t>Dartel S.A.</t>
  </si>
  <si>
    <t>96.806.110-0</t>
  </si>
  <si>
    <t>Cliperplast S.A.</t>
  </si>
  <si>
    <t>96.697.520-2</t>
  </si>
  <si>
    <t>Compra de 1 toner TK-67 para FL Ñuñoa</t>
  </si>
  <si>
    <t>C.D. Comp S.A.</t>
  </si>
  <si>
    <t>78.611.770-4</t>
  </si>
  <si>
    <t>Reparación de motor del portón de estacionamiento de edificio Los Militares</t>
  </si>
  <si>
    <t>Jorge Mariano Millacura Millacura</t>
  </si>
  <si>
    <t>4.150.821-3</t>
  </si>
  <si>
    <t>Compra de cartuchos de tinta para impresora de Uravti Centro de Justicia.</t>
  </si>
  <si>
    <t>Daniela Vaccareza Encina</t>
  </si>
  <si>
    <t>13.028.504-K</t>
  </si>
  <si>
    <t>Reparación de 1 sillón ejecutivo.</t>
  </si>
  <si>
    <t>Donoso y Compañía Limitada</t>
  </si>
  <si>
    <t>83.067.300-8</t>
  </si>
  <si>
    <t>Aplicación de producto antideslizante en estacionamiento de FL La Florida</t>
  </si>
  <si>
    <t>Compra de 3 maletas con ruedas para FL La Florida</t>
  </si>
  <si>
    <t>Industrias Viaggio Ltda.</t>
  </si>
  <si>
    <t>79.563.380-4</t>
  </si>
  <si>
    <t>Agua Potable Edificio Irarrázabal, del mes de diciembre</t>
  </si>
  <si>
    <t>AGUAS ANDINA S.A.</t>
  </si>
  <si>
    <t>Agua Potable Edificio Los Militares, del mes de noviembre/diciembre</t>
  </si>
  <si>
    <t>AGUAS CORDILLERA S.A.</t>
  </si>
  <si>
    <t>96.809.310-K</t>
  </si>
  <si>
    <t>Energía eléctrica Edificio Vespucio, del 07/12 al 07/01</t>
  </si>
  <si>
    <t>Energía eléctrica Edificio San Jorge, del 22/12 al 21/01</t>
  </si>
  <si>
    <t>Energía eléctrica Edificio Los Militares, del 14/12 al 13/01</t>
  </si>
  <si>
    <t>Servicio de Correos diciembre Fiscalía Local Las Condes</t>
  </si>
  <si>
    <t>Servicio de encomiendas diciembre Fiscalía Local Las Condes</t>
  </si>
  <si>
    <t>Servicio de Correos diciembre Fiscalía FL-1</t>
  </si>
  <si>
    <t>Servicio de encomienda diciembre Fiscalía Local La Florida</t>
  </si>
  <si>
    <t>Servicio de Correos diciembre Fiscalía Regional</t>
  </si>
  <si>
    <t>Res. FR Nº008</t>
  </si>
  <si>
    <t>Servicio de grabación por un mes para anuncio de cambio de numeración telefónica.</t>
  </si>
  <si>
    <t>GTD TELESAT S.A.</t>
  </si>
  <si>
    <t>96.721.280-6</t>
  </si>
  <si>
    <t>Res. FN Nº171</t>
  </si>
  <si>
    <t>Servicio de reparaciones menores a bienes muebles e inmuebles de la Fiscalía.</t>
  </si>
  <si>
    <t>Alex Reyes Vargas</t>
  </si>
  <si>
    <t xml:space="preserve">13.081.903-6 </t>
  </si>
  <si>
    <t>Max 5 UTM por evento</t>
  </si>
  <si>
    <t xml:space="preserve">No indica </t>
  </si>
  <si>
    <t>No Indica</t>
  </si>
  <si>
    <t>Ratificación del informe en Audiencia Judicial</t>
  </si>
  <si>
    <t>Lissette García Mesina</t>
  </si>
  <si>
    <t>7.810.002-8</t>
  </si>
  <si>
    <t>Oriana Baeza Hidalgo</t>
  </si>
  <si>
    <t>9.866.198-0</t>
  </si>
  <si>
    <t>Contratación de servicio por Mantención de Sanitario Químico por el período de 12 meses. Valor Total $771.120.-</t>
  </si>
  <si>
    <t>Disal Chile Sanitarios Portables Ltda.</t>
  </si>
  <si>
    <t>96.824.110-9</t>
  </si>
  <si>
    <t>15-FR Nº 02</t>
  </si>
  <si>
    <t>Contratación de servicio por arriendo de 20 Equipos Portátiles con frecuencia, por 3 días.</t>
  </si>
  <si>
    <t>Gallyas S.A.</t>
  </si>
  <si>
    <t>88.179.500-0</t>
  </si>
  <si>
    <t>15-FR Nº 106</t>
  </si>
  <si>
    <t>Contratación de servicio por Habilitación de Línea Bri para videoconferencia en el CJS.</t>
  </si>
  <si>
    <t>GTD Telesat S.A.</t>
  </si>
  <si>
    <t>Adquisición de 01 timbre fechador S-530 para la UAF.</t>
  </si>
  <si>
    <t>Humberto Garetto e Hijos Ltda.</t>
  </si>
  <si>
    <t>81.771.100-6</t>
  </si>
  <si>
    <t>15-FR Nº 04</t>
  </si>
  <si>
    <t>Suministro e Instalación de puertas de acceso estacionamiento y custodia de la FL Puente Alto.</t>
  </si>
  <si>
    <t>Pro5 Ingeniería y construcción Ltda.</t>
  </si>
  <si>
    <t>76.099.581-9</t>
  </si>
  <si>
    <t>Contratación de servicio de Interprete en Lengua de Señas, solicitada por la Unidad de Delitos Económicos.</t>
  </si>
  <si>
    <t>Andrea Fabiana González Vergara</t>
  </si>
  <si>
    <t>Publicación Aviso Prensa llamado a Licitación Pública "Servicio de Gestión de Atención Telefónica y Apoyo Administrativo CONACE para la FRM Sur".</t>
  </si>
  <si>
    <t>Empresa El Mercurio SAP</t>
  </si>
  <si>
    <t>15-URH Nº 03</t>
  </si>
  <si>
    <t>Convenio</t>
  </si>
  <si>
    <t>-</t>
  </si>
  <si>
    <t xml:space="preserve">Contratación de servicio de sala cuna "Los Tres Chanchitos" para hija de funcionaria de la Unidad de VIF, Sexuales y Otros. Monto de la contratación $2.469.250.- Valor mensualidad $140.000.-, valor anual matrícula $70.000.- </t>
  </si>
  <si>
    <t>María Eugenia Herreros Fernández</t>
  </si>
  <si>
    <t>7.819.898-2</t>
  </si>
  <si>
    <t>15-FR Nº 05</t>
  </si>
  <si>
    <t>Fermax Chile S.A.</t>
  </si>
  <si>
    <t>96.598.150-0</t>
  </si>
  <si>
    <t>Adquisición de 05 timbres fechador S-530 para la USAG.</t>
  </si>
  <si>
    <t>15-FR Nº 07</t>
  </si>
  <si>
    <t>Imprenta Barahona S.A.</t>
  </si>
  <si>
    <t>17-FN Nº 558</t>
  </si>
  <si>
    <t>Contratación de seguro de vehículo institucional de uso del FR hasta el 30 abril 2011.</t>
  </si>
  <si>
    <t>BCI Seguros Generales S.A.</t>
  </si>
  <si>
    <t>Contratación de servicio por mantención de vehículo Hyundai Azera correspondiente a los 62.500 kms.</t>
  </si>
  <si>
    <t>Automotores Gildemeister S.A.</t>
  </si>
  <si>
    <t>79.649.140-K</t>
  </si>
  <si>
    <t>Adquisición de 02 toner brother para la USAG.</t>
  </si>
  <si>
    <t>15-FR Nº 10</t>
  </si>
  <si>
    <t>Marca Digital Reproducción Electrónica Ltda.</t>
  </si>
  <si>
    <t>76.064.435-8</t>
  </si>
  <si>
    <t>17-FN Nº 1672</t>
  </si>
  <si>
    <t>Contratación de servicio de reparación y mantención de Scanner Kodak i30.</t>
  </si>
  <si>
    <t>Vigatec S.A.</t>
  </si>
  <si>
    <t>96.587.380-5</t>
  </si>
  <si>
    <t>Adquisición de 01 Texto: Criminología, para la Biblioteca de la FRM Sur.</t>
  </si>
  <si>
    <t>Editorial Jurídica de Chile Andrés Bello</t>
  </si>
  <si>
    <t>Adquisición de 01 Texto: Tratado de Criminología, para la Biblioteca de la FRM Sur.</t>
  </si>
  <si>
    <t>Francisco José Olejnik Alba</t>
  </si>
  <si>
    <t>Contratación de servicio por traslado de bienes desde San Miguel a KDM.</t>
  </si>
  <si>
    <t>Nibaldo Reinoso Vargas</t>
  </si>
  <si>
    <t>Contratación de servicio de destrucción de bienes.</t>
  </si>
  <si>
    <t>KDM S.A.</t>
  </si>
  <si>
    <t>96.754.450-7</t>
  </si>
  <si>
    <t>Contratación de servicio de Apoyo Administrativo CONACE y de Atención Telefónica.</t>
  </si>
  <si>
    <t>Adecco EST S.A.</t>
  </si>
  <si>
    <t>96.953.050-3</t>
  </si>
  <si>
    <t>15-FR Nº 12</t>
  </si>
  <si>
    <t>Contratación de servicio de Mantención Preventiva mensual de los Ascensores en los Edificios Copper y Puente Alto, correspondiente a los meses de Enero y Febrero.</t>
  </si>
  <si>
    <t>Tecas Ascensores Ltda.</t>
  </si>
  <si>
    <t>76.576.470-K</t>
  </si>
  <si>
    <t>7631897-7631898</t>
  </si>
  <si>
    <t>Servicio de Electricidad Edificio Pirámide, periodo 21/12/10 al 20/01/11</t>
  </si>
  <si>
    <t>Chilectra S.A</t>
  </si>
  <si>
    <t>Consumo Agua Potable Edificio Copper, periodo 13/12/10 al 13/01/11</t>
  </si>
  <si>
    <t>Aguas Andinas S.A.</t>
  </si>
  <si>
    <t>Boleta -Factura</t>
  </si>
  <si>
    <t>270111-1451448</t>
  </si>
  <si>
    <t>Consumo Agua Potable Edificio Pirámide, periodo 13/12/10 al 13/01/11</t>
  </si>
  <si>
    <t>Consumo Agua Potable Edificio Puente Alto, periodo 13/12/10 al 13/01/11</t>
  </si>
  <si>
    <t>1366443-1361223</t>
  </si>
  <si>
    <t>Servicio de correo Edificio Puente Alto, periodo Diciembre 2010.</t>
  </si>
  <si>
    <t>1361356-1366598</t>
  </si>
  <si>
    <t>Servicio de correo Edificio Cooper, periodo Diciembre 2010.</t>
  </si>
  <si>
    <t>Documento de Compra y N°</t>
  </si>
  <si>
    <t>Consumo de Luz F.L. Pudahuel</t>
  </si>
  <si>
    <t>Consumo de Luz F.R. AGUSTINAS 1070 OF. 417</t>
  </si>
  <si>
    <t>Consumo de Luz F.R. AGUSTINAS 1070 OF. 433</t>
  </si>
  <si>
    <t>Consumo de Luz F.R. BANDERA 655</t>
  </si>
  <si>
    <t>Consumo de Luz F.L. MELIPILLA</t>
  </si>
  <si>
    <t>Consumo de Luz F.L. SAN BERNARDO</t>
  </si>
  <si>
    <t>CGE DISTRIBUCION</t>
  </si>
  <si>
    <t>Consumo de Luz F.L. TALAGANTE</t>
  </si>
  <si>
    <t>Consumo de Luz F.L. CURACAVI</t>
  </si>
  <si>
    <t>Consumo de Agua F.R. BANDERA 655</t>
  </si>
  <si>
    <t>Consumo de Agua F.L. CURACAVI</t>
  </si>
  <si>
    <t>Consumo de Agua F.L. MELIPILLA</t>
  </si>
  <si>
    <t>Consumo de Agua F.L. SAN BERNARDO</t>
  </si>
  <si>
    <t>Compra de agua purificada para la Fiscalia Local de Talagante.</t>
  </si>
  <si>
    <t>VENDING Y SERVICIOS CCU LIMITADA</t>
  </si>
  <si>
    <t>77.736.670-K</t>
  </si>
  <si>
    <t>16-FR Nº 466</t>
  </si>
  <si>
    <t>Insumos para reunión de la Fiscal Regional</t>
  </si>
  <si>
    <t>Materiales de aseo F.L. Melipilla</t>
  </si>
  <si>
    <t>Materiales de aseo F.L. Curacaví</t>
  </si>
  <si>
    <t>Materiales de aseo F.L. Talagante</t>
  </si>
  <si>
    <t>Materiales de aseo FL San Bernardo</t>
  </si>
  <si>
    <t>Materiales de aseo FL Maipú</t>
  </si>
  <si>
    <t>Materiales de oficina F.L. Curacaví</t>
  </si>
  <si>
    <t>Materiales de oficina F.L. Melipilla</t>
  </si>
  <si>
    <t xml:space="preserve">Materiales de oficina F.L. Talagante </t>
  </si>
  <si>
    <t>Materiales de oficina F.L. San Bernardo</t>
  </si>
  <si>
    <t>Materiales de Oficina F.L. Maipú</t>
  </si>
  <si>
    <t>Materiales de oficina para Fiscalía Regional</t>
  </si>
  <si>
    <t>Traslado de carpetas para destrucción</t>
  </si>
  <si>
    <t>RICARDO ROCHA SILVA</t>
  </si>
  <si>
    <t>8.091.925-5</t>
  </si>
  <si>
    <t>Peritaje, Causa de la F.L. de Pudahuel</t>
  </si>
  <si>
    <t>ORIANA MARCELA BAEZA HIDALGO</t>
  </si>
  <si>
    <t>Peritaje, causa de la F.L. de San Bernardo</t>
  </si>
  <si>
    <t>GIOVANNA PATRICIA CALATAYUD VILLARREAL</t>
  </si>
  <si>
    <t>10.673.007-5</t>
  </si>
  <si>
    <t>TELEFÓNICA EMPRESAS CTC CHILE S.A.</t>
  </si>
  <si>
    <t>90.430.000-4</t>
  </si>
  <si>
    <t>Servicio telefónico cargo fijo renta superlink para la Fiscalía Regional, mes de Enero 2011.</t>
  </si>
  <si>
    <t xml:space="preserve">EMPRESA DE CORREOS DE CHILE </t>
  </si>
  <si>
    <t>Contratación Directa (Excep. Reglamento)</t>
  </si>
  <si>
    <t xml:space="preserve">Orden de Servicio </t>
  </si>
  <si>
    <t>ANGELA GISELA KUHNOW FAJARDO</t>
  </si>
  <si>
    <t>5.044.709-K</t>
  </si>
  <si>
    <t xml:space="preserve">Contratación Directa </t>
  </si>
  <si>
    <t>JOSÉ CAMBLOR RIVEROS</t>
  </si>
  <si>
    <t>7.334.543-K</t>
  </si>
  <si>
    <t>COMERCIAL Y SERVICIOS ATACAMA EIRL</t>
  </si>
  <si>
    <t>76.051.264-8</t>
  </si>
  <si>
    <t>SOC.COMERCIAL RODELUX LTDA.</t>
  </si>
  <si>
    <t>77.026.270-4</t>
  </si>
  <si>
    <t>ALBICEM SALUD LIMITADA</t>
  </si>
  <si>
    <t>77.846.320-2</t>
  </si>
  <si>
    <t>LIBERTY COMPAÑIA DE SEGUROS GENERALES S.</t>
  </si>
  <si>
    <t>99.061.000-2</t>
  </si>
  <si>
    <t>PEDRO ALBERTO GALLO CEBALLOS</t>
  </si>
  <si>
    <t>12.218.920-1</t>
  </si>
  <si>
    <t>MARIA ELISA NEUMANN VASQUEZ</t>
  </si>
  <si>
    <t>10.968.556-9</t>
  </si>
  <si>
    <t>KAREN JEANETTE PASTEN BARRAZA</t>
  </si>
  <si>
    <t>12.806.177-0</t>
  </si>
  <si>
    <t>FANNY ALEJANDRA LEON ORELLANA</t>
  </si>
  <si>
    <t>13.221.586-3</t>
  </si>
  <si>
    <t xml:space="preserve">ASTRID DEL CARMEN CASTRO </t>
  </si>
  <si>
    <t>14.386.174-0</t>
  </si>
  <si>
    <t>03-FR Nº 01</t>
  </si>
  <si>
    <t>Autoriza contratación directa publicación en Páginas Blancas de Publiguías.</t>
  </si>
  <si>
    <t>PUBLIGUIAS YELL CHILE S.A.</t>
  </si>
  <si>
    <t>93.541.000-2</t>
  </si>
  <si>
    <t>03-FR Nº 02</t>
  </si>
  <si>
    <t>Autoriza contratación directa servicio de traslado de enlaces Telecomunicacionales.</t>
  </si>
  <si>
    <t>ENTEL S.A.</t>
  </si>
  <si>
    <t>92.580.000-7</t>
  </si>
  <si>
    <t>F R. Coquimbo</t>
  </si>
  <si>
    <t xml:space="preserve">Solicitud N° </t>
  </si>
  <si>
    <t>Gasto en consumo de agua potable, período del 27/11/2010 al 28/12/2010, para Fiscalía Regional.</t>
  </si>
  <si>
    <t>AGUAS DEL VALLE S.A.</t>
  </si>
  <si>
    <t>99.541.380-9</t>
  </si>
  <si>
    <t>Gasto en Electricidad, período 26/11/2010 al 27/12/2010, para la Fiscalía Local de Los Vilos.</t>
  </si>
  <si>
    <t>CIA.NACIONAL DE FUERZA ELÉCTRICA S.A.</t>
  </si>
  <si>
    <t>91.143.000-2</t>
  </si>
  <si>
    <t>Gasto en llamadas de larga distancia, Tráfico hasta el 26/12/2010, para Fiscalías de la IV Región.</t>
  </si>
  <si>
    <t>EMPRESA NACIONAL DE TELECOMUNICACIONES S.A.</t>
  </si>
  <si>
    <t>Gasto en Electricidad, período 01/12/2010 al 30/12/2010, para la Fiscalía Local de Ovalle.</t>
  </si>
  <si>
    <t>Provisión e Instalación Film Seguridad en Vidrios de la Fiscalía Local de Los Vilos.</t>
  </si>
  <si>
    <t>ABAFLEX LTDA.</t>
  </si>
  <si>
    <t>77.919.140-0</t>
  </si>
  <si>
    <t>Publicación de llamado a Concurso Público cargo "Administrativo RRHH  para Fiscalía Regional".</t>
  </si>
  <si>
    <t>ANTONIO PUGA Y CIA.LTDA.</t>
  </si>
  <si>
    <t>80.764.900-0</t>
  </si>
  <si>
    <t>Renovación de suscripción Diario El Mostrador.cl año 2011</t>
  </si>
  <si>
    <t>LA PLAZA S.A.</t>
  </si>
  <si>
    <t>96.909.050-3</t>
  </si>
  <si>
    <t>Renovación de suscripción al servicio de acceso a Base de Datos en Internet Jurisprudencia-Legislación y Práctica Forense on Line año 2011.</t>
  </si>
  <si>
    <t>LEGAL PUBLISHING LTDA.</t>
  </si>
  <si>
    <t>Renovación  de suscripción Diario Oficial On-Line año 2011</t>
  </si>
  <si>
    <t>BASE DE DATOS DEL DIARIO OFICIAL S.A.</t>
  </si>
  <si>
    <t>96.814.650-5</t>
  </si>
  <si>
    <t>Arriendo de casillas de correos para Fiscalía Local de Coquimbo y Regional.</t>
  </si>
  <si>
    <t>EMPRESA DE CORREOS DE CHILE</t>
  </si>
  <si>
    <t>Gasto en Electricidad, período 29/11/2010 al 29/12/2010, para la Fiscalía Regional.</t>
  </si>
  <si>
    <t>Gasto en Electricidad, período 27/11/2010 al 30/12/2010, para la Fiscalía Local de La Serena.</t>
  </si>
  <si>
    <t>Gasto en Electricidad, período 04/12/2010 al 03/01/2011, para la Fiscalía Local de Combarbalá.</t>
  </si>
  <si>
    <t>Gasto en Electricidad, período 28/11/2010 al 29/12/2010, para la Fiscalía Local de Vicuña.</t>
  </si>
  <si>
    <t>Servicio de electricidad CJS - del 28/12/2010 al 26/01/2011</t>
  </si>
  <si>
    <t>CHILECTRA S.A.</t>
  </si>
  <si>
    <t>96.800.570-7</t>
  </si>
  <si>
    <t>Servicio de agua potable FL Colina Periodo 13/12/2010 al 12/01/2011</t>
  </si>
  <si>
    <t>SERVICOMUNAL S.A.</t>
  </si>
  <si>
    <t>86.915.400-8</t>
  </si>
  <si>
    <t>Servicio de agua potable CJS Periodo 03/11/2010 al 04/01/2011</t>
  </si>
  <si>
    <t>FN/MP Nº 2210</t>
  </si>
  <si>
    <t xml:space="preserve">XIMENA ROJAS CORTES </t>
  </si>
  <si>
    <t>13.482.685-1</t>
  </si>
  <si>
    <t>MAXIMILIANO JOSÉ STANGE ARANCIBIA</t>
  </si>
  <si>
    <t>14.576.188-3</t>
  </si>
  <si>
    <t>Adquisición de Palmetas para Reposición de Cielo Americano Fiscalía Regional y Local La Serena.</t>
  </si>
  <si>
    <t>ELQUI INNOVACIONES</t>
  </si>
  <si>
    <t>76.871.780-K</t>
  </si>
  <si>
    <t>ASITEL LTDA.</t>
  </si>
  <si>
    <t>76.071.269-8</t>
  </si>
  <si>
    <t>Renovación de suscripción Diario El Día para Fiscalías Locales de La Serena-Coquimbo-Ovalle-Andacollo, Vicuña, Illapel, Los Vilos y Regional.</t>
  </si>
  <si>
    <t>24//01/11</t>
  </si>
  <si>
    <t>Gasto en telefonía fija, período Diciembre de 2010 para Fiscalía Local de Ovalle (Uravit).</t>
  </si>
  <si>
    <t>Gasto en telefonía fija, período Diciembre de 2010 para Fiscalía Local de Illapel.</t>
  </si>
  <si>
    <t>Gasto en telefonía fija, período Diciembre de 2010 para Fiscalía Local de Los Vilos.</t>
  </si>
  <si>
    <t>Gasto en telefonía fija, período Diciembre de 2010 para Fiscalía Local de Combarbalá.</t>
  </si>
  <si>
    <t>Gasto en Electricidad, período 02/12/2010 al 03/01/2011, para la Fiscalía Local de Illapel.</t>
  </si>
  <si>
    <t>Gasto en Electricidad, período 30/11/2010 al 31/12/2010, para la Fiscalía Local de Coquimbo.</t>
  </si>
  <si>
    <t>Peritaje Causa de la F.L. de Pudahuel</t>
  </si>
  <si>
    <t>Peritaje, Causa F.L. de San Bernardo</t>
  </si>
  <si>
    <t>Informe pericial psicológico, causa de la F.L. de San Bernardo</t>
  </si>
  <si>
    <t>11.722.103-2</t>
  </si>
  <si>
    <t>Informe pericial psicológico, causa de la F.L. de Maipú</t>
  </si>
  <si>
    <t xml:space="preserve">Asistencia a jucio oral, causa de la F.L. de Curacaví </t>
  </si>
  <si>
    <t>LINA VERONICA  ROTTMANN CHAVEZ</t>
  </si>
  <si>
    <t>12.232.034-0</t>
  </si>
  <si>
    <t>JENNY MARITZA CARDENAS RAMIREZ</t>
  </si>
  <si>
    <t>12.536.597-3</t>
  </si>
  <si>
    <t>Peritaje, causa de la F.L. de Curacaví</t>
  </si>
  <si>
    <t>RODRIGO ANTONIO MUÑOZ ESPINOZA</t>
  </si>
  <si>
    <t>13.295.459-3</t>
  </si>
  <si>
    <t>Peritaje, causa de la F.L. de Maipú</t>
  </si>
  <si>
    <t>Peritaje, causa de la F.L. de Pudahuel</t>
  </si>
  <si>
    <t>MARCELA ANGELICA QUIJADA CORNEJOS</t>
  </si>
  <si>
    <t>13.495.869-3</t>
  </si>
  <si>
    <t>PAULA FRANCISCA DELGADO FERNANDEZ</t>
  </si>
  <si>
    <t>13.672.327-8</t>
  </si>
  <si>
    <t>Interpretación Ingles-Español en audiencia de juicio oral, causa  F.L. de Pudahuel</t>
  </si>
  <si>
    <t>SERV PROF DE LENGUAJE CARMEN JIRON  E</t>
  </si>
  <si>
    <t>52.000.745-8</t>
  </si>
  <si>
    <t>Servicio de Interpretación Inglés/Español para la F.L. de Pudahuel</t>
  </si>
  <si>
    <t>INGENIERIA EN TRANSPORTE VERTICAL LIMITA</t>
  </si>
  <si>
    <t>76.112.476-5</t>
  </si>
  <si>
    <t>16-FR Nº 032</t>
  </si>
  <si>
    <t>Reparación de muebles y paneles arrendados por FRMO. Contratación directa aprobada según Resolución  FR-032/2011.</t>
  </si>
  <si>
    <t>SCHNEIDER, MORALES Y CIA LTDA.</t>
  </si>
  <si>
    <t>79.751.700-3</t>
  </si>
  <si>
    <t>EDITORIAL JURIDICA DE CHILE ANDRES BELLO</t>
  </si>
  <si>
    <t>Suscripción al Diario El Mercurio para el año 2011</t>
  </si>
  <si>
    <t>Aviso diario EL MERCURIO, para proveer el cargo que se indica según publicación, para la Fiscalía Local de San Bernardo.Fiscalía Regional Occidente.</t>
  </si>
  <si>
    <t>16-DER Nº 17</t>
  </si>
  <si>
    <t>Mantención del Sistema de Climatización del Edificio de la Fiscalía Local de San Bernardo</t>
  </si>
  <si>
    <t>SOCLIMA Y ASOCIADOS S.A.</t>
  </si>
  <si>
    <t>96.966.450-K</t>
  </si>
  <si>
    <t>Renovación fruto de una Contratación Directa</t>
  </si>
  <si>
    <t>16-FR Nº 474</t>
  </si>
  <si>
    <t>Renovación de arriendo de estacionamientos de la F.L. de San Bernardo</t>
  </si>
  <si>
    <t>MARIO NAZAR FLORES</t>
  </si>
  <si>
    <t>13.241.522-6</t>
  </si>
  <si>
    <t>$1.320.000 anual</t>
  </si>
  <si>
    <t>16-FR Nº 141</t>
  </si>
  <si>
    <t>Renovación de 4 claves de acceso a base de datos de legislación y Jurisprudencia</t>
  </si>
  <si>
    <t>FISCALIA NACIONAL</t>
  </si>
  <si>
    <t>Compra de Pasaje Aéreo Nacional, Santiago/Antofagasta/Santiago, 05 al 06 de Enero de 2011.</t>
  </si>
  <si>
    <t>Compra de Pasaje Aéreo Nacional, Santiago/Iquique/Santiago, 19 al 20 de Enero de 2011.</t>
  </si>
  <si>
    <t>Compra de Pasaje Aéreo Nacional, Santiago/Concepción/Santiago, 07 de Enero de 2011.</t>
  </si>
  <si>
    <t>Compra de Pasaje Aéreo Nacional, Santiago/Concepción/Santiago, 06 al 07 de Enero de 2011.</t>
  </si>
  <si>
    <t>Compra de Pasaje Aéreo Nacional, Santiago/Arica/Santiago, 13 al 14 de Enero de 2011.</t>
  </si>
  <si>
    <t>Compra de Pasaje Aéreo Nacional, Santiago/Punta Arenas/Santiago, 13 al 15 de Enero de 2011.</t>
  </si>
  <si>
    <t>FN/MP Nº 2.171</t>
  </si>
  <si>
    <t>Compra de 3 códigos de justicia Militar Mayo 2010 tapa dura, y 3 códigos aeronáuticos, Mayo 2010 tapa dura.</t>
  </si>
  <si>
    <t xml:space="preserve">Editorial Jurídica de Chile </t>
  </si>
  <si>
    <t>Compra de Pasaje Aéreo Nacional, Santiago/Concepción/Santiago, 27 de Enero de 2011.</t>
  </si>
  <si>
    <t>Compra de 2 timbres foliadores de 6 dígitos F-65 AUTOMATIK.</t>
  </si>
  <si>
    <t>Humberto Garetto e Hijos Limitada</t>
  </si>
  <si>
    <t>Compra de Pasaje Aéreo Nacional, Santiago/Temuco/Santiago, 19 al 20 de Enero de 2011.</t>
  </si>
  <si>
    <t>Compra de Pasaje Aéreo Nacional, Santiago/Balmaceda/Punta Arenas/Santiago, 12 al 14 de Enero de 2011.</t>
  </si>
  <si>
    <t>FN/MP Nº 1.858</t>
  </si>
  <si>
    <t>Karin Goldman Leesman</t>
  </si>
  <si>
    <t>4.779.432-3</t>
  </si>
  <si>
    <t>Compra de Pasaje Aéreo Nacional, Santiago/Balmaceda/Santiago, 12 al 13 de Enero de 2011.</t>
  </si>
  <si>
    <t>Convenio Marco Chilecompra</t>
  </si>
  <si>
    <t>FN/MP N° 1.161</t>
  </si>
  <si>
    <t>5148-1</t>
  </si>
  <si>
    <t>Publicación aviso Aprueba Bases y Llama a Concurso Público para el 1º Concurso para Fiscales Adjuntos 2011 de las Fiscalías Regionales de la I, IV, V, VI, VIII y IX Regiones y Zonas Centro Norte, Sur y Occidente de la Región Metropolitana. El Lunes 10/01/2011 en Diario La Tercera (Generales MD 05x3)</t>
  </si>
  <si>
    <t>Empresa Periodística La Tercera S.A.</t>
  </si>
  <si>
    <t>99.579.980-4</t>
  </si>
  <si>
    <t>5148-2</t>
  </si>
  <si>
    <t>Publicación aviso Aprueba Bases y Llama a Concurso Público para el 1º Concurso para Fiscales Adjuntos 2011 de las Fiscalías Regionales de la I, IV, V, VI, VIII y IX Regiones y Zonas Centro Norte, Sur y Occidente de la Región Metropolitana. El Domingo 09 y Lunes 10/01/2011 en Diario La Estrella de Iquique.</t>
  </si>
  <si>
    <t>5148-3</t>
  </si>
  <si>
    <t>Antonio Puga y Compañía Limitada</t>
  </si>
  <si>
    <t>5148-4</t>
  </si>
  <si>
    <t>Publicación aviso Aprueba Bases y Llama a Concurso Público para el 1º Concurso para Fiscales Adjuntos 2011 de las Fiscalías Regionales de la I, IV, V, VI, VIII y IX Regiones y Zonas Centro Norte, Sur y Occidente de la Región Metropolitana. El Domingo 09 y Lunes 10/01/2011 en Diario El Rancagüino.</t>
  </si>
  <si>
    <t>Sociedad Informativa Regional S.A.</t>
  </si>
  <si>
    <t>5148-5</t>
  </si>
  <si>
    <t>Publicación aviso Aprueba Bases y Llama a Concurso Público para el 1º Concurso para Fiscales Adjuntos 2011 de las Fiscalías Regionales de la I, IV, V, VI, VIII y IX Regiones y Zonas Centro Norte, Sur y Occidente de la Región Metropolitana. El Domingo 09 y Lunes 10/01/2011 en Diario El Sur de Concepción.</t>
  </si>
  <si>
    <t>5148-6</t>
  </si>
  <si>
    <t>Publicación aviso Aprueba Bases y Llama a Concurso Público para el 1º Concurso para Fiscales Adjuntos 2011 de las Fiscalías Regionales de la I, IV, V, VI, VIII y IX Regiones y Zonas Centro Norte, Sur y Occidente de la Región Metropolitana. El Domingo 09 y Lunes 10/01/2011 en Diario Austral de la Araucanía.</t>
  </si>
  <si>
    <t>Publicación aviso Aprueba Bases y Llama a Concurso Público para el 1º Concurso para Fiscales Adjuntos 2011 de las Fiscalías Regionales de la I, IV, V, VI, VIII y IX Regiones y Zonas Centro Norte, Sur y Occidente de la Región Metropolitana. En Diario Oficial.</t>
  </si>
  <si>
    <t>Empresa Periodística La Nación S.A.</t>
  </si>
  <si>
    <t>90.694.000-0</t>
  </si>
  <si>
    <t>Publicación aviso Aprueba Bases y Llama a Concurso Público para el 1º Concurso para Fiscales Adjuntos 2011 de las Fiscalías Regionales de la I, IV, V, VI, VIII y IX Regiones y Zonas Centro Norte, Sur y Occidente de la Región Metropolitana. El Domingo 09/01/2011 en Diario El Mercurio. Cuerpo E par, MD 07x02</t>
  </si>
  <si>
    <t>Publicación aviso Aprueba Bases y Llama a Concurso Público para el 1º Concurso para Fiscales Adjuntos 2011 de las Fiscalías Regionales de la I, IV, V, VI, VIII y IX Regiones y Zonas Centro Norte, Sur y Occidente de la Región Metropolitana. El Domingo 09 y Lunes 10/01/2011 en Diario El Mercurio de Valparaíso.</t>
  </si>
  <si>
    <t>Gestión Regional de Medios S.A.</t>
  </si>
  <si>
    <t>Compra de 5 timbres fechador automático, Minidater de 4mm. Con tinta azul. (desde el año 2009 en adelante)</t>
  </si>
  <si>
    <t>Compra de Pasaje Aéreo Nacional, Santiago/Concepción/Puerto Montt/Santiago, 19 al 25 de Enero de 2011.</t>
  </si>
  <si>
    <t>Compra de Pasaje Aéreo Nacional, Santiago/Concepción/Santiago, 19 al 20 de Enero de 2011.</t>
  </si>
  <si>
    <t>Compra de Pasaje Aéreo Nacional, Santiago/Concepción/Santiago, 16 al 19 de Enero de 2011.</t>
  </si>
  <si>
    <t>Servicio de flete para traslado de computadores, sillas y sillones varios desde la FN a las oficinas de Agustinas 1070, piso 5.</t>
  </si>
  <si>
    <t>Nelly del Carmen Rivas Aldea</t>
  </si>
  <si>
    <t>4.822.111-4</t>
  </si>
  <si>
    <t>Reparación y mantención de vehículo institucional marca FORD, modelo EXPLORER, placa patente CKCY-96. 20.000 Kms.</t>
  </si>
  <si>
    <t>Auto Summit Chile S.A.</t>
  </si>
  <si>
    <t>96.924.460-8</t>
  </si>
  <si>
    <t>FN/MP Nº 227</t>
  </si>
  <si>
    <t>Suscripción de Códigos computarizados con sistema de actualización Febrero 2011 a Marzo 2012</t>
  </si>
  <si>
    <t>Suscripción anual Revista Internacional Derecho Penal Contemporáneo. Ediciones 34 al 37 de Enero a Diciembre 2011. Usuario U.RPA (biblioteca). General Mackenna 1369 piso 2.</t>
  </si>
  <si>
    <t>Legis Chile S.A.</t>
  </si>
  <si>
    <t>96.686.220-3</t>
  </si>
  <si>
    <t>Suscripción Manual de Consultas Tributarias. Usuario U.RPA (biblioteca). General Mackenna 1369 piso 2.</t>
  </si>
  <si>
    <t>Legal Publishing Chile Limitada</t>
  </si>
  <si>
    <t>Suscripción Diario Estrategia + Revista Anual (beneficio).</t>
  </si>
  <si>
    <t>Editorial Gestión</t>
  </si>
  <si>
    <t>84.335.100-K</t>
  </si>
  <si>
    <t>Suscripción Guía Previsional y Tributaria. Usuario: División de RR.HH, en General Mackenna Nº 1369, piso 2 Santiago.</t>
  </si>
  <si>
    <t>Editorial Guía Previsional y Tributaria Ltda.</t>
  </si>
  <si>
    <t>77.999.270-5</t>
  </si>
  <si>
    <t>Compra de Pasaje Aéreo Nacional, Santiago/Iquique/Santiago, 19 al 21 de enero 2011.</t>
  </si>
  <si>
    <t>Compra de Pasaje Aéreo Nacional, Santiago/Iquique/Santiago, 19 al 23 de enero 2011.</t>
  </si>
  <si>
    <t>5148-7</t>
  </si>
  <si>
    <t>Compra de 1 ventilador marca SOMELA, modelo AERO 120 NG. Uso Of adquisiciones.</t>
  </si>
  <si>
    <t>Mellafe y Salas S.A.</t>
  </si>
  <si>
    <t>92.214.000-6</t>
  </si>
  <si>
    <t>Adquisición de 50 tarjetas de proximidad HID ISO PROX, con logo color, foto.</t>
  </si>
  <si>
    <t>Microcontrol Chile S.A.</t>
  </si>
  <si>
    <t>99.591.380-1</t>
  </si>
  <si>
    <t>Adquisición de 1 certificado digital para firma de código de programación, período 1 año.</t>
  </si>
  <si>
    <t>Certisur Chile S.A.</t>
  </si>
  <si>
    <t>99.563.350-7</t>
  </si>
  <si>
    <t>Compra de 1 mueble especial de 40x40x80 con cubierta ajustable para sala de Consejo y 1 gabinete bajo de 100x38x75 para gabinete.</t>
  </si>
  <si>
    <t>Comercial Emuza Ltda.</t>
  </si>
  <si>
    <t>76.339.440-9</t>
  </si>
  <si>
    <t>Compra de Pasaje Aéreo Nacional, Santiago/Punta Arenas/Santiago, 24 al 25 de enero 2011.</t>
  </si>
  <si>
    <t>Compra de Pasaje Aéreo Nacional, Santiago/La Serena/Santiago, 20 al 21 de enero 2011.</t>
  </si>
  <si>
    <t>5148-8</t>
  </si>
  <si>
    <t>Compra de 1 máquina destructora de papel, marca HSM, modelo 90.2 SC 5,8. corte en tiras, 13-15 hojas.</t>
  </si>
  <si>
    <t>Publicación resolución FN/MP Nº 102/2011 que imparte instrucciones para dar cumplimiento a las disposiciones de la ley 20285 en el MP.</t>
  </si>
  <si>
    <t>Diario Oficial</t>
  </si>
  <si>
    <t>96.694.000-0</t>
  </si>
  <si>
    <t>Compra de Pasaje Aéreo Nacional, Santiago/Concepción/Santiago, 26 de enero 2011.</t>
  </si>
  <si>
    <t>Servicio de empastes tamaño carta para 3 ejemplares de "Presupuesto Exploratorio año 2009 y 2010". En vanol importado, color burdeo.</t>
  </si>
  <si>
    <t>Bernardino Olmedo V.</t>
  </si>
  <si>
    <t>3.980.559-6</t>
  </si>
  <si>
    <t>Curso de SPSS básico, del 28/03 al 14/04, para 3 funcionarios de la FN.</t>
  </si>
  <si>
    <t>Servicios de Gestión Informática de la U. de Santiago</t>
  </si>
  <si>
    <t>77.045.700-9</t>
  </si>
  <si>
    <t>Compra de materiales de aseo y cafetería para la Fiscalía Nacional (cloro, galletas, agua mineral)</t>
  </si>
  <si>
    <t>Surti Ventas Limitada</t>
  </si>
  <si>
    <t>76.462.500-5</t>
  </si>
  <si>
    <t>Compra de materiales de cafetería para la Fiscalía Nacional (galletas)</t>
  </si>
  <si>
    <t>Nestlé Chile S.A.</t>
  </si>
  <si>
    <t>90.703.000-8</t>
  </si>
  <si>
    <t>Compra de materiales de aseo para la Fiscalía Nacional (alcohol gel, desodorantes ambientales, lavaloza)</t>
  </si>
  <si>
    <t>Comercial Muñoz y Compañía Limitada</t>
  </si>
  <si>
    <t>78.906.980-8</t>
  </si>
  <si>
    <t>Compra de materiales de aseo y cafetería para la Fiscalía Nacional (desodorante ambiental, jabón liquido, galletas, café y endulzante)</t>
  </si>
  <si>
    <t>Compra de materiales de aseo y cafetería para la Fiscalía Nacional (jabón liquido, desodorante ambiental, azúcar, galletas y limpiavidrios)</t>
  </si>
  <si>
    <t>Jorge Rabie y Compañía S.A.</t>
  </si>
  <si>
    <t>81.788.500-4</t>
  </si>
  <si>
    <t>Compra de 1  timbre microporoso, marca Automatik, modelo Stamp 317, para Gerente (S) DAF.</t>
  </si>
  <si>
    <t>Compra de Pasaje Aéreo Nacional, Santiago/Concepción/Santiago, 27 de enero 2011.</t>
  </si>
  <si>
    <t>5148-15</t>
  </si>
  <si>
    <t>Compra de materiales de oficina para la Fiscalía Nacional (baterías 9V)</t>
  </si>
  <si>
    <t>5148-16</t>
  </si>
  <si>
    <t>Compra de materiales de oficina para la Fiscalía Nacional (Dispensador cinta adhesiva, lápices pasta, cuadernos)</t>
  </si>
  <si>
    <t>5148-17</t>
  </si>
  <si>
    <t>Compra de materiales de oficina para la Fiscalía Nacional (notas adhesivas post-it)</t>
  </si>
  <si>
    <t>5148-18</t>
  </si>
  <si>
    <t>Compra de materiales de oficina para la Fiscalía Nacional (cuchillo cartonero, pila alcalina AAA, tijera y pegamento en barra)</t>
  </si>
  <si>
    <t>Roland Vorwerk y Compañía Limitada</t>
  </si>
  <si>
    <t>78.178.530-K</t>
  </si>
  <si>
    <t>5148-19</t>
  </si>
  <si>
    <t>Compra de materiales de oficina para la Fiscalía Nacional (destacador verde, separador oficio)</t>
  </si>
  <si>
    <t>Comercial Red Office Limitada</t>
  </si>
  <si>
    <t>77.012.870-9</t>
  </si>
  <si>
    <t>5148-20</t>
  </si>
  <si>
    <t>Compra de materiales de oficina para la Fiscalía Nacional (pila alcalina AA)</t>
  </si>
  <si>
    <t>Comercial Sercodata Limitada</t>
  </si>
  <si>
    <t>77.339.180-7</t>
  </si>
  <si>
    <t>5148-21</t>
  </si>
  <si>
    <t>Compra de materiales de oficina para la Fiscalía Nacional (Control remoto con puntero láser)</t>
  </si>
  <si>
    <t>Compra de 250 credenciales digitales en pvc con foto y logotipo, de medidas 54mm x 86 mm 0,76 mm espesor. A todo color anverso y reverso 1 color negro.</t>
  </si>
  <si>
    <t>Bash Seguridad S.A.</t>
  </si>
  <si>
    <t>96.828.300-6</t>
  </si>
  <si>
    <t>Compra de Pasaje Aéreo Internacional, Santiago/Lima/Santiago, 21 al 25 de Febrero de 2011.</t>
  </si>
  <si>
    <t>FN/MP N° 153</t>
  </si>
  <si>
    <t>Reparación sistema de control de accesos a las dependencias de la Fiscalía Nacional.</t>
  </si>
  <si>
    <t>Electrónica GM Limitada</t>
  </si>
  <si>
    <t>76.033.679-3</t>
  </si>
  <si>
    <t>5148-22</t>
  </si>
  <si>
    <t>Compra de tintas HP para Fiscalía Nacional. (9396, 9393, 9392 y 9391)</t>
  </si>
  <si>
    <t>Computación Integral S.A.</t>
  </si>
  <si>
    <t>96.689.970-0</t>
  </si>
  <si>
    <t>5148-23</t>
  </si>
  <si>
    <t>Compra de 10 dispensadores de toalla de papel Jumbo Elite.</t>
  </si>
  <si>
    <t>Consumo agua Potable Diciembre 2010, F. L. Molina</t>
  </si>
  <si>
    <t>Consumo agua Potable Diciembre 2010, F. L. Licanten</t>
  </si>
  <si>
    <t>Consumo agua Potable Diciembre 2010, F. L. Cauquenes</t>
  </si>
  <si>
    <t>Consumo agua Potable Diciembre 2010, F. L. Parral</t>
  </si>
  <si>
    <t>Consumo agua Potable Diciembre 2010, F. L. Talca</t>
  </si>
  <si>
    <t>Consumo agua Potable Diciembre 2010, F. Regional</t>
  </si>
  <si>
    <t>Consumo agua Potable Diciembre 2010, F. L. San Javier</t>
  </si>
  <si>
    <t>Consumo agua Potable Diciembre 2010, F. L. Linares</t>
  </si>
  <si>
    <t>Orden de Compra 836</t>
  </si>
  <si>
    <t>Compra de talonarios de fotocopia para funcionamiento Fiscalias Locales</t>
  </si>
  <si>
    <t>DAVID OMAR ROCHA MENDEZ</t>
  </si>
  <si>
    <t>7.837.121-8</t>
  </si>
  <si>
    <t>Orden de Compra 834</t>
  </si>
  <si>
    <t>Compra de dos timbres automáticos para URH</t>
  </si>
  <si>
    <t>LUIS RIQUELME CHACON</t>
  </si>
  <si>
    <t>10.214.288-8</t>
  </si>
  <si>
    <t>Orden de Compra 835</t>
  </si>
  <si>
    <t>Compra de porta tacos calendario Fiscalía Talcahuano</t>
  </si>
  <si>
    <t>Orden de Compra 837</t>
  </si>
  <si>
    <t>Compra de materiales para estantería en Fiscalía Local de Talcahuano</t>
  </si>
  <si>
    <t>SODIMAC S. A.</t>
  </si>
  <si>
    <t>96.792.430-K</t>
  </si>
  <si>
    <t>Boleta 31625610</t>
  </si>
  <si>
    <t>Consumo de energía del 24-11 al 27-12, 675 Kw.  Quirihue</t>
  </si>
  <si>
    <t>Boleta 31627571</t>
  </si>
  <si>
    <t xml:space="preserve">Consumo de energía del 30-11 al 30-12, 946 Kw.  San Carlos </t>
  </si>
  <si>
    <t>Boleta 8154594</t>
  </si>
  <si>
    <t>Consumo de energía del 22-11 al 22-12, 203 Kw.  Santa Bárbara</t>
  </si>
  <si>
    <t>EMPRESA ELÉCTRICA DE LA FRONTERA S.A.</t>
  </si>
  <si>
    <t>96.986.780-K</t>
  </si>
  <si>
    <t>Boleta 8191302</t>
  </si>
  <si>
    <t>Consumo de energía del 03-12 al 05-01, 387 Kw.  Curanilahue</t>
  </si>
  <si>
    <t>Boleta 8194052</t>
  </si>
  <si>
    <t>Consumo de energía del 03-12 al 05-01, 114 Kw.  Lebu</t>
  </si>
  <si>
    <t>Boleta 8251564</t>
  </si>
  <si>
    <t>Consumo de energía del 09-12 al 10-01, 120 Kw.  Nacimiento</t>
  </si>
  <si>
    <t>Boleta 8304888</t>
  </si>
  <si>
    <t>Consumo de energía del 15-12 al 14-01, 120 Kw.  Yungay</t>
  </si>
  <si>
    <t>Factura 1001562</t>
  </si>
  <si>
    <t>Consumo de energía del 02-12 al 04-01, 840 Kw.  Cañete</t>
  </si>
  <si>
    <t>Factura 1003168</t>
  </si>
  <si>
    <t xml:space="preserve">Consumo de energía del 03-12 al 05-01, 1196 Kw.  Yumbel </t>
  </si>
  <si>
    <t>Factura 1003724</t>
  </si>
  <si>
    <t>Consumo de energía del 03-12 al 05-01, 309 Kw.  Lebu</t>
  </si>
  <si>
    <t>Factura 1010861</t>
  </si>
  <si>
    <t xml:space="preserve">Consumo de energía del 15-12 al 14-01, 398 Kw.  Yungay </t>
  </si>
  <si>
    <t>Boleta 32915616</t>
  </si>
  <si>
    <t xml:space="preserve">Consumo de energía del 27-11 al 28-12, 2324 Kw.  los Ángeles, </t>
  </si>
  <si>
    <t>CGE DISTRIBUCIÓN S.A.</t>
  </si>
  <si>
    <t>Gasto en consumo de agua potable, período del 26/11/2010 al 27/12/2010, para Fiscalía Local de Vicuña.</t>
  </si>
  <si>
    <t>Gasto en Electricidad, período 30/10/2010 al 26/11/2010, para la Fiscalía Local de La Serena.</t>
  </si>
  <si>
    <t>Gasto en telefonía fija, período Diciembre de 2010 para Fiscalía Local de Ovalle.</t>
  </si>
  <si>
    <t>Gasto en consumo de agua potable, período del 25/11/2010 al 24/12/2010, para Fiscalía Local de Coquimbo.</t>
  </si>
  <si>
    <t>Informe Pericial Psicológico.</t>
  </si>
  <si>
    <t>MARÍA ALEJANDRA MENARES</t>
  </si>
  <si>
    <t>12.487.072-0</t>
  </si>
  <si>
    <t>Informe Pericial Psicológico e Inasistencia a Entrevista Pericial</t>
  </si>
  <si>
    <t xml:space="preserve">Varias facturas </t>
  </si>
  <si>
    <t>7703598-599-600-601-602-603-604-605-606-607-608-609-615</t>
  </si>
  <si>
    <t xml:space="preserve">Gasto en electricidad para la Fiscalía Nacional, correspondiente a las dependencias de General Mackenna 1369, Pisos 2, 3 y 4, Santiago, para el período comprendido entre el 12 de enero de 2011 y el 9 de febrero 2011. </t>
  </si>
  <si>
    <t>Chilectra S.A.</t>
  </si>
  <si>
    <t>Servicio telefónico correspondiente a llamadas SLM, a teléfonos móviles, tráfico de larga distancia nacional, internacional, y servicio de mantenimiento de central telefónica, instalada en Agustinas 1070, Piso 5, para el período comprendido entre el 1 y el 31 de enero de 2011.</t>
  </si>
  <si>
    <t>Complejo Manufacturero de Equipos Telefónicos S.A.C.I.</t>
  </si>
  <si>
    <t>85.783.800-9</t>
  </si>
  <si>
    <t>24197551-24247669-24197593</t>
  </si>
  <si>
    <t>Servicio telefónico correspondiente a llamadas a teléfonos móviles, tráfico de larga distancia nacional, internacional, líneas de respaldo y líneas RDSI para la Fiscalía Nacional, instaladas en General Mackenna 1369, para el período comprendido entre el 01 y el 31 de Diciembre de 2010.</t>
  </si>
  <si>
    <t>Compañía de Telecomunicaciones de Chile S.A.</t>
  </si>
  <si>
    <t>7652956-991-992-993-994-995-996-997-998-999-7653005-006</t>
  </si>
  <si>
    <t>Gasto en electricidad para la Fiscalía Nacional, correspondiente a las dependencias Agustinas 1.070, Piso 5, Santiago, para el período comprendido entre el 29 de diciembre y 27 de enero 2011</t>
  </si>
  <si>
    <t>8010243-244-245-246-247-248-249-250-251-252-253-254-240</t>
  </si>
  <si>
    <t>Gasto en agua potable y alcantarillado para la Fiscalía Nacional, correspondiente a las dependencias de General Mackenna 1369, Pisos 2, 3 y 4, Santiago, para el período comprendido entre el 29 de diciembre y el 28 de enero de 2011.</t>
  </si>
  <si>
    <t>Contratación servicio de mantención de vehículo asignado a Fiscal Regional</t>
  </si>
  <si>
    <t>SOC. MEC. EDO. ASPILLAGA H.  Y CIA. LTDA</t>
  </si>
  <si>
    <t>84.879.700-6</t>
  </si>
  <si>
    <t>Consumo de electricidad de Fiscalía Local de Limache, periodo 23/11/10 al 22/12/10.</t>
  </si>
  <si>
    <t>CHILQUINTA ENERGIA S.A.</t>
  </si>
  <si>
    <t>96.813.520-1</t>
  </si>
  <si>
    <t>Contratación de servicio de encomienda a la Fiscalía Local de Isla de Pascua</t>
  </si>
  <si>
    <t>BLUE EXPRESS S.A.</t>
  </si>
  <si>
    <t>96.938.840-5</t>
  </si>
  <si>
    <t>Consumo de electricidad de Fiscalía Local de La Calera, periodo  23/11/2010 al 23/12/2010</t>
  </si>
  <si>
    <t>Consumo de electricidad de Fiscalía Local de Viña del Mar, periodo desde 28/11/2010 al 17/12/2010</t>
  </si>
  <si>
    <t>COMPAÑÍA NACIONAL DE FUERZA ELECTRICA S.A.</t>
  </si>
  <si>
    <t>Adquisición de materiales de oficina : 600 Tarjetas de presentación - Fiscalía Regional y Fiscalías Locales</t>
  </si>
  <si>
    <t>GLORIA PAOLA SANCHEZ UBILLO</t>
  </si>
  <si>
    <t>10.327.459-1</t>
  </si>
  <si>
    <t>Consumo de electricidad de Fiscalía Local de Quintero, periodo desde 29/11/10 al 30/12/10.</t>
  </si>
  <si>
    <t>ENERGIA DE CASABLANCA S.A.</t>
  </si>
  <si>
    <t>96.766.110-4</t>
  </si>
  <si>
    <t>Consumo de electricidad de Fiscalía Local de La Ligua, periodo desde 17/12/2010 al 14/01/2011</t>
  </si>
  <si>
    <t>Consumo de electricidad de Fiscalía Local de Villa Alemana, periodo desde 30/11/2010 al 30/12/2010</t>
  </si>
  <si>
    <t>Consumo de electricidad de Fiscalía Local de San Antonio, periodo desde  25/11/2010 al 27/12/2010</t>
  </si>
  <si>
    <t>Consumo de Agua de Fiscalía Local de Quintero, periodo desde  25/11/10 al 24/12/10</t>
  </si>
  <si>
    <t>ESVAL S.A.</t>
  </si>
  <si>
    <t>89.900.400-0</t>
  </si>
  <si>
    <t>Consumo de agua potable Fiscalia Local de La Ligua, periodo de facturación del 25/11/10 al 24/12/10</t>
  </si>
  <si>
    <t>Contratación directa</t>
  </si>
  <si>
    <t>Diferencia por cambio de fecha de regreso de pasaje aéreo - comisión de servicio de Fiscal Adjunto a la Fiscalía Local de Isla de Pascua</t>
  </si>
  <si>
    <t>LAN AIRLINES S.A.</t>
  </si>
  <si>
    <t>Consumo de electricidad de Fiscalía Local de Quillota, periodo desde 07/12/2010 al 05/01/2011</t>
  </si>
  <si>
    <t xml:space="preserve">Consumo de electricidad de Fiscalía Local de Los Andes, periodo desde 02/12/2010 al 04/01/2011. </t>
  </si>
  <si>
    <t>Servicio envío de correspondencia, Fiscalía Local de Los Andes y Fiscalía Regional, Diciembre 2010.</t>
  </si>
  <si>
    <t>CHILEXPRESS S.A.</t>
  </si>
  <si>
    <t>96.756.430-3</t>
  </si>
  <si>
    <t xml:space="preserve">Consumo de Agua de Fiscalía Local de Los Andes, periodo desde 26/11/2010. al 27/12/2010. </t>
  </si>
  <si>
    <t>CIA. DE TELECOMUNICACIONES DE CHILE S.A.</t>
  </si>
  <si>
    <t>Servicio de telefonía red fija de Fiscalía Local de Isla de Pascua, periodo desde 01/11/2010 al 30/11/2010</t>
  </si>
  <si>
    <t>ENTEL TELEFONIA LOCAL S.A.</t>
  </si>
  <si>
    <t>96.697.410-9</t>
  </si>
  <si>
    <t>Servicio de RDSI utilizado por U.A.V.T. (para conexión desde Quillota, Los Andes, San Felipe, San Antonio, Viña del Mar y Fiscalia Regional), 27/11/2010 al 26/12/2010</t>
  </si>
  <si>
    <t>Contratación de servicio de reparación de equipo de aire acondicionado en sector de bodegas de la Fiscalía Local de Los Andes</t>
  </si>
  <si>
    <t>ROSA ELENA LOPEZ CONCHA</t>
  </si>
  <si>
    <t>9.516.673-3</t>
  </si>
  <si>
    <t>Consumo de electricidad de Oficina de Atención Petorca, 06/11/2010 al 07/12/2010</t>
  </si>
  <si>
    <t>Adquisición de otros materiales: Bloqueador solar para Fiscalías Locales de La Calera, San Antonio, San Felipe, Valparaíso y Fiscalía Regional- protección para funcionarios que realizan trámites fuera de la oficina.</t>
  </si>
  <si>
    <t>PROVEEDORES INTEGRALES PRISA S.A</t>
  </si>
  <si>
    <t>96.556.940-5</t>
  </si>
  <si>
    <t>Evaluación Pericial psicológica</t>
  </si>
  <si>
    <t>GIOVANNA CAROLINA ARANCIBIA PARRA</t>
  </si>
  <si>
    <t>9.639.027-0</t>
  </si>
  <si>
    <t>Contratación de servicio de mantención de baños- Fiscalia Regional</t>
  </si>
  <si>
    <t>LUIS BELTRAN CERDA</t>
  </si>
  <si>
    <t>9.108.215-2</t>
  </si>
  <si>
    <t>Compra de pasaje aéreo Santiago-Pto. Montt-Santiago, asistencia de Director Ejecutivo Regional a Cuenta Pública Fiscal Regional X Región</t>
  </si>
  <si>
    <t>Consumo de agua de FL de Limache, periodo desde 06/12/2010 al 05/01/2011</t>
  </si>
  <si>
    <t xml:space="preserve">Consumo agua potable Fiscalia Local de La Calera, periodo entre el 30/11/2010 al 30/12/2010. </t>
  </si>
  <si>
    <t>Consumo de agua de FL de San Felipe, periodo desde el 30/11/2010 al 30/12/2010.</t>
  </si>
  <si>
    <t>Publicación de llamado a Concurso Público - cargos vacantes Fiscalía Regional</t>
  </si>
  <si>
    <t>EMPRESA EL MERCURIO DE VALPARAISO S.A.P.</t>
  </si>
  <si>
    <t>96.705.640-K</t>
  </si>
  <si>
    <t>ONG DESARROLLO C. PROM. Y APOYO INFANCIA</t>
  </si>
  <si>
    <t>65.036.400-7</t>
  </si>
  <si>
    <t>Consumo de electricidad entre el periodo del 07/12/2010 al 07/01/2010, Fiscalia Local de Quilpue.</t>
  </si>
  <si>
    <t>Servicio de correos de Fiscalía Regional y Fiscalías Locales, mes de Diciembre de 2010</t>
  </si>
  <si>
    <t xml:space="preserve">Adquisición de artículos de oficina: 3 set de escritorios </t>
  </si>
  <si>
    <t>DISTRIBUIDORA OFIMARKET S.A.</t>
  </si>
  <si>
    <t>96.829.680-9</t>
  </si>
  <si>
    <t xml:space="preserve"> Compra de pasaje aéreo Santiago-Isla de Pascua-Santiago, comisión de servicios de Fiscal Adjunto a la Fiscalía Local de Isla de Pascua</t>
  </si>
  <si>
    <t>Consumo electricidad  de Fiscalia Regional y FL de Valparaíso, periodo  desde el 07/12/2010 al 07/01/2011.</t>
  </si>
  <si>
    <t>Licitación Privada Mayor</t>
  </si>
  <si>
    <t>05-DER N° 06</t>
  </si>
  <si>
    <t>Contrato</t>
  </si>
  <si>
    <t>Contratación de seguros para contenidos, equipamiento electrónico y cableado de la Fiscalía Regional y Fiscalías Locales de la Región de Valparaíso</t>
  </si>
  <si>
    <t>LIBERTY COMPAÑÍA DE SEGUROS GENERALES S.A.</t>
  </si>
  <si>
    <t>Contratación de servicio de cambio de llave monomando en lavamanos de baño sector URAVIT- Fiscalía Regional</t>
  </si>
  <si>
    <t>MARCO DAVID YANEZ JIMENEZ</t>
  </si>
  <si>
    <t>7.150.205-8</t>
  </si>
  <si>
    <t>Contratación de servicio de reparación de cámara de video SONY - Fiscalía Local de La Calera</t>
  </si>
  <si>
    <t>MARCELO PATRICIO ARAYA ASTE</t>
  </si>
  <si>
    <t>10.679.599-1</t>
  </si>
  <si>
    <t>Consumo de electricidad de Fiscalía Local de La Ligua, periodo desde 17/11/2010 al 16/12/2010</t>
  </si>
  <si>
    <t>Consumo de electricidad de FL de San Felipe, periodo desde  20/10/2010 al 19/01/2011</t>
  </si>
  <si>
    <t>Consumo de agua de Oficina de Atención Público de Petorca, periodo  13/12/2010 al 12/01/2011</t>
  </si>
  <si>
    <t>Consumo de agua de FL de Villa Alemana,  periodo 13/12/2010 al 12/01/2011</t>
  </si>
  <si>
    <t>Consumo de Agua de Fiscalía Local de San Antonio, periodo desde 13/12/2010 al 12/01/2011</t>
  </si>
  <si>
    <t>EMPRESA DE GAS DE LA V REGION S.A.</t>
  </si>
  <si>
    <t>96.682.150-7</t>
  </si>
  <si>
    <t>Servicio de telefonía red fija larga distancia de Fiscalía Local de Isla de Pascua, periodo Diciembre de 2010</t>
  </si>
  <si>
    <t>EMPRESA NAC. DE TELECOMUNICACIONES S.A.</t>
  </si>
  <si>
    <t>Adquisición de artículos de oficina: Timbres para Fiscalías Locales de San Felipe y Valparaíso</t>
  </si>
  <si>
    <t>96.705.640-k</t>
  </si>
  <si>
    <t>Contratación de servicio de reparación de equipo de aire acondicionado - 3er piso - Fiscalía Local de San Felipe</t>
  </si>
  <si>
    <t>Contratación de servicio de mantención anual de ascensor de Fiscalia Regional y Fiscalía Local de Valparaíso</t>
  </si>
  <si>
    <t>MANUEL OLAVE E HIJO LIMITADA</t>
  </si>
  <si>
    <t>50.092.210-9</t>
  </si>
  <si>
    <t>Contratación de servicio de reparación de ascensor de Fiscalia Regional y Fiscalía Local de Valparaíso</t>
  </si>
  <si>
    <t>COM. E INDUSTRIAL ALDUNCE Y CIA. LTDA.</t>
  </si>
  <si>
    <t>79.670.710-0</t>
  </si>
  <si>
    <t>Nº Servicio 3206014</t>
  </si>
  <si>
    <t>Servicio Eléctrico Fiscalía Local  Santa Cruz consumo mes de DICIEMBRE</t>
  </si>
  <si>
    <t>EMELECTRIC S.A.</t>
  </si>
  <si>
    <t>96.763.010-1</t>
  </si>
  <si>
    <t>Nº Servicio 3223650</t>
  </si>
  <si>
    <t>Servicio Eléctrico Fiscalía Local Pichilemu consumo mes de  DICIEMBRE</t>
  </si>
  <si>
    <t>Nº Servicio 4251999</t>
  </si>
  <si>
    <t>Servicio Eléctrico Oficina Auxiliar de Litueche consumo mes de DICIEMBRE</t>
  </si>
  <si>
    <t>Nº Servicio 3207778</t>
  </si>
  <si>
    <t>Servicio Eléctrico O.A. de Peralillo consumo mes de  DICIEMBRE</t>
  </si>
  <si>
    <t>Nº Servicio 2000392-8</t>
  </si>
  <si>
    <t>Servicio de Agua Potable Fiscalía Local de Rengo Consumo mes de DICIEMBRE</t>
  </si>
  <si>
    <t>EMPRESA SERVICIOS SANITARIOS ESSBIO S.A</t>
  </si>
  <si>
    <t>96.579.330-5</t>
  </si>
  <si>
    <t xml:space="preserve">Nº Servicio 2136766-4 </t>
  </si>
  <si>
    <t>Servicio de Agua Potable Fiscalía Local de Graneros Consumo mes de DICIEMBRE</t>
  </si>
  <si>
    <t>Nº Servicio 1942551-7</t>
  </si>
  <si>
    <t>Servicio de Agua Potable  Oficina Auxiliar de Peralillo Consumo mes de  DICIEMBRE</t>
  </si>
  <si>
    <t>Nº Servicio 1367613-5; 1367620-8; 1367627-5; 1367655-0; 1367662-3; 1367669-0; 1367676-3; 1367606-2; 1367634-8; 1367641-0; 1367648-8</t>
  </si>
  <si>
    <t>Servicio de Agua Potable Fiscalía Regional y Fiscalía Local de Rancagua Consumo mes de DICIEMBRE</t>
  </si>
  <si>
    <t>Nº Servicio 1500452-5</t>
  </si>
  <si>
    <t>Servicio de Agua Potable Fiscalía Local de Santa Cruz Consumo mes de DICIEMBRE</t>
  </si>
  <si>
    <t>Nº Servicio 4264495-1 
4264502-8</t>
  </si>
  <si>
    <t>Servicio de Agua Potable Fiscalía Local de San Vicente Consumo mes de DICIEMBRE</t>
  </si>
  <si>
    <t xml:space="preserve">Nº Servicio 1492514-7 </t>
  </si>
  <si>
    <t>Servicio de Agua Potable Fiscalía Local de San Fernando Consumo mes de  DICIEMBRE</t>
  </si>
  <si>
    <t xml:space="preserve">Evaluación Psicológica Pericial Causa RUC 1000687xxx-x
</t>
  </si>
  <si>
    <t xml:space="preserve">ANGELA MACARENA ARIAS ACUÑA </t>
  </si>
  <si>
    <t>12.516.256-8</t>
  </si>
  <si>
    <t xml:space="preserve">Evaluación Psicológica Pericial Causa RUC 0900319xxx-x
</t>
  </si>
  <si>
    <t xml:space="preserve">Evaluación Psicológica Pericial Causa RUC 1001099xxx-x
</t>
  </si>
  <si>
    <t xml:space="preserve">Evaluación Psicológica Pericial Causa RUC 1001073xxx-x
</t>
  </si>
  <si>
    <t>PAMELA KARINA STAPPUNG GONZÁLEZ</t>
  </si>
  <si>
    <t>11.880.415-5</t>
  </si>
  <si>
    <t xml:space="preserve">Evaluación Psicológica Pericial Causa RUC 1001120xxx-x
</t>
  </si>
  <si>
    <t xml:space="preserve">Evaluación Psicológica Pericial Causa RUC 1001080xxx-x
</t>
  </si>
  <si>
    <t xml:space="preserve">Evaluación Psicológica Pericial Causa RUC 1001413xxx-x
</t>
  </si>
  <si>
    <t>ANDREA DEL CARMEN RUIZ HERRERA</t>
  </si>
  <si>
    <t>11.730.167-2</t>
  </si>
  <si>
    <t xml:space="preserve">Evaluación Psicológica Pericial Causa RUC 1000924xxx-x
</t>
  </si>
  <si>
    <t xml:space="preserve">Evaluación Psicológica Pericial Causa RUC 1001028xxx-x
</t>
  </si>
  <si>
    <t xml:space="preserve">Evaluación Psicológica Pericial Causa RUC 1001039xxx-x
</t>
  </si>
  <si>
    <t xml:space="preserve">Evaluación Psicológica Pericial Causa RUC 1001178xxx-x
</t>
  </si>
  <si>
    <t xml:space="preserve">Evaluación Psicológica Pericial Causa RUC 1001118xxx-x
</t>
  </si>
  <si>
    <t xml:space="preserve">Evaluación Psicológica Pericial Causa RUC 1000224xxx-x
</t>
  </si>
  <si>
    <t xml:space="preserve">Evaluación Psicológica Pericial Causa RUC 1001217xxx-x
</t>
  </si>
  <si>
    <t xml:space="preserve">Evaluación Psicológica Pericial Causa RUC 1001112xxx-x
</t>
  </si>
  <si>
    <t>Orden  Servicio</t>
  </si>
  <si>
    <t>CRISTIAN ZAROR AIACH</t>
  </si>
  <si>
    <t>6.638.237-0</t>
  </si>
  <si>
    <t>Contratación de Póliza de Seguros Generales</t>
  </si>
  <si>
    <t>BCI SEGUROS GENERALES S.A.</t>
  </si>
  <si>
    <t>99.147.000-K</t>
  </si>
  <si>
    <t>SOCIEDAD INFORMATIVA REGIONAL S.A.</t>
  </si>
  <si>
    <t>96.852.720-7</t>
  </si>
  <si>
    <t>Contratación servicio flete desde Fiscalía Regional Rancagua a Fiscalía San Vicente Tagua-Tagua.</t>
  </si>
  <si>
    <t>MASIEL CAROLA MARTINEZ GALAZ</t>
  </si>
  <si>
    <t>12.293.851-4</t>
  </si>
  <si>
    <t>Reparación de centros eléctricos FL Rancagua</t>
  </si>
  <si>
    <t>JORGE HUGO UBILLA UBILLA</t>
  </si>
  <si>
    <t>11.527.986-6</t>
  </si>
  <si>
    <t>06-FR Nº 009</t>
  </si>
  <si>
    <t>Adquisición de un dispositivo de Banda Ancha Móvil (BAM) y la contratación del servicio de Internet Móvil por un período de 18 meses</t>
  </si>
  <si>
    <t>SOCIEDAD TELEFÓNICA MÓVILES CHILE S.A.</t>
  </si>
  <si>
    <t>Comparencia a Juicio Oral</t>
  </si>
  <si>
    <t>SONIA GUTIERREZ</t>
  </si>
  <si>
    <t>10.703.707-1</t>
  </si>
  <si>
    <t>LIBRERIAS TUCAN S.A.</t>
  </si>
  <si>
    <t>76.926.330-6</t>
  </si>
  <si>
    <t>SERGIO MEJIAS CERDA</t>
  </si>
  <si>
    <t>9.012.772-1</t>
  </si>
  <si>
    <t>Cableado red, rotulado y ordenamiento, F. Regional y Locales</t>
  </si>
  <si>
    <t>COMERCIAL INFOLAND</t>
  </si>
  <si>
    <t>76.632.910-1</t>
  </si>
  <si>
    <t>EDITORA EL CENTRO. EMP. PERIOD.</t>
  </si>
  <si>
    <t>76.923.040-8</t>
  </si>
  <si>
    <t>Mant. Y Rep. Equip. Aire, F. Regional</t>
  </si>
  <si>
    <t>THERMOCOLD LTDA.</t>
  </si>
  <si>
    <t>76.030.929-K</t>
  </si>
  <si>
    <t>SOC. COM. Y DE SERV. LTDA.</t>
  </si>
  <si>
    <t>76.381.110-7</t>
  </si>
  <si>
    <t>Servicio de anillados, F. Regional</t>
  </si>
  <si>
    <t>SURGRAFIC S.A.</t>
  </si>
  <si>
    <t>99.514.070-5</t>
  </si>
  <si>
    <t>CGE DISTRIBUCION S.A.</t>
  </si>
  <si>
    <t>99.513.400-4</t>
  </si>
  <si>
    <t>EMELECTRIC</t>
  </si>
  <si>
    <t>Consumo agua Potable Diciembre 2010, F. L. Curico</t>
  </si>
  <si>
    <t>AGUAS NUEVO SUR MAULE</t>
  </si>
  <si>
    <t>96.963.440-6</t>
  </si>
  <si>
    <t>Servicio de ratificación juicio oral RUC 1002xxx3-K.</t>
  </si>
  <si>
    <t>Servicio peritaje causa RUC 100xxxx0-K Fiscalía de Vallenar.</t>
  </si>
  <si>
    <t>Entrevista e Informe pericial causa RUC 1000xxxx-K, Fiscalía de Vallenar.</t>
  </si>
  <si>
    <t>Peritaje y ratificación del informe en audiencia de Juicio Oral para causa de la Fiscalía Local de Temuco</t>
  </si>
  <si>
    <t>Sociedad Chilena de Pediatría</t>
  </si>
  <si>
    <t>82.599.500-5</t>
  </si>
  <si>
    <t>Arriendo de vehículo para fiscal en comisión de servicio</t>
  </si>
  <si>
    <t>Autorentas del Pacífico S.A.</t>
  </si>
  <si>
    <t>83.547.100-4</t>
  </si>
  <si>
    <t>Diferencia por cambio de pasajes aéreos de funcionario en comisión de servicio</t>
  </si>
  <si>
    <t>Lan Airlines S.A.</t>
  </si>
  <si>
    <t>Pasajes aéreos para fiscal en comisión de servicio</t>
  </si>
  <si>
    <t>Pasajes aéreos para funcionario en comisión de servicio</t>
  </si>
  <si>
    <t>Renovación anual de suscripciones al Diario Austral para las Fiscalías de la región</t>
  </si>
  <si>
    <t>Provisión e instalación de placa en fachada de la Fiscalía Local de Pitrufquén</t>
  </si>
  <si>
    <t>Héctor Gatíca Nuñez</t>
  </si>
  <si>
    <t>7.753.415-6</t>
  </si>
  <si>
    <t>Mantención 50.000 km. Vehículo Institucional</t>
  </si>
  <si>
    <t>Electro-Diesel Ltda.</t>
  </si>
  <si>
    <t>81.289.300-9</t>
  </si>
  <si>
    <t>Reparación equipo de aire acondicionado de la Fiscalía Local de Villarrica</t>
  </si>
  <si>
    <t>Duillio Tassistro Ratti</t>
  </si>
  <si>
    <t>9.240.433-1</t>
  </si>
  <si>
    <t>Renovación anual de suscripciones al Diario El Mercurio para las Fiscalías de la región</t>
  </si>
  <si>
    <t>Renovación anual de  suscripciones al Diario La Tercera para la Fiscalía Regional</t>
  </si>
  <si>
    <t>Dagoberto Sepúlveda y CIA Ltda.</t>
  </si>
  <si>
    <t>89.241.700-8</t>
  </si>
  <si>
    <t>Provisión e instalación de repisas para sala de evidencias de la Fiscalía Local de Temuco</t>
  </si>
  <si>
    <t>Jorge Vilugron Grimaldi</t>
  </si>
  <si>
    <t>12.706.935-2</t>
  </si>
  <si>
    <t>Arriendo de salón y servicio de coffee break para jornada de trabajo en el marco de las metas regionales año 2011</t>
  </si>
  <si>
    <t>Talbot Hoteles S.A.</t>
  </si>
  <si>
    <t>96.685.690-4</t>
  </si>
  <si>
    <t>José Novoa Pizarro</t>
  </si>
  <si>
    <t>7.982.860-2</t>
  </si>
  <si>
    <t>Publicación de aviso a concurso público de antecedentes para cargo</t>
  </si>
  <si>
    <t>Tarjetas 1/4 de oficio para la Fiscalía Regional</t>
  </si>
  <si>
    <t>Luis Berton Arias</t>
  </si>
  <si>
    <t>5.896.985-0</t>
  </si>
  <si>
    <t>Insumos de escritorio para la Fiscalía Regional</t>
  </si>
  <si>
    <t>Proveedores Integrales Prisa S.A.</t>
  </si>
  <si>
    <t>Adquisición poleras  con logo para funcionarios de las fiscalías de la región</t>
  </si>
  <si>
    <t>Kychenthal Industrial y Comercial S.A.</t>
  </si>
  <si>
    <t>80.526.300-8</t>
  </si>
  <si>
    <t>FR N° 06</t>
  </si>
  <si>
    <t>Adquisición de uniformes temporada primavera-verano para funcionarias de las Fiscalías Locales de Temuco, Purén, Imperial y Fiscalía Regional</t>
  </si>
  <si>
    <t>Luis Silva Díaz</t>
  </si>
  <si>
    <t>5.124.328-5</t>
  </si>
  <si>
    <t>Adquisición de  archivadores tamaño oficio para la Fiscalía Regional</t>
  </si>
  <si>
    <t>Distribuidora Ofimarket S.A.</t>
  </si>
  <si>
    <t>Adquisición de  resmas de papel fotocopia para las Fiscalías Locales de Temuco, Collipulli, Traiguén, Carahue y Fiscalía Regional</t>
  </si>
  <si>
    <t>Prisur Ltda.</t>
  </si>
  <si>
    <t>76.041.579-0</t>
  </si>
  <si>
    <t>Etiquetas adhesivas para carpetas de causas de las Fiscalías Locales de la región</t>
  </si>
  <si>
    <t>Comercial Grafimerk Ltda.</t>
  </si>
  <si>
    <t>78.896.110-3</t>
  </si>
  <si>
    <t>Tarjetas de presentación para fiscales y funcionarios de la región</t>
  </si>
  <si>
    <t>Comercial y Manufacturera B&amp;M Ltda.</t>
  </si>
  <si>
    <t>78.181.850-k</t>
  </si>
  <si>
    <t>Adquisición de desinfectantes y desodorantes ambientales para las Fiscalías de la región</t>
  </si>
  <si>
    <t>Abastecedora del Comercio Ltda.</t>
  </si>
  <si>
    <t>84.348.700-9</t>
  </si>
  <si>
    <t>Adquisición de  linternas recargables para las Fiscalías de la región</t>
  </si>
  <si>
    <t>Sodimac S.A.</t>
  </si>
  <si>
    <t>96.792.430-k</t>
  </si>
  <si>
    <t>Adquisición de  pantalones de vestir hombre para uniforme institucional</t>
  </si>
  <si>
    <t>Manufacturas Eblen S.A.</t>
  </si>
  <si>
    <t>84.035.800-3</t>
  </si>
  <si>
    <t>otro</t>
  </si>
  <si>
    <t>Jorge Rodríguez Cortes</t>
  </si>
  <si>
    <t>7.903.082-1</t>
  </si>
  <si>
    <t>Servicio telefónico red fija para la Fiscalía Local de Temuco, línea 211590, mes de diciembre 2010</t>
  </si>
  <si>
    <t>Telefónica Chile S.A.</t>
  </si>
  <si>
    <t>Consumo de energía eléctrica Fiscalía Regional y Fiscalía Local de Temuco, período 27-11-10 al 28-12-10</t>
  </si>
  <si>
    <t>CGE Distribución S.A.</t>
  </si>
  <si>
    <t>Consumo de agua potable Fiscalía Local de Temuco y Fiscalía Regional, período 07-12-10 al 06-01-11</t>
  </si>
  <si>
    <t>Aguas Araucanía S.A.</t>
  </si>
  <si>
    <t>99.561.030-2</t>
  </si>
  <si>
    <t>Consumo de energía eléctrica Fiscalía Local de Angol, período 30-11-10 al 31-12-10</t>
  </si>
  <si>
    <t>Empresa Eléctrica de la Frontera</t>
  </si>
  <si>
    <t>96.986.780-k</t>
  </si>
  <si>
    <t>Consumo de energía eléctrica Fiscalía Local de Villarrica, período 30-11-10 al 29-12-10</t>
  </si>
  <si>
    <t>Servicio telefónico red fija para las Fiscalías Locales de la región, línea 845300, mes de diciembre 2010</t>
  </si>
  <si>
    <t>Servicio telefónico líneas RDSI habilitadas para video conferencia en las Fiscalías Locales de Temuco, Villarrica y Angol, mes de diciembre 2010</t>
  </si>
  <si>
    <t>Servicio telefónico red fija para la Fiscalía Regional, línea 298000, mes de diciembre 2010</t>
  </si>
  <si>
    <t>Transporte de valija para la Fiscalía Local de Pucón, mes de noviembre 2010</t>
  </si>
  <si>
    <t>Empresa de Correos de Chile</t>
  </si>
  <si>
    <t>Franqueo convenido (cartas corrientes, cartas certificadas, cartas prioritarias) para la Fiscalía Regional, mes de diciembre 2010</t>
  </si>
  <si>
    <t>Consumo de energía eléctrica Fiscalía Local de Imperial, período 03-12-10 al 05-01-11</t>
  </si>
  <si>
    <t>Consumo de energía eléctrica Fiscalía Local de Collipulli, período 02-12-10 al 04-01-11</t>
  </si>
  <si>
    <t>Consumo de energía eléctrica Fiscalía Local de Carahue, período 20-12-10 al 19-01-11</t>
  </si>
  <si>
    <t>DER N° 003</t>
  </si>
  <si>
    <t>Adjudica proceso de licitación para la contratación del servicio de aseo para las Fiscalías Locales de Purén y Curacautín</t>
  </si>
  <si>
    <t>Comercializadora, Distribuidora y Servicios Comdiser S.A.</t>
  </si>
  <si>
    <t>96.541.690-0</t>
  </si>
  <si>
    <t>$541.450 (mensual)</t>
  </si>
  <si>
    <t>no aplica</t>
  </si>
  <si>
    <t>5 Códigos de Justicia Militar</t>
  </si>
  <si>
    <t>Editorial Jurídica de Chile</t>
  </si>
  <si>
    <t>82.273.200-3</t>
  </si>
  <si>
    <t>Consumo telefónico de la Fiscalía Regional de Atacama - Fono 214789, periodo Enero 2011.</t>
  </si>
  <si>
    <t>Consumo telefónico para la Fiscalía Regional, Fono 205500, periodo enero año 2011.</t>
  </si>
  <si>
    <t>Consumo telefónico de la Fiscalía Local de Vallenar - Fono 610455, periodo Enero 2011.</t>
  </si>
  <si>
    <t>Consumo telefónico de la Fiscalía Local de Vallenar - Fono 610460, periodo Enero 2011.</t>
  </si>
  <si>
    <t>Consumo telefónico de la Fiscalía Local de Freirina - Fono 519156, periodo Enero 2011.</t>
  </si>
  <si>
    <t>Consumo telefónico de la Fiscalía Local de Caldera - Fono 319307, periodo Enero 2011.</t>
  </si>
  <si>
    <t>Consumo telefónico de la Fiscalía Local de Freirina - Fono 518993, periodo Enero 2011.</t>
  </si>
  <si>
    <t>Consumo telefónico de la Fiscalía Local de Vallenar - Fono 610436, periodo Enero 2011.</t>
  </si>
  <si>
    <t>Consumo telefónico de la Fiscalía Local de Chañaral - Fono 489847, periodo Enero 2011.</t>
  </si>
  <si>
    <t>Consumo telefónico de la Fiscalía Local de Caldera - Fono 305052, periodo Enero 2011.</t>
  </si>
  <si>
    <t>Consumo telefónico de la Fiscalía Local de Chañaral - Fono 489851, periodo Enero 2011.</t>
  </si>
  <si>
    <t>Consumo telefónico de la Fiscalía Local de Diego de Almagro - Fono 449612, periodo Enero 2011.</t>
  </si>
  <si>
    <t>Consumo telefónico de la Fiscalía Local de Diego de Almagro - Fono 449677, periodo Enero 2011.</t>
  </si>
  <si>
    <t>Consumo telefónico de la Fiscalía Local de Diego de Almagro - Fono 470059, periodo Enero 2011.</t>
  </si>
  <si>
    <t>Consumo telefónico de la Fiscalía Local de Chañaral - Fono 489837, periodo Enero 2011.</t>
  </si>
  <si>
    <t>Consumo telefónico línea Nº 6006002345 para la Fiscalía Regional, mes de Enero 2011.</t>
  </si>
  <si>
    <t>Valija Comercial y Franqueo convenido, periodo Enero 2011, Resol. Nº 4 y Nº 185 del 19/01/2001 y 13/08/2001</t>
  </si>
  <si>
    <t xml:space="preserve">Contratación de seguros contra incendio, sismo y cristales para bien inmueble de la Fiscalía Local de Vallenar. </t>
  </si>
  <si>
    <t>FN/MP Nº 69</t>
  </si>
  <si>
    <t>Matrícula anual $50.000, Mensualidad $ 160.000.</t>
  </si>
  <si>
    <t>Arriendo estacionamientos.</t>
  </si>
  <si>
    <t>Servicio de reparación de techumbre, área evidencias de la FL Arica.</t>
  </si>
  <si>
    <t>Carro tipo "Yegua". (2)</t>
  </si>
  <si>
    <t>Suscripción diario El Mercurio para Fiscalía Regional</t>
  </si>
  <si>
    <t>Suscripción diario La Tercera para Fiscalía Regional</t>
  </si>
  <si>
    <t>Compra de Insumos para Fiscalía Regional</t>
  </si>
  <si>
    <t>Suscripción guía Silber para Fiscalía Regional</t>
  </si>
  <si>
    <t>Monto anual estimado en $50.000.000</t>
  </si>
  <si>
    <t>Instalación de soporte para TV en Fiscalía Las Condes</t>
  </si>
  <si>
    <t>Servicio de producción para diseño audiovisual de Cuenta Pública.</t>
  </si>
  <si>
    <t xml:space="preserve">Suscripción Diario El Mercurio. </t>
  </si>
  <si>
    <t>Edelmag S.A.</t>
  </si>
  <si>
    <t>88.221.200-9</t>
  </si>
  <si>
    <t>Consumo agua potable Fiscalía Regional desde    07/12/10 al 06/01/11</t>
  </si>
  <si>
    <t>Aguas Magallanes S.A.</t>
  </si>
  <si>
    <t>99.561.040-k</t>
  </si>
  <si>
    <t>Consumo gas Fiscalía Local Pta.Arenas y URAVIT desde   07/12/10 al 07/01/11</t>
  </si>
  <si>
    <t>Gasco S.A.</t>
  </si>
  <si>
    <t>90.310.000-1</t>
  </si>
  <si>
    <t>Servicio franqueo convenido Fiscalía Regional y Fiscalías Locales Diciembre 2010</t>
  </si>
  <si>
    <t>Servicio franqueo convenido Fiscalía Regional Diciembre 2010</t>
  </si>
  <si>
    <t>Servicio telefónico Fiscalía Local Pta.Arenas líneas 221327 y 235926 Diciembre  2010</t>
  </si>
  <si>
    <t>Cía.de Telecomunicaciones de Chile S.A.</t>
  </si>
  <si>
    <t>Servicio telefónico Fiscalía Local Pto.Natales  líneas 412400 y 412099 Diciembre 2010</t>
  </si>
  <si>
    <t>Servicio telefónico Fiscalía Local Porvenir   líneas 581563,581600 y 581700 Diciembre  2010</t>
  </si>
  <si>
    <t>Servicio telefónico Fiscalía Regional  central telefónica 202000 Diciembre2010</t>
  </si>
  <si>
    <t>FN/MP N° 1485</t>
  </si>
  <si>
    <t>Renovación de contrato fruto de Licitación Privada Menor</t>
  </si>
  <si>
    <t>Orden de Compra XXX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</si>
  <si>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</si>
  <si>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</si>
  <si>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</si>
  <si>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</si>
  <si>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</si>
  <si>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</si>
  <si>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</si>
  <si>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</si>
  <si>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</si>
  <si>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</si>
  <si>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</si>
  <si>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</si>
  <si>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</si>
  <si>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</si>
  <si>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F.R. Tarapacá</t>
  </si>
  <si>
    <t>Servicio Básico</t>
  </si>
  <si>
    <t>Otro</t>
  </si>
  <si>
    <t>T DOC</t>
  </si>
  <si>
    <t xml:space="preserve">Tipo </t>
  </si>
  <si>
    <t>89.862.200-2</t>
  </si>
  <si>
    <t>AGUAS DEL ALTIPLANO S.A</t>
  </si>
  <si>
    <t>99.561.010-8</t>
  </si>
  <si>
    <t>TELEFONICA CHILE S.A</t>
  </si>
  <si>
    <t>EMPRESA DE CORREOS DE CHILE S.A</t>
  </si>
  <si>
    <t>60.503.000-9</t>
  </si>
  <si>
    <t>LAN AIRLINES S.A</t>
  </si>
  <si>
    <t>76.047.103-8</t>
  </si>
  <si>
    <t>F R. Valparaíso</t>
  </si>
  <si>
    <t>F R. Libertador Bernardo O'Higgins</t>
  </si>
  <si>
    <t>Contratación Directa (Exceptuada del Regl. Compras)</t>
  </si>
  <si>
    <t>Anexo de Contrato</t>
  </si>
  <si>
    <t>F R. Maule</t>
  </si>
  <si>
    <t>Renovación de contrato fruto de Licitación Pública</t>
  </si>
  <si>
    <t>Factura</t>
  </si>
  <si>
    <t>F R. Bío Bío</t>
  </si>
  <si>
    <t>Renovación de contrato fruto de Licitación Privada</t>
  </si>
  <si>
    <t>Boleta</t>
  </si>
  <si>
    <t>F R. Los Lagos</t>
  </si>
  <si>
    <t>F R. Metrop. Centro Norte</t>
  </si>
  <si>
    <t>F R. Metrop. Oriente</t>
  </si>
  <si>
    <t>F R. Metrop. Sur</t>
  </si>
  <si>
    <t>No aplica</t>
  </si>
  <si>
    <t>NUNCIO BELARDI ROSCETTI</t>
  </si>
  <si>
    <t>Permiso camioneta arrendada viaje por Argentina, incluye seguros</t>
  </si>
  <si>
    <t>Cía.De Leasing Tattersal S.A.</t>
  </si>
  <si>
    <t>96.565.580-8</t>
  </si>
  <si>
    <t>Estacionam.Subterráneos P.Montt S.A.</t>
  </si>
  <si>
    <t>96.994.490-1</t>
  </si>
  <si>
    <t>10 FR Nº 79</t>
  </si>
  <si>
    <t>Suscripción on line jurisprudencia</t>
  </si>
  <si>
    <t>Legal Publishing Chile Ltda.</t>
  </si>
  <si>
    <t>Pasaje aéreo P.Montt-Concepción-P.Montt del 25-01 al 27-01-11</t>
  </si>
  <si>
    <t>Turismo Cocha S.A.</t>
  </si>
  <si>
    <t>81.821.100-7</t>
  </si>
  <si>
    <t>Servicio orden de rack rotulado y certificación de cableado FL Osorno</t>
  </si>
  <si>
    <t>Javier Conejeros Aravena y Cía Ltda.</t>
  </si>
  <si>
    <t>76.110.280-k</t>
  </si>
  <si>
    <t>Comercial El Alamo Ltda.</t>
  </si>
  <si>
    <t>77.566.140-2</t>
  </si>
  <si>
    <t>10 FR Nº 06</t>
  </si>
  <si>
    <t>Autoriza ingreso de hijo menor de 2 años a sala cuna</t>
  </si>
  <si>
    <t>Carmen Subiabre Loaiza</t>
  </si>
  <si>
    <t>9.010.075-0</t>
  </si>
  <si>
    <t>Sociedad Austral de Electricidad S.A.</t>
  </si>
  <si>
    <t>96.956.660-5</t>
  </si>
  <si>
    <t>Consumo de agua Fiscalía Regional Y Fiscalías Locales</t>
  </si>
  <si>
    <t>Empresa de Servicios Sanitarios de Los Lagos S.A.</t>
  </si>
  <si>
    <t>96.579.800-5</t>
  </si>
  <si>
    <t>Consumo de gas de Fiscalías Locales</t>
  </si>
  <si>
    <t>Abastecedora de combustibles S.A.</t>
  </si>
  <si>
    <t>91.806.000-6</t>
  </si>
  <si>
    <t>F R. Aysén</t>
  </si>
  <si>
    <t>Consumo energía eléctrica Fiscalía Local de Cisnes, periodo 20.10.10 al 21.12.10.</t>
  </si>
  <si>
    <t>Empresa Eléctrica de Aysén S.A.</t>
  </si>
  <si>
    <t>88.272.600-2</t>
  </si>
  <si>
    <t>FN/MP N° XXX</t>
  </si>
  <si>
    <t>xx/xx/xx</t>
  </si>
  <si>
    <t>xxx</t>
  </si>
  <si>
    <t>Consumo energía eléctrica Fiscalía Local de Cochrane, periodo 20.10.10 al 21.12.10.</t>
  </si>
  <si>
    <t>Licitación Privada</t>
  </si>
  <si>
    <t>FR N° XXX</t>
  </si>
  <si>
    <t>DEN N° XXX</t>
  </si>
  <si>
    <t>Franqueo convenido valijas y courier, consumo mes de diciembre 2010</t>
  </si>
  <si>
    <t>Empresa de Correos de Chile S.A.</t>
  </si>
  <si>
    <t>Franqueo convenido sobres, consumo mes de diciembre 2010</t>
  </si>
  <si>
    <t>Compañía de Teléfonos de Coyhaique S.A.</t>
  </si>
  <si>
    <t>92.047.000-9</t>
  </si>
  <si>
    <t>Servicio de telefonía básica para videoconferencia</t>
  </si>
  <si>
    <t>F R. Magallanes</t>
  </si>
  <si>
    <t>Renovación de contrato fruto de Licitación Privada Mayor</t>
  </si>
  <si>
    <t>Agua potable y alcantarillado Fiscalía Región de Aysén y Fiscalía Local  Coyhaique, periodo 23.11.10 al 22.12.10</t>
  </si>
  <si>
    <t>Aguas Patagonia de Aysén S.A.</t>
  </si>
  <si>
    <t>99.501.280-4</t>
  </si>
  <si>
    <t>Agua potable y alcantarillado FL Cochrane, período 26.11.10 al 27.12.10</t>
  </si>
  <si>
    <t>Agua potable y alcantarillado Fiscalía Local de Chile Chico, período 27.11.10 al 28.12.10</t>
  </si>
  <si>
    <t>F R. Metrop. Occidente</t>
  </si>
  <si>
    <t>Consumo energía eléctrica Fiscalía Regional y Fiscalía Local de Coyhaique, periodo 02.12.10 al 04.01.11.</t>
  </si>
  <si>
    <t>F R. Arica y Parinacota</t>
  </si>
  <si>
    <t>Fiscalía Nacional</t>
  </si>
  <si>
    <t>Agua potable y alcantarillado Fiscalía Local de Cisnes, período 25.11.10 al 24.12.10</t>
  </si>
  <si>
    <t>Agua potable y alcantarillado Fiscalía Local de Aysén, período 30.11.10 al 30.12.10</t>
  </si>
  <si>
    <t>Mantención equipo aire acondicionado Sala Servidores Fiscalía Regional de Aysén</t>
  </si>
  <si>
    <t>Claudio Villegas Mera</t>
  </si>
  <si>
    <t>8.225.859-0</t>
  </si>
  <si>
    <t>Servicio de larga distancia período 02/12/10 al 01/01/11</t>
  </si>
  <si>
    <t>Telefónica Larga Distancia S.A.</t>
  </si>
  <si>
    <t>96.672.160-K</t>
  </si>
  <si>
    <t>Seguro contra incendio, sismo y adicionales para Edificio Fiscalía Regional de Aysén, vigencia diciembre 2010 a diciembre 2011</t>
  </si>
  <si>
    <t>Mapfre Cía. De Seguros</t>
  </si>
  <si>
    <t>96.508.210-7</t>
  </si>
  <si>
    <t>Seguro contra incendio, sismo y adicionales para Fiscalías Locales de Aysén y Cisnes, vigencia diciembre 2010 a diciembre 2011.</t>
  </si>
  <si>
    <t>Seguro contra incendio, robo, sismo y adicionales para contenido de Fiscalía Regional de Aysén y Fiscalías Locales de Coyhaique, Aysén, Cisnes, Chile Chico y Cochrane</t>
  </si>
  <si>
    <t>Insumos coffee break actividad lanzamiento Manual de Primeras Diligencias</t>
  </si>
  <si>
    <t>Pamelita Lepiqueo Rivera</t>
  </si>
  <si>
    <t>13.969.702-2</t>
  </si>
  <si>
    <t xml:space="preserve">SERVICIO DE COFFEE BREAK PARA ATENCIÓN DE AUTORIDADES EN CEREMONIA  DE ENTREGA DE MANUAL PRIMERAS DILIGENCIAS </t>
  </si>
  <si>
    <t>Consumo de Electricidad para la Fiscalía Local de Vallenar para el periodo de 06/12/2010 hasta 06/01/2011.</t>
  </si>
  <si>
    <t>Consumo de Electricidad para la Fiscalía Local de Freirina periodo del 15/12/2010 hasta 12/01/2011.</t>
  </si>
  <si>
    <t>Consumo de Electricidad para la Fiscalía Local de Diego de Almagro periodo del 20/12/2010 hasta 18/01/2011.</t>
  </si>
  <si>
    <t>Consumo de Electricidad para la Fiscalía Regional de Atacama, N° de Cliente 4002216, periodo del 28/12/2010 al 27/01/2011(Enero 2011 5.370KW).</t>
  </si>
  <si>
    <t>Consumo de Electricidad para la Fiscalía Regional de Atacama, N° de Cliente 4002216, periodo del 28-10-2010 al 29-11-2010.</t>
  </si>
  <si>
    <t>Consumo de Electricidad para la Fiscalía Local de Caldera para el periodo 27/10/2010 al 26/11/2010.</t>
  </si>
  <si>
    <t>Consumo de Electricidad para la Fiscalía Local de Copiapó, N° de Cliente 4087055, periodo del 29-11-2010 al 28-12-2010.</t>
  </si>
  <si>
    <t>Consumo de Electricidad para la Fiscalía Local de Copiapó, N° de Cliente 4087055, periodo del 28/12/2010 al 27/01/2011(Enero 2011 4.413KW).</t>
  </si>
  <si>
    <t>Consumo de Electricidad para la Fiscalía Local de Chañaral periodo del 13/12/2010 hasta 11/01/2011.</t>
  </si>
  <si>
    <t>Consumo de Agua Potable para la Fiscalía Regional, periodo 07/12/2010 hasta 07/01/2011.</t>
  </si>
  <si>
    <t>Consumo de Agua Potable para la Fiscalía Local de Caldera  periodo 03/12/2010 hasta 04/01/2011.</t>
  </si>
  <si>
    <t>Consumo de Agua Potable para la Fiscalía Local de Freirina,  periodo 06/12/2010 hasta 06/01/2011.</t>
  </si>
  <si>
    <t>Consumo de Agua Potable para la Fiscalía Local de Copiapó, periodo 09/12/2010 hasta 08/01/2011.</t>
  </si>
  <si>
    <t>Consumo de Agua Potable para la Fiscalía Local de Chañaral periodo 16/12/2010 hasta 15/01/2011.</t>
  </si>
  <si>
    <t>Consumo de Agua Potable para la Fiscalía Local de Vallenar, periodo Enero 2011.</t>
  </si>
  <si>
    <t>Consumo de Agua Potable para la Fiscalía Local de Vallenar, periodo 09/12/2010 hasta 08/01/2011.</t>
  </si>
  <si>
    <t xml:space="preserve">Adquisición de pasaje aéreo para Perito de Caldera   </t>
  </si>
  <si>
    <t>Adquisición de pasaje aéreo para Perito de Caldera.</t>
  </si>
  <si>
    <t>Servicio de traslado de vehículo, desde el corral municipal de Caldera hasta la DICREP, Copiapó.</t>
  </si>
  <si>
    <t>Servicio de traslado de 5 vehículos, desde el corral municipal de Caldera hasta la DICREP, Copiapó.</t>
  </si>
  <si>
    <t>Servicio de reparación de equipos de aire acondicionado, Fiscalía Regional.</t>
  </si>
  <si>
    <t>Servicio de coffee break, para reunión.</t>
  </si>
  <si>
    <t>Servicio de Evaluación Abogado Grado VII para la FN.</t>
  </si>
  <si>
    <t>Servicios de normalización de cableados Fiscalía Regional y Local de Copiapó.</t>
  </si>
  <si>
    <t>Servicio de Reparación de Bodega de Existencias.</t>
  </si>
  <si>
    <t>Servicio telefonía red fija, Fiscalías Locales  y F.Regional período 27/11/2010 al 26/12/2010</t>
  </si>
  <si>
    <t>Programa de capacitación: Curso taller, solicitado por Unidad de Recursos Humanos.</t>
  </si>
  <si>
    <t>Arriendo de toldo para actividad FR</t>
  </si>
  <si>
    <t>Tarjetas de saludo para Fiscal Regional y Director Ejecutivo</t>
  </si>
  <si>
    <t>Contratación de Seguros de incendio Fiscalia Local Río Bueno</t>
  </si>
  <si>
    <t>Mantención de extintores.</t>
  </si>
  <si>
    <t>Servicio de interpretación en lengua de señas para causas RUC 08005XXX46-2 y 1000XXXX9-2</t>
  </si>
  <si>
    <t>Servicio de interpretación Español-Quechua para causa RUC 100021XXXX-K</t>
  </si>
  <si>
    <t>Compra de bolsas para Fiscalía Regional y Fiscalías Locales</t>
  </si>
  <si>
    <t>Instalación y traslado de enchufes de edificio Vespucio.</t>
  </si>
  <si>
    <t>Suscripción de Colección completa de Códigos, con sistema de actualización.</t>
  </si>
  <si>
    <t>Servicio de Traducción de requerimiento internacional de español a italiano, causa Ruc: 0100XXXX602-9</t>
  </si>
  <si>
    <t>Servicio RDSI para central telefónica, Diciembre 2010</t>
  </si>
  <si>
    <t>Telefónica Empresas CTC Chile S.A.</t>
  </si>
  <si>
    <t>Servicio telefónico Fiscalía Regional  235912,240880 y 245679 ,Diciembre 2010</t>
  </si>
  <si>
    <t>Servicio telefónico  F.L.Pta.Arenas central telefónica 745200, Diciembre 2010</t>
  </si>
  <si>
    <t>Entel Telefonía Local S.A.</t>
  </si>
  <si>
    <t>F R. Los Ríos</t>
  </si>
  <si>
    <t>1419896,1419897,1421052,8947482,1432713</t>
  </si>
  <si>
    <t>Consumo de electricidad de la Fiscalía Regional, San José, Río Bueno, Panguipulli</t>
  </si>
  <si>
    <t>SOCIEDAD AUSTRAL DE ELECTRICIDAD</t>
  </si>
  <si>
    <t>Consumo de electricidad de la Fiscalía Local de Paillaco</t>
  </si>
  <si>
    <t>1415449,1415450,1415451,1415452,1415453,1415454,1415455,1415456</t>
  </si>
  <si>
    <t>Consumo de electricidad de la Fiscalía Local de Los Lagos</t>
  </si>
  <si>
    <t>8.370.258-3</t>
  </si>
  <si>
    <t>Franqueo convenido mes de Diciembre 2010 Fiscalía Regional</t>
  </si>
  <si>
    <t>Consumo telefónico del RDSI del mes de Diciembre de la F.Regional</t>
  </si>
  <si>
    <t>TELEFONICA DEL SUR S.A.</t>
  </si>
  <si>
    <t>90.299.000-3</t>
  </si>
  <si>
    <t>9129286,9134541,9134540,9134538,9134536,9134537,9134539,9134535</t>
  </si>
  <si>
    <t>Consumo telefónico del mes de  Diciembre de la Fiscalia XIV Región</t>
  </si>
  <si>
    <t>Contrato de Peritaje por caso de la F.L.Los Lagos</t>
  </si>
  <si>
    <t>MARIELA ADRIANA GONZALEZ MIMICA</t>
  </si>
  <si>
    <t>FN/MP N° 69</t>
  </si>
  <si>
    <t>Adquisición de pasaje aéreo para funcionario XIV Región</t>
  </si>
  <si>
    <t>Arriendo de salón para cuenta pública Fiscalía XIV Región</t>
  </si>
  <si>
    <t>TURISMO VILLA DEL  RIO S.A.</t>
  </si>
  <si>
    <t>85.499.400-k</t>
  </si>
  <si>
    <t>Sala cuna 1</t>
  </si>
  <si>
    <t>Contratos de servicios de sala cuna para funcionaria por tres meses</t>
  </si>
  <si>
    <t>Jardín Infantil y Sala Cuna Lunita</t>
  </si>
  <si>
    <t>76.137.320-k</t>
  </si>
  <si>
    <t>$180.000 mensuales</t>
  </si>
  <si>
    <t>6051800, 6062665</t>
  </si>
  <si>
    <t>Consumo de Agua  de la Fiscalia Local de Valdivia y los Ríos</t>
  </si>
  <si>
    <t>AGUAS DECIMAS</t>
  </si>
  <si>
    <t>96.703.230-1</t>
  </si>
  <si>
    <t>Servicio de reparación de impresora HP</t>
  </si>
  <si>
    <t>ACOSYSTEM EIRL</t>
  </si>
  <si>
    <t>76.344.900-9</t>
  </si>
  <si>
    <t>Orden de  Compra</t>
  </si>
  <si>
    <t>XEROX DE CHILE S.A.</t>
  </si>
  <si>
    <t>93.360.000-9</t>
  </si>
  <si>
    <t>Sala cuna 2</t>
  </si>
  <si>
    <t>Contratos de servicios de sala cuna para funcionaria por doce meses</t>
  </si>
  <si>
    <t>Jardín Infantil y Sala Cuna Mi Bosquecito</t>
  </si>
  <si>
    <t>76.088.878-8</t>
  </si>
  <si>
    <t>$190.000 mensuales</t>
  </si>
  <si>
    <t>Servicio de publicación de concurso publico XIV Región</t>
  </si>
  <si>
    <t>SOCIEDAD PERIODISTICA DE LA ARAUCANIA S.A.</t>
  </si>
  <si>
    <t>87,778,800-8</t>
  </si>
  <si>
    <t>Adquisición pasajes aéreos para funcionariosXIV Región</t>
  </si>
  <si>
    <t>Consumo de electricidad de la Fiscalía Local de Valdivia y la Unión</t>
  </si>
  <si>
    <t>Adquisición de timbres para la Fiscalia XIV Región</t>
  </si>
  <si>
    <t>IMPRENTA Y LIBRERÍA MANSILLA GALINDO LTDA.</t>
  </si>
  <si>
    <t>79.624.660-K</t>
  </si>
  <si>
    <t>Servicio de publicación de llamado a concurso para Fiscalia Local Valdivia</t>
  </si>
  <si>
    <t>MAPFRE CIA DE SEGUROS</t>
  </si>
  <si>
    <t>Consumo de agua de la Fiscalia Local de Panguipulli</t>
  </si>
  <si>
    <t>EMPRESA DE SERVICIO SANITARIOS DE LOS LAGOS</t>
  </si>
  <si>
    <t xml:space="preserve">Servicio de peritaje de muestras de ADN </t>
  </si>
  <si>
    <t>UNIVERSIDAD AUSTRAL DE CHILE</t>
  </si>
  <si>
    <t>81.380.500-6</t>
  </si>
  <si>
    <t>Adquisición de insumos para atención de autoridades</t>
  </si>
  <si>
    <t>COMERCIAL DEL SUR SEIS LTDA</t>
  </si>
  <si>
    <t>76.029.743-7</t>
  </si>
  <si>
    <t>Servicio de reparación de muro Fiscalia Local Valdivia</t>
  </si>
  <si>
    <t>LEONEL ALEJANDRO OLIVA M.</t>
  </si>
  <si>
    <t>12.994.610-5</t>
  </si>
  <si>
    <t>Adquisición de vidrios para la Fiscalia Regional de los Ríos</t>
  </si>
  <si>
    <t>SOC. COMERCIAL REUS Y SARALEGUI LTDA.</t>
  </si>
  <si>
    <t>76.039.217-0</t>
  </si>
  <si>
    <t>Adquisición de materiales de aseo para la Fiscalia Regional XIV Región</t>
  </si>
  <si>
    <t>PROVEEDORES INTEGRALES PRISA S.A.</t>
  </si>
  <si>
    <t>19-FR Nº 6</t>
  </si>
  <si>
    <t xml:space="preserve">Servicio de suscripción de acceso de base de datos legislativa </t>
  </si>
  <si>
    <t>LEGAL PUBLISHING CHILE LTDA.</t>
  </si>
  <si>
    <t>Servicio de evaluación psicolaborales para Fiscalia Regional de los Ríos</t>
  </si>
  <si>
    <t>ASSESOR CONSULTORES ASOCIADOS LTDA.</t>
  </si>
  <si>
    <t>78.074.130-9</t>
  </si>
  <si>
    <t>Servicio de arriendo de contenedor para la FL Arica para el año 2011</t>
  </si>
  <si>
    <t>Agencias Universales S.A.</t>
  </si>
  <si>
    <t>96.566.940-K</t>
  </si>
  <si>
    <t>Publicación concurso publico suplencia Psicólogo URAVIT</t>
  </si>
  <si>
    <t>Empresa Periodística El Norte S.A.</t>
  </si>
  <si>
    <t>Traslado de máquinas tragamonedas</t>
  </si>
  <si>
    <t>Solon Chávez Ticona</t>
  </si>
  <si>
    <t>3.342.321-7</t>
  </si>
  <si>
    <t>Servicio de confección e instalación de toldo en la FL Arica.</t>
  </si>
  <si>
    <t>Sociedad Industrial Diego Ltda.</t>
  </si>
  <si>
    <t>76.008.625-8</t>
  </si>
  <si>
    <t>Adquisición de materiales de oficina.</t>
  </si>
  <si>
    <t>Dimerc S.A.</t>
  </si>
  <si>
    <t>96.670.840-9</t>
  </si>
  <si>
    <t xml:space="preserve">Distribuidora Ofimarket S.A. </t>
  </si>
  <si>
    <t>Douglas Riveros</t>
  </si>
  <si>
    <t>4.150.453-6</t>
  </si>
  <si>
    <t>Adquisición de libros.</t>
  </si>
  <si>
    <t>Francisco Olejnik</t>
  </si>
  <si>
    <t>7.432.556-4</t>
  </si>
  <si>
    <t>Rosa Henríquez Navarrete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</si>
</sst>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_-&quot;$&quot;\ * #,##0_-;\-&quot;$&quot;\ * #,##0_-;_-&quot;$&quot;\ * &quot;-&quot;??_-;_-@_-"/>
    <numFmt numFmtId="185" formatCode="mmm\-yyyy"/>
    <numFmt numFmtId="186" formatCode="##,###,##\-#"/>
    <numFmt numFmtId="187" formatCode="#,###,###\-"/>
    <numFmt numFmtId="188" formatCode="dd/mm/yy"/>
    <numFmt numFmtId="189" formatCode="d\-mmm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Trebuchet MS"/>
      <family val="2"/>
    </font>
    <font>
      <sz val="9"/>
      <name val="Trebuchet MS"/>
      <family val="2"/>
    </font>
    <font>
      <sz val="9"/>
      <color indexed="12"/>
      <name val="Trebuchet MS"/>
      <family val="2"/>
    </font>
    <font>
      <sz val="9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Fill="1" applyBorder="1" applyAlignment="1">
      <alignment horizontal="justify" vertical="top"/>
    </xf>
    <xf numFmtId="176" fontId="5" fillId="0" borderId="0" xfId="0" applyNumberFormat="1" applyFont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7" fillId="0" borderId="0" xfId="0" applyFont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0" fontId="7" fillId="0" borderId="2" xfId="0" applyFont="1" applyFill="1" applyBorder="1" applyAlignment="1">
      <alignment horizontal="justify" vertical="top" wrapText="1"/>
    </xf>
    <xf numFmtId="14" fontId="7" fillId="0" borderId="1" xfId="0" applyNumberFormat="1" applyFont="1" applyFill="1" applyBorder="1" applyAlignment="1" applyProtection="1">
      <alignment horizontal="justify" vertical="top" wrapText="1"/>
      <protection locked="0"/>
    </xf>
    <xf numFmtId="0" fontId="7" fillId="2" borderId="0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/>
    </xf>
    <xf numFmtId="3" fontId="7" fillId="0" borderId="2" xfId="0" applyNumberFormat="1" applyFont="1" applyFill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/>
    </xf>
    <xf numFmtId="0" fontId="7" fillId="0" borderId="2" xfId="0" applyFont="1" applyBorder="1" applyAlignment="1">
      <alignment horizontal="justify" vertical="top"/>
    </xf>
    <xf numFmtId="14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4" fontId="7" fillId="0" borderId="2" xfId="0" applyNumberFormat="1" applyFont="1" applyBorder="1" applyAlignment="1">
      <alignment horizontal="justify" vertical="top" wrapText="1"/>
    </xf>
    <xf numFmtId="14" fontId="7" fillId="0" borderId="2" xfId="0" applyNumberFormat="1" applyFont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14" fontId="7" fillId="0" borderId="2" xfId="0" applyNumberFormat="1" applyFont="1" applyFill="1" applyBorder="1" applyAlignment="1">
      <alignment horizontal="justify" vertical="top" wrapText="1"/>
    </xf>
    <xf numFmtId="172" fontId="9" fillId="0" borderId="2" xfId="0" applyNumberFormat="1" applyFont="1" applyBorder="1" applyAlignment="1">
      <alignment horizontal="justify" vertical="top" wrapText="1"/>
    </xf>
    <xf numFmtId="14" fontId="7" fillId="0" borderId="2" xfId="0" applyNumberFormat="1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3" fontId="9" fillId="0" borderId="2" xfId="0" applyNumberFormat="1" applyFont="1" applyBorder="1" applyAlignment="1">
      <alignment horizontal="justify" vertical="top" wrapText="1"/>
    </xf>
    <xf numFmtId="0" fontId="9" fillId="2" borderId="2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173" fontId="9" fillId="0" borderId="2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2" fontId="7" fillId="0" borderId="2" xfId="0" applyNumberFormat="1" applyFont="1" applyFill="1" applyBorder="1" applyAlignment="1" applyProtection="1">
      <alignment horizontal="justify" vertical="top" wrapText="1"/>
      <protection locked="0"/>
    </xf>
    <xf numFmtId="2" fontId="7" fillId="0" borderId="2" xfId="0" applyNumberFormat="1" applyFont="1" applyBorder="1" applyAlignment="1">
      <alignment horizontal="justify" vertical="top" wrapText="1"/>
    </xf>
    <xf numFmtId="0" fontId="7" fillId="0" borderId="2" xfId="0" applyNumberFormat="1" applyFont="1" applyBorder="1" applyAlignment="1">
      <alignment horizontal="justify" vertical="top" wrapText="1"/>
    </xf>
    <xf numFmtId="0" fontId="9" fillId="0" borderId="2" xfId="0" applyFont="1" applyFill="1" applyBorder="1" applyAlignment="1" applyProtection="1">
      <alignment horizontal="justify" vertical="top" wrapText="1"/>
      <protection locked="0"/>
    </xf>
    <xf numFmtId="14" fontId="9" fillId="0" borderId="2" xfId="0" applyNumberFormat="1" applyFont="1" applyFill="1" applyBorder="1" applyAlignment="1" applyProtection="1">
      <alignment horizontal="justify" vertical="top" wrapText="1"/>
      <protection locked="0"/>
    </xf>
    <xf numFmtId="14" fontId="9" fillId="0" borderId="2" xfId="0" applyNumberFormat="1" applyFont="1" applyFill="1" applyBorder="1" applyAlignment="1">
      <alignment horizontal="justify" vertical="top" wrapText="1"/>
    </xf>
    <xf numFmtId="2" fontId="9" fillId="0" borderId="2" xfId="0" applyNumberFormat="1" applyFont="1" applyFill="1" applyBorder="1" applyAlignment="1" applyProtection="1">
      <alignment horizontal="justify" vertical="top" wrapText="1"/>
      <protection locked="0"/>
    </xf>
    <xf numFmtId="0" fontId="7" fillId="2" borderId="2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186" fontId="7" fillId="0" borderId="2" xfId="0" applyNumberFormat="1" applyFont="1" applyFill="1" applyBorder="1" applyAlignment="1">
      <alignment horizontal="justify" vertical="top" wrapText="1"/>
    </xf>
    <xf numFmtId="187" fontId="7" fillId="0" borderId="2" xfId="0" applyNumberFormat="1" applyFont="1" applyFill="1" applyBorder="1" applyAlignment="1">
      <alignment horizontal="justify" vertical="top" wrapText="1"/>
    </xf>
    <xf numFmtId="2" fontId="7" fillId="0" borderId="2" xfId="0" applyNumberFormat="1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172" fontId="7" fillId="0" borderId="2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4" fontId="7" fillId="0" borderId="2" xfId="0" applyNumberFormat="1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Alignment="1">
      <alignment horizontal="justify" vertical="top"/>
    </xf>
    <xf numFmtId="176" fontId="7" fillId="0" borderId="2" xfId="0" applyNumberFormat="1" applyFont="1" applyFill="1" applyBorder="1" applyAlignment="1" applyProtection="1">
      <alignment horizontal="justify" vertical="top"/>
      <protection locked="0"/>
    </xf>
    <xf numFmtId="172" fontId="7" fillId="0" borderId="2" xfId="0" applyNumberFormat="1" applyFont="1" applyBorder="1" applyAlignment="1">
      <alignment horizontal="justify" vertical="top"/>
    </xf>
    <xf numFmtId="176" fontId="7" fillId="0" borderId="2" xfId="0" applyNumberFormat="1" applyFont="1" applyFill="1" applyBorder="1" applyAlignment="1" applyProtection="1">
      <alignment horizontal="justify" vertical="top" wrapText="1"/>
      <protection locked="0"/>
    </xf>
    <xf numFmtId="3" fontId="7" fillId="0" borderId="2" xfId="0" applyNumberFormat="1" applyFont="1" applyFill="1" applyBorder="1" applyAlignment="1">
      <alignment horizontal="justify" vertical="top" wrapText="1"/>
    </xf>
    <xf numFmtId="172" fontId="7" fillId="0" borderId="2" xfId="0" applyNumberFormat="1" applyFont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/>
    </xf>
    <xf numFmtId="172" fontId="7" fillId="2" borderId="2" xfId="0" applyNumberFormat="1" applyFont="1" applyFill="1" applyBorder="1" applyAlignment="1">
      <alignment horizontal="justify" vertical="top"/>
    </xf>
    <xf numFmtId="3" fontId="7" fillId="0" borderId="2" xfId="0" applyNumberFormat="1" applyFont="1" applyBorder="1" applyAlignment="1">
      <alignment horizontal="justify" vertical="top" wrapText="1"/>
    </xf>
    <xf numFmtId="188" fontId="7" fillId="0" borderId="2" xfId="0" applyNumberFormat="1" applyFont="1" applyFill="1" applyBorder="1" applyAlignment="1" applyProtection="1">
      <alignment horizontal="justify" vertical="top" wrapText="1"/>
      <protection locked="0"/>
    </xf>
    <xf numFmtId="0" fontId="7" fillId="0" borderId="2" xfId="0" applyFont="1" applyFill="1" applyBorder="1" applyAlignment="1" applyProtection="1">
      <alignment horizontal="justify" vertical="top"/>
      <protection locked="0"/>
    </xf>
    <xf numFmtId="14" fontId="7" fillId="0" borderId="2" xfId="0" applyNumberFormat="1" applyFont="1" applyFill="1" applyBorder="1" applyAlignment="1" applyProtection="1">
      <alignment horizontal="justify" vertical="top"/>
      <protection locked="0"/>
    </xf>
    <xf numFmtId="0" fontId="7" fillId="0" borderId="0" xfId="0" applyFont="1" applyFill="1" applyBorder="1" applyAlignment="1">
      <alignment horizontal="justify" vertical="top"/>
    </xf>
    <xf numFmtId="172" fontId="7" fillId="0" borderId="2" xfId="0" applyNumberFormat="1" applyFont="1" applyFill="1" applyBorder="1" applyAlignment="1">
      <alignment horizontal="justify" vertical="top"/>
    </xf>
    <xf numFmtId="0" fontId="7" fillId="0" borderId="2" xfId="0" applyNumberFormat="1" applyFont="1" applyFill="1" applyBorder="1" applyAlignment="1">
      <alignment horizontal="justify" vertical="top" wrapText="1"/>
    </xf>
    <xf numFmtId="3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73" fontId="5" fillId="0" borderId="0" xfId="0" applyNumberFormat="1" applyFont="1" applyAlignment="1">
      <alignment horizontal="right" vertical="top"/>
    </xf>
    <xf numFmtId="173" fontId="7" fillId="0" borderId="2" xfId="0" applyNumberFormat="1" applyFont="1" applyBorder="1" applyAlignment="1">
      <alignment horizontal="right" vertical="top" wrapText="1"/>
    </xf>
    <xf numFmtId="173" fontId="7" fillId="0" borderId="2" xfId="19" applyNumberFormat="1" applyFont="1" applyFill="1" applyBorder="1" applyAlignment="1" applyProtection="1">
      <alignment horizontal="right" vertical="top" wrapText="1"/>
      <protection locked="0"/>
    </xf>
    <xf numFmtId="173" fontId="7" fillId="0" borderId="2" xfId="17" applyNumberFormat="1" applyFont="1" applyBorder="1" applyAlignment="1">
      <alignment horizontal="right" vertical="top"/>
    </xf>
    <xf numFmtId="173" fontId="9" fillId="0" borderId="2" xfId="0" applyNumberFormat="1" applyFont="1" applyBorder="1" applyAlignment="1">
      <alignment horizontal="right" vertical="top" wrapText="1"/>
    </xf>
    <xf numFmtId="173" fontId="9" fillId="0" borderId="2" xfId="0" applyNumberFormat="1" applyFont="1" applyFill="1" applyBorder="1" applyAlignment="1">
      <alignment horizontal="right" vertical="top" wrapText="1"/>
    </xf>
    <xf numFmtId="173" fontId="7" fillId="0" borderId="2" xfId="0" applyNumberFormat="1" applyFont="1" applyFill="1" applyBorder="1" applyAlignment="1">
      <alignment horizontal="right" vertical="top" wrapText="1"/>
    </xf>
    <xf numFmtId="173" fontId="7" fillId="0" borderId="2" xfId="0" applyNumberFormat="1" applyFont="1" applyFill="1" applyBorder="1" applyAlignment="1" applyProtection="1">
      <alignment horizontal="right" vertical="top" wrapText="1"/>
      <protection locked="0"/>
    </xf>
    <xf numFmtId="173" fontId="7" fillId="0" borderId="2" xfId="0" applyNumberFormat="1" applyFont="1" applyBorder="1" applyAlignment="1">
      <alignment horizontal="right" vertical="top"/>
    </xf>
    <xf numFmtId="173" fontId="7" fillId="0" borderId="2" xfId="19" applyNumberFormat="1" applyFont="1" applyFill="1" applyBorder="1" applyAlignment="1" applyProtection="1">
      <alignment horizontal="right" vertical="top"/>
      <protection locked="0"/>
    </xf>
    <xf numFmtId="173" fontId="7" fillId="0" borderId="2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172" fontId="6" fillId="0" borderId="2" xfId="0" applyNumberFormat="1" applyFont="1" applyBorder="1" applyAlignment="1">
      <alignment horizontal="justify" vertical="top" wrapText="1"/>
    </xf>
    <xf numFmtId="176" fontId="6" fillId="0" borderId="2" xfId="0" applyNumberFormat="1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173" fontId="7" fillId="0" borderId="2" xfId="0" applyNumberFormat="1" applyFont="1" applyFill="1" applyBorder="1" applyAlignment="1">
      <alignment horizontal="right" vertical="top" wrapText="1"/>
    </xf>
    <xf numFmtId="3" fontId="7" fillId="0" borderId="2" xfId="0" applyNumberFormat="1" applyFont="1" applyBorder="1" applyAlignment="1">
      <alignment horizontal="justify" vertical="top"/>
    </xf>
    <xf numFmtId="173" fontId="7" fillId="0" borderId="2" xfId="21" applyNumberFormat="1" applyFont="1" applyFill="1" applyBorder="1" applyAlignment="1" applyProtection="1">
      <alignment horizontal="right" vertical="top" wrapText="1"/>
      <protection locked="0"/>
    </xf>
    <xf numFmtId="173" fontId="7" fillId="0" borderId="2" xfId="17" applyNumberFormat="1" applyFont="1" applyFill="1" applyBorder="1" applyAlignment="1" applyProtection="1">
      <alignment horizontal="right" vertical="top" wrapText="1"/>
      <protection locked="0"/>
    </xf>
    <xf numFmtId="16" fontId="7" fillId="0" borderId="2" xfId="0" applyNumberFormat="1" applyFont="1" applyFill="1" applyBorder="1" applyAlignment="1" applyProtection="1">
      <alignment horizontal="justify" vertical="top" wrapText="1"/>
      <protection locked="0"/>
    </xf>
    <xf numFmtId="0" fontId="7" fillId="0" borderId="2" xfId="19" applyNumberFormat="1" applyFont="1" applyFill="1" applyBorder="1" applyAlignment="1" applyProtection="1">
      <alignment horizontal="justify" vertical="top" wrapText="1"/>
      <protection locked="0"/>
    </xf>
    <xf numFmtId="11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89" fontId="7" fillId="0" borderId="2" xfId="19" applyNumberFormat="1" applyFont="1" applyFill="1" applyBorder="1" applyAlignment="1" applyProtection="1">
      <alignment horizontal="justify" vertical="top" wrapText="1"/>
      <protection locked="0"/>
    </xf>
    <xf numFmtId="11" fontId="7" fillId="0" borderId="2" xfId="17" applyNumberFormat="1" applyFont="1" applyFill="1" applyBorder="1" applyAlignment="1" applyProtection="1">
      <alignment horizontal="justify" vertical="top" wrapText="1"/>
      <protection locked="0"/>
    </xf>
    <xf numFmtId="0" fontId="4" fillId="0" borderId="3" xfId="0" applyFont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Y852"/>
  <sheetViews>
    <sheetView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0.8515625" style="1" customWidth="1"/>
    <col min="2" max="2" width="25.140625" style="1" customWidth="1"/>
    <col min="3" max="4" width="14.28125" style="1" customWidth="1"/>
    <col min="5" max="5" width="13.57421875" style="1" customWidth="1"/>
    <col min="6" max="6" width="19.28125" style="1" customWidth="1"/>
    <col min="7" max="7" width="12.421875" style="4" customWidth="1"/>
    <col min="8" max="8" width="46.28125" style="1" customWidth="1"/>
    <col min="9" max="9" width="26.8515625" style="5" customWidth="1"/>
    <col min="10" max="10" width="17.00390625" style="1" customWidth="1"/>
    <col min="11" max="11" width="28.00390625" style="68" customWidth="1"/>
    <col min="12" max="28" width="11.421875" style="1" customWidth="1"/>
    <col min="29" max="29" width="17.7109375" style="1" customWidth="1"/>
    <col min="30" max="30" width="14.7109375" style="1" customWidth="1"/>
    <col min="31" max="16384" width="11.421875" style="1" customWidth="1"/>
  </cols>
  <sheetData>
    <row r="2" spans="1:11" ht="12.75" thickBot="1">
      <c r="A2" s="93" t="s">
        <v>260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0" ht="12">
      <c r="A3" s="2"/>
      <c r="B3" s="2"/>
      <c r="C3" s="2"/>
      <c r="D3" s="2"/>
      <c r="E3" s="2"/>
      <c r="F3" s="2"/>
      <c r="G3" s="2"/>
      <c r="H3" s="2"/>
      <c r="I3" s="3"/>
      <c r="J3" s="2"/>
    </row>
    <row r="5" spans="1:32" s="6" customFormat="1" ht="75">
      <c r="A5" s="79" t="s">
        <v>1460</v>
      </c>
      <c r="B5" s="79" t="s">
        <v>1461</v>
      </c>
      <c r="C5" s="80" t="s">
        <v>1462</v>
      </c>
      <c r="D5" s="81" t="s">
        <v>1463</v>
      </c>
      <c r="E5" s="79" t="s">
        <v>1464</v>
      </c>
      <c r="F5" s="79" t="s">
        <v>1465</v>
      </c>
      <c r="G5" s="82" t="s">
        <v>1466</v>
      </c>
      <c r="H5" s="80" t="s">
        <v>1467</v>
      </c>
      <c r="I5" s="83" t="s">
        <v>1468</v>
      </c>
      <c r="J5" s="80" t="s">
        <v>1469</v>
      </c>
      <c r="K5" s="80" t="s">
        <v>1470</v>
      </c>
      <c r="AC5" s="7" t="s">
        <v>1460</v>
      </c>
      <c r="AD5" s="7" t="s">
        <v>1461</v>
      </c>
      <c r="AE5" s="8" t="s">
        <v>1477</v>
      </c>
      <c r="AF5" s="8" t="s">
        <v>1478</v>
      </c>
    </row>
    <row r="6" spans="1:32" s="6" customFormat="1" ht="45">
      <c r="A6" s="12" t="s">
        <v>1474</v>
      </c>
      <c r="B6" s="10" t="s">
        <v>1489</v>
      </c>
      <c r="C6" s="10" t="s">
        <v>1501</v>
      </c>
      <c r="D6" s="10" t="s">
        <v>1501</v>
      </c>
      <c r="E6" s="12" t="s">
        <v>476</v>
      </c>
      <c r="F6" s="10">
        <v>1056</v>
      </c>
      <c r="G6" s="20">
        <v>40555</v>
      </c>
      <c r="H6" s="10" t="s">
        <v>471</v>
      </c>
      <c r="I6" s="17" t="s">
        <v>468</v>
      </c>
      <c r="J6" s="17" t="s">
        <v>1486</v>
      </c>
      <c r="K6" s="70">
        <v>177429</v>
      </c>
      <c r="AC6" s="14" t="s">
        <v>1474</v>
      </c>
      <c r="AD6" s="14" t="s">
        <v>1471</v>
      </c>
      <c r="AE6" s="6" t="s">
        <v>1459</v>
      </c>
      <c r="AF6" s="6" t="s">
        <v>1472</v>
      </c>
    </row>
    <row r="7" spans="1:31" s="6" customFormat="1" ht="60">
      <c r="A7" s="12" t="s">
        <v>1474</v>
      </c>
      <c r="B7" s="12" t="s">
        <v>1471</v>
      </c>
      <c r="C7" s="10" t="s">
        <v>1501</v>
      </c>
      <c r="D7" s="10" t="s">
        <v>1501</v>
      </c>
      <c r="E7" s="12" t="s">
        <v>476</v>
      </c>
      <c r="F7" s="10">
        <v>758</v>
      </c>
      <c r="G7" s="20">
        <v>40556</v>
      </c>
      <c r="H7" s="10" t="s">
        <v>192</v>
      </c>
      <c r="I7" s="15" t="s">
        <v>451</v>
      </c>
      <c r="J7" s="16" t="s">
        <v>447</v>
      </c>
      <c r="K7" s="70">
        <v>89964</v>
      </c>
      <c r="AC7" s="14" t="s">
        <v>1488</v>
      </c>
      <c r="AD7" s="14" t="s">
        <v>1489</v>
      </c>
      <c r="AE7" s="6" t="s">
        <v>1490</v>
      </c>
    </row>
    <row r="8" spans="1:31" s="6" customFormat="1" ht="60">
      <c r="A8" s="12" t="s">
        <v>1474</v>
      </c>
      <c r="B8" s="10" t="s">
        <v>1489</v>
      </c>
      <c r="C8" s="10" t="s">
        <v>1501</v>
      </c>
      <c r="D8" s="10" t="s">
        <v>1501</v>
      </c>
      <c r="E8" s="12" t="s">
        <v>476</v>
      </c>
      <c r="F8" s="10">
        <v>1059</v>
      </c>
      <c r="G8" s="20">
        <v>40556</v>
      </c>
      <c r="H8" s="10" t="s">
        <v>193</v>
      </c>
      <c r="I8" s="15" t="s">
        <v>452</v>
      </c>
      <c r="J8" s="16" t="s">
        <v>454</v>
      </c>
      <c r="K8" s="70">
        <v>345600</v>
      </c>
      <c r="AC8" s="14" t="s">
        <v>1491</v>
      </c>
      <c r="AD8" s="14" t="s">
        <v>1492</v>
      </c>
      <c r="AE8" s="6" t="s">
        <v>1493</v>
      </c>
    </row>
    <row r="9" spans="1:30" s="6" customFormat="1" ht="30">
      <c r="A9" s="12" t="s">
        <v>1474</v>
      </c>
      <c r="B9" s="12" t="s">
        <v>1471</v>
      </c>
      <c r="C9" s="10" t="s">
        <v>1501</v>
      </c>
      <c r="D9" s="10" t="s">
        <v>1501</v>
      </c>
      <c r="E9" s="12" t="s">
        <v>476</v>
      </c>
      <c r="F9" s="10">
        <v>1061</v>
      </c>
      <c r="G9" s="20">
        <v>40560</v>
      </c>
      <c r="H9" s="10" t="s">
        <v>264</v>
      </c>
      <c r="I9" s="17" t="s">
        <v>455</v>
      </c>
      <c r="J9" s="17" t="s">
        <v>456</v>
      </c>
      <c r="K9" s="69">
        <v>214200</v>
      </c>
      <c r="AC9" s="14"/>
      <c r="AD9" s="14"/>
    </row>
    <row r="10" spans="1:31" s="6" customFormat="1" ht="60">
      <c r="A10" s="12" t="s">
        <v>1474</v>
      </c>
      <c r="B10" s="12" t="s">
        <v>1471</v>
      </c>
      <c r="C10" s="10" t="s">
        <v>1501</v>
      </c>
      <c r="D10" s="10" t="s">
        <v>1501</v>
      </c>
      <c r="E10" s="12" t="s">
        <v>502</v>
      </c>
      <c r="F10" s="10">
        <v>1847</v>
      </c>
      <c r="G10" s="20">
        <v>40560</v>
      </c>
      <c r="H10" s="10" t="s">
        <v>472</v>
      </c>
      <c r="I10" s="17" t="s">
        <v>448</v>
      </c>
      <c r="J10" s="85" t="s">
        <v>449</v>
      </c>
      <c r="K10" s="69">
        <v>120000</v>
      </c>
      <c r="AC10" s="14" t="s">
        <v>1497</v>
      </c>
      <c r="AD10" s="14" t="s">
        <v>1458</v>
      </c>
      <c r="AE10" s="6" t="s">
        <v>1476</v>
      </c>
    </row>
    <row r="11" spans="1:31" s="6" customFormat="1" ht="30">
      <c r="A11" s="12" t="s">
        <v>1474</v>
      </c>
      <c r="B11" s="12" t="s">
        <v>1471</v>
      </c>
      <c r="C11" s="10" t="s">
        <v>1501</v>
      </c>
      <c r="D11" s="10" t="s">
        <v>1501</v>
      </c>
      <c r="E11" s="12" t="s">
        <v>502</v>
      </c>
      <c r="F11" s="10">
        <v>1063</v>
      </c>
      <c r="G11" s="20">
        <v>40560</v>
      </c>
      <c r="H11" s="10" t="s">
        <v>194</v>
      </c>
      <c r="I11" s="19" t="s">
        <v>453</v>
      </c>
      <c r="J11" s="85" t="s">
        <v>457</v>
      </c>
      <c r="K11" s="70">
        <v>1406754</v>
      </c>
      <c r="AC11" s="14" t="s">
        <v>1498</v>
      </c>
      <c r="AD11" s="14" t="s">
        <v>1475</v>
      </c>
      <c r="AE11" s="6" t="s">
        <v>1472</v>
      </c>
    </row>
    <row r="12" spans="1:30" s="6" customFormat="1" ht="30">
      <c r="A12" s="12" t="s">
        <v>1474</v>
      </c>
      <c r="B12" s="12" t="s">
        <v>1475</v>
      </c>
      <c r="C12" s="10" t="s">
        <v>1501</v>
      </c>
      <c r="D12" s="10" t="s">
        <v>1501</v>
      </c>
      <c r="E12" s="12" t="s">
        <v>1476</v>
      </c>
      <c r="F12" s="10">
        <v>22</v>
      </c>
      <c r="G12" s="20">
        <v>40562</v>
      </c>
      <c r="H12" s="10" t="s">
        <v>473</v>
      </c>
      <c r="I12" s="19" t="s">
        <v>1480</v>
      </c>
      <c r="J12" s="85" t="s">
        <v>1481</v>
      </c>
      <c r="K12" s="70">
        <v>22250</v>
      </c>
      <c r="AC12" s="14"/>
      <c r="AD12" s="14"/>
    </row>
    <row r="13" spans="1:30" s="6" customFormat="1" ht="45">
      <c r="A13" s="12" t="s">
        <v>1474</v>
      </c>
      <c r="B13" s="12" t="s">
        <v>1471</v>
      </c>
      <c r="C13" s="10" t="s">
        <v>1501</v>
      </c>
      <c r="D13" s="10" t="s">
        <v>1501</v>
      </c>
      <c r="E13" s="12" t="s">
        <v>502</v>
      </c>
      <c r="F13" s="10">
        <v>1064</v>
      </c>
      <c r="G13" s="20">
        <v>40563</v>
      </c>
      <c r="H13" s="10" t="s">
        <v>1575</v>
      </c>
      <c r="I13" s="12" t="s">
        <v>466</v>
      </c>
      <c r="J13" s="16" t="s">
        <v>458</v>
      </c>
      <c r="K13" s="70">
        <v>270000</v>
      </c>
      <c r="AC13" s="14" t="s">
        <v>1499</v>
      </c>
      <c r="AD13" s="14"/>
    </row>
    <row r="14" spans="1:30" s="6" customFormat="1" ht="15">
      <c r="A14" s="12" t="s">
        <v>1474</v>
      </c>
      <c r="B14" s="12" t="s">
        <v>1475</v>
      </c>
      <c r="C14" s="10" t="s">
        <v>1501</v>
      </c>
      <c r="D14" s="10" t="s">
        <v>1501</v>
      </c>
      <c r="E14" s="12" t="s">
        <v>1476</v>
      </c>
      <c r="F14" s="10">
        <v>26</v>
      </c>
      <c r="G14" s="20">
        <v>40564</v>
      </c>
      <c r="H14" s="10" t="s">
        <v>195</v>
      </c>
      <c r="I14" s="19" t="s">
        <v>1482</v>
      </c>
      <c r="J14" s="85" t="s">
        <v>450</v>
      </c>
      <c r="K14" s="70">
        <v>152169</v>
      </c>
      <c r="AC14" s="14"/>
      <c r="AD14" s="14"/>
    </row>
    <row r="15" spans="1:30" s="6" customFormat="1" ht="15">
      <c r="A15" s="12" t="s">
        <v>1474</v>
      </c>
      <c r="B15" s="12" t="s">
        <v>1475</v>
      </c>
      <c r="C15" s="10" t="s">
        <v>1501</v>
      </c>
      <c r="D15" s="10" t="s">
        <v>1501</v>
      </c>
      <c r="E15" s="12" t="s">
        <v>1476</v>
      </c>
      <c r="F15" s="10">
        <v>26</v>
      </c>
      <c r="G15" s="20">
        <v>40564</v>
      </c>
      <c r="H15" s="10" t="s">
        <v>196</v>
      </c>
      <c r="I15" s="19" t="s">
        <v>1482</v>
      </c>
      <c r="J15" s="85" t="s">
        <v>450</v>
      </c>
      <c r="K15" s="70">
        <v>214455</v>
      </c>
      <c r="AC15" s="14"/>
      <c r="AD15" s="14"/>
    </row>
    <row r="16" spans="1:30" s="6" customFormat="1" ht="30">
      <c r="A16" s="12" t="s">
        <v>1474</v>
      </c>
      <c r="B16" s="12" t="s">
        <v>1475</v>
      </c>
      <c r="C16" s="10" t="s">
        <v>1501</v>
      </c>
      <c r="D16" s="10" t="s">
        <v>1501</v>
      </c>
      <c r="E16" s="12" t="s">
        <v>1476</v>
      </c>
      <c r="F16" s="10">
        <v>26</v>
      </c>
      <c r="G16" s="20">
        <v>40564</v>
      </c>
      <c r="H16" s="10" t="s">
        <v>197</v>
      </c>
      <c r="I16" s="19" t="s">
        <v>1482</v>
      </c>
      <c r="J16" s="85" t="s">
        <v>450</v>
      </c>
      <c r="K16" s="70">
        <v>82466</v>
      </c>
      <c r="AC16" s="14"/>
      <c r="AD16" s="14"/>
    </row>
    <row r="17" spans="1:30" s="6" customFormat="1" ht="30">
      <c r="A17" s="12" t="s">
        <v>1474</v>
      </c>
      <c r="B17" s="12" t="s">
        <v>1475</v>
      </c>
      <c r="C17" s="10" t="s">
        <v>1501</v>
      </c>
      <c r="D17" s="10" t="s">
        <v>1501</v>
      </c>
      <c r="E17" s="12" t="s">
        <v>1476</v>
      </c>
      <c r="F17" s="10">
        <v>26</v>
      </c>
      <c r="G17" s="20">
        <v>40564</v>
      </c>
      <c r="H17" s="10" t="s">
        <v>198</v>
      </c>
      <c r="I17" s="19" t="s">
        <v>1482</v>
      </c>
      <c r="J17" s="85" t="s">
        <v>450</v>
      </c>
      <c r="K17" s="70">
        <v>93348</v>
      </c>
      <c r="AC17" s="14"/>
      <c r="AD17" s="14"/>
    </row>
    <row r="18" spans="1:30" s="6" customFormat="1" ht="30">
      <c r="A18" s="12" t="s">
        <v>1474</v>
      </c>
      <c r="B18" s="12" t="s">
        <v>1475</v>
      </c>
      <c r="C18" s="10" t="s">
        <v>1501</v>
      </c>
      <c r="D18" s="10" t="s">
        <v>1501</v>
      </c>
      <c r="E18" s="12" t="s">
        <v>1476</v>
      </c>
      <c r="F18" s="17">
        <v>27</v>
      </c>
      <c r="G18" s="21">
        <v>40564</v>
      </c>
      <c r="H18" s="17" t="s">
        <v>467</v>
      </c>
      <c r="I18" s="19" t="s">
        <v>1483</v>
      </c>
      <c r="J18" s="85" t="s">
        <v>1484</v>
      </c>
      <c r="K18" s="69">
        <v>65340</v>
      </c>
      <c r="AC18" s="14"/>
      <c r="AD18" s="14"/>
    </row>
    <row r="19" spans="1:30" s="6" customFormat="1" ht="30">
      <c r="A19" s="12" t="s">
        <v>1474</v>
      </c>
      <c r="B19" s="12" t="s">
        <v>1471</v>
      </c>
      <c r="C19" s="10" t="s">
        <v>1501</v>
      </c>
      <c r="D19" s="10" t="s">
        <v>1501</v>
      </c>
      <c r="E19" s="12" t="s">
        <v>502</v>
      </c>
      <c r="F19" s="10">
        <v>1065</v>
      </c>
      <c r="G19" s="20">
        <v>40569</v>
      </c>
      <c r="H19" s="10" t="s">
        <v>199</v>
      </c>
      <c r="I19" s="12" t="s">
        <v>459</v>
      </c>
      <c r="J19" s="16" t="s">
        <v>469</v>
      </c>
      <c r="K19" s="70">
        <v>679561</v>
      </c>
      <c r="AC19" s="14" t="s">
        <v>1500</v>
      </c>
      <c r="AD19" s="14"/>
    </row>
    <row r="20" spans="1:30" s="6" customFormat="1" ht="30">
      <c r="A20" s="12" t="s">
        <v>1474</v>
      </c>
      <c r="B20" s="12" t="s">
        <v>1471</v>
      </c>
      <c r="C20" s="10" t="s">
        <v>1501</v>
      </c>
      <c r="D20" s="10" t="s">
        <v>1501</v>
      </c>
      <c r="E20" s="12" t="s">
        <v>476</v>
      </c>
      <c r="F20" s="10">
        <v>786</v>
      </c>
      <c r="G20" s="20">
        <v>40569</v>
      </c>
      <c r="H20" s="10" t="s">
        <v>200</v>
      </c>
      <c r="I20" s="12" t="s">
        <v>1502</v>
      </c>
      <c r="J20" s="16" t="s">
        <v>470</v>
      </c>
      <c r="K20" s="70">
        <v>8550</v>
      </c>
      <c r="AC20" s="14"/>
      <c r="AD20" s="14"/>
    </row>
    <row r="21" spans="1:30" s="6" customFormat="1" ht="45">
      <c r="A21" s="12" t="s">
        <v>1474</v>
      </c>
      <c r="B21" s="12" t="s">
        <v>1471</v>
      </c>
      <c r="C21" s="10" t="s">
        <v>1501</v>
      </c>
      <c r="D21" s="10" t="s">
        <v>1501</v>
      </c>
      <c r="E21" s="12" t="s">
        <v>502</v>
      </c>
      <c r="F21" s="10">
        <v>1068</v>
      </c>
      <c r="G21" s="20">
        <v>40570</v>
      </c>
      <c r="H21" s="10" t="s">
        <v>201</v>
      </c>
      <c r="I21" s="12" t="s">
        <v>460</v>
      </c>
      <c r="J21" s="16" t="s">
        <v>461</v>
      </c>
      <c r="K21" s="70">
        <v>157616</v>
      </c>
      <c r="AC21" s="14"/>
      <c r="AD21" s="14"/>
    </row>
    <row r="22" spans="1:30" s="6" customFormat="1" ht="45">
      <c r="A22" s="12" t="s">
        <v>1474</v>
      </c>
      <c r="B22" s="10" t="s">
        <v>1489</v>
      </c>
      <c r="C22" s="10" t="s">
        <v>1501</v>
      </c>
      <c r="D22" s="10" t="s">
        <v>1501</v>
      </c>
      <c r="E22" s="12" t="s">
        <v>502</v>
      </c>
      <c r="F22" s="10">
        <v>1069</v>
      </c>
      <c r="G22" s="20">
        <v>40571</v>
      </c>
      <c r="H22" s="10" t="s">
        <v>202</v>
      </c>
      <c r="I22" s="17" t="s">
        <v>462</v>
      </c>
      <c r="J22" s="17" t="s">
        <v>463</v>
      </c>
      <c r="K22" s="70">
        <v>236050</v>
      </c>
      <c r="AC22" s="14"/>
      <c r="AD22" s="14"/>
    </row>
    <row r="23" spans="1:30" s="6" customFormat="1" ht="45">
      <c r="A23" s="12" t="s">
        <v>1474</v>
      </c>
      <c r="B23" s="10" t="s">
        <v>1489</v>
      </c>
      <c r="C23" s="10" t="s">
        <v>1501</v>
      </c>
      <c r="D23" s="10" t="s">
        <v>1501</v>
      </c>
      <c r="E23" s="12" t="s">
        <v>502</v>
      </c>
      <c r="F23" s="10">
        <v>1070</v>
      </c>
      <c r="G23" s="20">
        <v>40571</v>
      </c>
      <c r="H23" s="10" t="s">
        <v>474</v>
      </c>
      <c r="I23" s="17" t="s">
        <v>465</v>
      </c>
      <c r="J23" s="17" t="s">
        <v>464</v>
      </c>
      <c r="K23" s="70">
        <v>473620</v>
      </c>
      <c r="AC23" s="14"/>
      <c r="AD23" s="14"/>
    </row>
    <row r="24" spans="1:30" s="6" customFormat="1" ht="45">
      <c r="A24" s="12" t="s">
        <v>1474</v>
      </c>
      <c r="B24" s="10" t="s">
        <v>1489</v>
      </c>
      <c r="C24" s="10" t="s">
        <v>1501</v>
      </c>
      <c r="D24" s="10" t="s">
        <v>1501</v>
      </c>
      <c r="E24" s="12" t="s">
        <v>502</v>
      </c>
      <c r="F24" s="10">
        <v>1072</v>
      </c>
      <c r="G24" s="20">
        <v>40574</v>
      </c>
      <c r="H24" s="10" t="s">
        <v>203</v>
      </c>
      <c r="I24" s="15" t="s">
        <v>1485</v>
      </c>
      <c r="J24" s="16" t="s">
        <v>1479</v>
      </c>
      <c r="K24" s="70">
        <v>389454</v>
      </c>
      <c r="AC24" s="14"/>
      <c r="AD24" s="14"/>
    </row>
    <row r="25" spans="1:11" s="23" customFormat="1" ht="30">
      <c r="A25" s="12" t="s">
        <v>475</v>
      </c>
      <c r="B25" s="12" t="s">
        <v>1471</v>
      </c>
      <c r="C25" s="10" t="s">
        <v>1472</v>
      </c>
      <c r="D25" s="10" t="s">
        <v>1472</v>
      </c>
      <c r="E25" s="12" t="s">
        <v>476</v>
      </c>
      <c r="F25" s="19">
        <v>564</v>
      </c>
      <c r="G25" s="22">
        <v>40569</v>
      </c>
      <c r="H25" s="19" t="s">
        <v>477</v>
      </c>
      <c r="I25" s="19" t="s">
        <v>478</v>
      </c>
      <c r="J25" s="19" t="s">
        <v>479</v>
      </c>
      <c r="K25" s="71">
        <f>231721+57931</f>
        <v>289652</v>
      </c>
    </row>
    <row r="26" spans="1:11" s="23" customFormat="1" ht="45">
      <c r="A26" s="12" t="s">
        <v>475</v>
      </c>
      <c r="B26" s="12" t="s">
        <v>1471</v>
      </c>
      <c r="C26" s="10" t="s">
        <v>1472</v>
      </c>
      <c r="D26" s="10" t="s">
        <v>1472</v>
      </c>
      <c r="E26" s="12" t="s">
        <v>476</v>
      </c>
      <c r="F26" s="19">
        <v>563</v>
      </c>
      <c r="G26" s="22">
        <v>40569</v>
      </c>
      <c r="H26" s="19" t="s">
        <v>480</v>
      </c>
      <c r="I26" s="19" t="s">
        <v>481</v>
      </c>
      <c r="J26" s="19" t="s">
        <v>482</v>
      </c>
      <c r="K26" s="71">
        <f>79934+239820+239820+79940+79940+79940</f>
        <v>799394</v>
      </c>
    </row>
    <row r="27" spans="1:12" s="24" customFormat="1" ht="30">
      <c r="A27" s="12" t="s">
        <v>475</v>
      </c>
      <c r="B27" s="12" t="s">
        <v>1471</v>
      </c>
      <c r="C27" s="10" t="s">
        <v>1472</v>
      </c>
      <c r="D27" s="10" t="s">
        <v>1472</v>
      </c>
      <c r="E27" s="12" t="s">
        <v>476</v>
      </c>
      <c r="F27" s="19">
        <v>562</v>
      </c>
      <c r="G27" s="22">
        <v>40569</v>
      </c>
      <c r="H27" s="19" t="s">
        <v>483</v>
      </c>
      <c r="I27" s="19" t="s">
        <v>484</v>
      </c>
      <c r="J27" s="19" t="s">
        <v>485</v>
      </c>
      <c r="K27" s="71">
        <f>70056+70052+70052+35026+35026</f>
        <v>280212</v>
      </c>
      <c r="L27" s="23"/>
    </row>
    <row r="28" spans="1:11" s="23" customFormat="1" ht="30">
      <c r="A28" s="12" t="s">
        <v>475</v>
      </c>
      <c r="B28" s="12" t="s">
        <v>1471</v>
      </c>
      <c r="C28" s="10" t="s">
        <v>1472</v>
      </c>
      <c r="D28" s="10" t="s">
        <v>1472</v>
      </c>
      <c r="E28" s="12" t="s">
        <v>476</v>
      </c>
      <c r="F28" s="19">
        <v>560</v>
      </c>
      <c r="G28" s="22">
        <v>40560</v>
      </c>
      <c r="H28" s="19" t="s">
        <v>204</v>
      </c>
      <c r="I28" s="19" t="s">
        <v>486</v>
      </c>
      <c r="J28" s="19" t="s">
        <v>487</v>
      </c>
      <c r="K28" s="71">
        <v>27200</v>
      </c>
    </row>
    <row r="29" spans="1:11" s="23" customFormat="1" ht="30">
      <c r="A29" s="12" t="s">
        <v>475</v>
      </c>
      <c r="B29" s="12" t="s">
        <v>1471</v>
      </c>
      <c r="C29" s="10" t="s">
        <v>1472</v>
      </c>
      <c r="D29" s="10" t="s">
        <v>1472</v>
      </c>
      <c r="E29" s="12" t="s">
        <v>476</v>
      </c>
      <c r="F29" s="19">
        <v>565</v>
      </c>
      <c r="G29" s="22">
        <v>40569</v>
      </c>
      <c r="H29" s="19" t="s">
        <v>205</v>
      </c>
      <c r="I29" s="19" t="s">
        <v>488</v>
      </c>
      <c r="J29" s="19" t="s">
        <v>489</v>
      </c>
      <c r="K29" s="71">
        <v>261800</v>
      </c>
    </row>
    <row r="30" spans="1:11" s="23" customFormat="1" ht="30">
      <c r="A30" s="12" t="s">
        <v>475</v>
      </c>
      <c r="B30" s="12" t="s">
        <v>1475</v>
      </c>
      <c r="C30" s="10" t="s">
        <v>1472</v>
      </c>
      <c r="D30" s="10" t="s">
        <v>1472</v>
      </c>
      <c r="E30" s="12" t="s">
        <v>490</v>
      </c>
      <c r="F30" s="19">
        <v>24471775</v>
      </c>
      <c r="G30" s="22">
        <v>40553</v>
      </c>
      <c r="H30" s="15" t="s">
        <v>491</v>
      </c>
      <c r="I30" s="19" t="s">
        <v>492</v>
      </c>
      <c r="J30" s="12" t="s">
        <v>493</v>
      </c>
      <c r="K30" s="71">
        <f>545200+317600</f>
        <v>862800</v>
      </c>
    </row>
    <row r="31" spans="1:11" s="23" customFormat="1" ht="30">
      <c r="A31" s="12" t="s">
        <v>475</v>
      </c>
      <c r="B31" s="12" t="s">
        <v>1475</v>
      </c>
      <c r="C31" s="10" t="s">
        <v>1472</v>
      </c>
      <c r="D31" s="10" t="s">
        <v>1472</v>
      </c>
      <c r="E31" s="12" t="s">
        <v>490</v>
      </c>
      <c r="F31" s="19">
        <v>10726079</v>
      </c>
      <c r="G31" s="22">
        <v>40553</v>
      </c>
      <c r="H31" s="15" t="s">
        <v>494</v>
      </c>
      <c r="I31" s="19" t="s">
        <v>495</v>
      </c>
      <c r="J31" s="12" t="s">
        <v>496</v>
      </c>
      <c r="K31" s="71">
        <f>60981+100182</f>
        <v>161163</v>
      </c>
    </row>
    <row r="32" spans="1:11" s="23" customFormat="1" ht="15">
      <c r="A32" s="12" t="s">
        <v>475</v>
      </c>
      <c r="B32" s="12" t="s">
        <v>1475</v>
      </c>
      <c r="C32" s="10" t="s">
        <v>1472</v>
      </c>
      <c r="D32" s="10" t="s">
        <v>1472</v>
      </c>
      <c r="E32" s="12" t="s">
        <v>490</v>
      </c>
      <c r="F32" s="19">
        <v>30065076</v>
      </c>
      <c r="G32" s="22">
        <v>40550</v>
      </c>
      <c r="H32" s="19" t="s">
        <v>206</v>
      </c>
      <c r="I32" s="19" t="s">
        <v>497</v>
      </c>
      <c r="J32" s="19" t="s">
        <v>498</v>
      </c>
      <c r="K32" s="71">
        <v>123349</v>
      </c>
    </row>
    <row r="33" spans="1:11" s="23" customFormat="1" ht="45">
      <c r="A33" s="12" t="s">
        <v>475</v>
      </c>
      <c r="B33" s="12" t="s">
        <v>1475</v>
      </c>
      <c r="C33" s="10" t="s">
        <v>1472</v>
      </c>
      <c r="D33" s="10" t="s">
        <v>1472</v>
      </c>
      <c r="E33" s="12" t="s">
        <v>490</v>
      </c>
      <c r="F33" s="19">
        <v>23988609</v>
      </c>
      <c r="G33" s="22">
        <v>40553</v>
      </c>
      <c r="H33" s="15" t="s">
        <v>499</v>
      </c>
      <c r="I33" s="19" t="s">
        <v>500</v>
      </c>
      <c r="J33" s="19" t="s">
        <v>501</v>
      </c>
      <c r="K33" s="71">
        <f>370264+348922+217943+66276+50636+52051</f>
        <v>1106092</v>
      </c>
    </row>
    <row r="34" spans="1:11" s="23" customFormat="1" ht="30">
      <c r="A34" s="12" t="s">
        <v>475</v>
      </c>
      <c r="B34" s="12" t="s">
        <v>1471</v>
      </c>
      <c r="C34" s="10" t="s">
        <v>1472</v>
      </c>
      <c r="D34" s="10" t="s">
        <v>1472</v>
      </c>
      <c r="E34" s="12" t="s">
        <v>502</v>
      </c>
      <c r="F34" s="19">
        <v>1343</v>
      </c>
      <c r="G34" s="22">
        <v>40548</v>
      </c>
      <c r="H34" s="19" t="s">
        <v>503</v>
      </c>
      <c r="I34" s="19" t="s">
        <v>452</v>
      </c>
      <c r="J34" s="19" t="s">
        <v>454</v>
      </c>
      <c r="K34" s="71">
        <v>298928</v>
      </c>
    </row>
    <row r="35" spans="1:11" s="23" customFormat="1" ht="30">
      <c r="A35" s="12" t="s">
        <v>475</v>
      </c>
      <c r="B35" s="12" t="s">
        <v>1471</v>
      </c>
      <c r="C35" s="10" t="s">
        <v>1472</v>
      </c>
      <c r="D35" s="10" t="s">
        <v>1472</v>
      </c>
      <c r="E35" s="12" t="s">
        <v>502</v>
      </c>
      <c r="F35" s="19">
        <v>1349</v>
      </c>
      <c r="G35" s="22">
        <v>40550</v>
      </c>
      <c r="H35" s="19" t="s">
        <v>504</v>
      </c>
      <c r="I35" s="19" t="s">
        <v>452</v>
      </c>
      <c r="J35" s="19" t="s">
        <v>454</v>
      </c>
      <c r="K35" s="71">
        <v>313874</v>
      </c>
    </row>
    <row r="36" spans="1:11" s="23" customFormat="1" ht="30">
      <c r="A36" s="12" t="s">
        <v>475</v>
      </c>
      <c r="B36" s="12" t="s">
        <v>1471</v>
      </c>
      <c r="C36" s="10" t="s">
        <v>1472</v>
      </c>
      <c r="D36" s="10" t="s">
        <v>1472</v>
      </c>
      <c r="E36" s="12" t="s">
        <v>502</v>
      </c>
      <c r="F36" s="19">
        <v>1359</v>
      </c>
      <c r="G36" s="22">
        <v>40569</v>
      </c>
      <c r="H36" s="19" t="s">
        <v>207</v>
      </c>
      <c r="I36" s="19" t="s">
        <v>452</v>
      </c>
      <c r="J36" s="19" t="s">
        <v>454</v>
      </c>
      <c r="K36" s="71">
        <v>191590</v>
      </c>
    </row>
    <row r="37" spans="1:11" s="23" customFormat="1" ht="30">
      <c r="A37" s="12" t="s">
        <v>475</v>
      </c>
      <c r="B37" s="12" t="s">
        <v>1471</v>
      </c>
      <c r="C37" s="10" t="s">
        <v>1472</v>
      </c>
      <c r="D37" s="10" t="s">
        <v>1472</v>
      </c>
      <c r="E37" s="12" t="s">
        <v>502</v>
      </c>
      <c r="F37" s="19">
        <v>1350</v>
      </c>
      <c r="G37" s="22">
        <v>40550</v>
      </c>
      <c r="H37" s="15" t="s">
        <v>505</v>
      </c>
      <c r="I37" s="19" t="s">
        <v>506</v>
      </c>
      <c r="J37" s="19" t="s">
        <v>507</v>
      </c>
      <c r="K37" s="71">
        <v>56754</v>
      </c>
    </row>
    <row r="38" spans="1:11" s="23" customFormat="1" ht="30">
      <c r="A38" s="12" t="s">
        <v>475</v>
      </c>
      <c r="B38" s="12" t="s">
        <v>1471</v>
      </c>
      <c r="C38" s="10" t="s">
        <v>1472</v>
      </c>
      <c r="D38" s="10" t="s">
        <v>1472</v>
      </c>
      <c r="E38" s="12" t="s">
        <v>502</v>
      </c>
      <c r="F38" s="19">
        <v>1351</v>
      </c>
      <c r="G38" s="22">
        <v>40555</v>
      </c>
      <c r="H38" s="19" t="s">
        <v>208</v>
      </c>
      <c r="I38" s="19" t="s">
        <v>508</v>
      </c>
      <c r="J38" s="19" t="s">
        <v>509</v>
      </c>
      <c r="K38" s="71">
        <f>78540+194684</f>
        <v>273224</v>
      </c>
    </row>
    <row r="39" spans="1:11" s="23" customFormat="1" ht="30">
      <c r="A39" s="12" t="s">
        <v>475</v>
      </c>
      <c r="B39" s="12" t="s">
        <v>1471</v>
      </c>
      <c r="C39" s="10" t="s">
        <v>1472</v>
      </c>
      <c r="D39" s="10" t="s">
        <v>1472</v>
      </c>
      <c r="E39" s="12" t="s">
        <v>502</v>
      </c>
      <c r="F39" s="19">
        <v>1353</v>
      </c>
      <c r="G39" s="22">
        <v>40560</v>
      </c>
      <c r="H39" s="19" t="s">
        <v>209</v>
      </c>
      <c r="I39" s="19" t="s">
        <v>510</v>
      </c>
      <c r="J39" s="19" t="s">
        <v>511</v>
      </c>
      <c r="K39" s="71">
        <v>51510</v>
      </c>
    </row>
    <row r="40" spans="1:11" s="23" customFormat="1" ht="30">
      <c r="A40" s="12" t="s">
        <v>475</v>
      </c>
      <c r="B40" s="12" t="s">
        <v>1471</v>
      </c>
      <c r="C40" s="10" t="s">
        <v>1472</v>
      </c>
      <c r="D40" s="10" t="s">
        <v>1472</v>
      </c>
      <c r="E40" s="12" t="s">
        <v>502</v>
      </c>
      <c r="F40" s="19">
        <v>1356</v>
      </c>
      <c r="G40" s="22">
        <v>40567</v>
      </c>
      <c r="H40" s="19" t="s">
        <v>209</v>
      </c>
      <c r="I40" s="19" t="s">
        <v>510</v>
      </c>
      <c r="J40" s="19" t="s">
        <v>511</v>
      </c>
      <c r="K40" s="71">
        <v>115908</v>
      </c>
    </row>
    <row r="41" spans="1:11" s="23" customFormat="1" ht="30">
      <c r="A41" s="12" t="s">
        <v>475</v>
      </c>
      <c r="B41" s="12" t="s">
        <v>1471</v>
      </c>
      <c r="C41" s="10" t="s">
        <v>1472</v>
      </c>
      <c r="D41" s="10" t="s">
        <v>1472</v>
      </c>
      <c r="E41" s="12" t="s">
        <v>502</v>
      </c>
      <c r="F41" s="19">
        <v>1357</v>
      </c>
      <c r="G41" s="22">
        <v>40570</v>
      </c>
      <c r="H41" s="19" t="s">
        <v>209</v>
      </c>
      <c r="I41" s="19" t="s">
        <v>510</v>
      </c>
      <c r="J41" s="19" t="s">
        <v>511</v>
      </c>
      <c r="K41" s="71">
        <v>173901</v>
      </c>
    </row>
    <row r="42" spans="1:11" s="23" customFormat="1" ht="30">
      <c r="A42" s="12" t="s">
        <v>475</v>
      </c>
      <c r="B42" s="12" t="s">
        <v>512</v>
      </c>
      <c r="C42" s="25" t="s">
        <v>1457</v>
      </c>
      <c r="D42" s="26">
        <v>40452</v>
      </c>
      <c r="E42" s="12" t="s">
        <v>1476</v>
      </c>
      <c r="F42" s="19" t="s">
        <v>513</v>
      </c>
      <c r="G42" s="22">
        <v>40563</v>
      </c>
      <c r="H42" s="15" t="s">
        <v>514</v>
      </c>
      <c r="I42" s="19" t="s">
        <v>515</v>
      </c>
      <c r="J42" s="19" t="s">
        <v>516</v>
      </c>
      <c r="K42" s="71">
        <v>120000</v>
      </c>
    </row>
    <row r="43" spans="1:11" s="23" customFormat="1" ht="30">
      <c r="A43" s="12" t="s">
        <v>475</v>
      </c>
      <c r="B43" s="12" t="s">
        <v>512</v>
      </c>
      <c r="C43" s="25" t="s">
        <v>1457</v>
      </c>
      <c r="D43" s="26">
        <v>40452</v>
      </c>
      <c r="E43" s="12" t="s">
        <v>1476</v>
      </c>
      <c r="F43" s="19" t="s">
        <v>517</v>
      </c>
      <c r="G43" s="22">
        <v>40574</v>
      </c>
      <c r="H43" s="15" t="s">
        <v>514</v>
      </c>
      <c r="I43" s="19" t="s">
        <v>515</v>
      </c>
      <c r="J43" s="19" t="s">
        <v>516</v>
      </c>
      <c r="K43" s="71">
        <v>120000</v>
      </c>
    </row>
    <row r="44" spans="1:11" s="23" customFormat="1" ht="30">
      <c r="A44" s="12" t="s">
        <v>475</v>
      </c>
      <c r="B44" s="12" t="s">
        <v>512</v>
      </c>
      <c r="C44" s="25" t="s">
        <v>1457</v>
      </c>
      <c r="D44" s="26">
        <v>40452</v>
      </c>
      <c r="E44" s="12" t="s">
        <v>1476</v>
      </c>
      <c r="F44" s="19" t="s">
        <v>518</v>
      </c>
      <c r="G44" s="22">
        <v>40560</v>
      </c>
      <c r="H44" s="15" t="s">
        <v>514</v>
      </c>
      <c r="I44" s="19" t="s">
        <v>515</v>
      </c>
      <c r="J44" s="19" t="s">
        <v>516</v>
      </c>
      <c r="K44" s="71">
        <v>120000</v>
      </c>
    </row>
    <row r="45" spans="1:11" s="23" customFormat="1" ht="30">
      <c r="A45" s="12" t="s">
        <v>475</v>
      </c>
      <c r="B45" s="12" t="s">
        <v>512</v>
      </c>
      <c r="C45" s="17" t="s">
        <v>848</v>
      </c>
      <c r="D45" s="27">
        <v>39724</v>
      </c>
      <c r="E45" s="12" t="s">
        <v>1496</v>
      </c>
      <c r="F45" s="19">
        <v>51</v>
      </c>
      <c r="G45" s="22">
        <v>40568</v>
      </c>
      <c r="H45" s="15" t="s">
        <v>514</v>
      </c>
      <c r="I45" s="15" t="s">
        <v>519</v>
      </c>
      <c r="J45" s="19" t="s">
        <v>520</v>
      </c>
      <c r="K45" s="71">
        <v>120000</v>
      </c>
    </row>
    <row r="46" spans="1:11" s="23" customFormat="1" ht="30">
      <c r="A46" s="12" t="s">
        <v>475</v>
      </c>
      <c r="B46" s="12" t="s">
        <v>512</v>
      </c>
      <c r="C46" s="17" t="s">
        <v>848</v>
      </c>
      <c r="D46" s="27">
        <v>39724</v>
      </c>
      <c r="E46" s="12" t="s">
        <v>1476</v>
      </c>
      <c r="F46" s="19" t="s">
        <v>521</v>
      </c>
      <c r="G46" s="22">
        <v>40544</v>
      </c>
      <c r="H46" s="15" t="s">
        <v>514</v>
      </c>
      <c r="I46" s="15" t="s">
        <v>522</v>
      </c>
      <c r="J46" s="19" t="s">
        <v>523</v>
      </c>
      <c r="K46" s="71">
        <v>120000</v>
      </c>
    </row>
    <row r="47" spans="1:11" s="23" customFormat="1" ht="30">
      <c r="A47" s="12" t="s">
        <v>475</v>
      </c>
      <c r="B47" s="12" t="s">
        <v>512</v>
      </c>
      <c r="C47" s="17" t="s">
        <v>848</v>
      </c>
      <c r="D47" s="27">
        <v>39724</v>
      </c>
      <c r="E47" s="12" t="s">
        <v>1496</v>
      </c>
      <c r="F47" s="19">
        <v>126</v>
      </c>
      <c r="G47" s="22">
        <v>40553</v>
      </c>
      <c r="H47" s="15" t="s">
        <v>514</v>
      </c>
      <c r="I47" s="15" t="s">
        <v>524</v>
      </c>
      <c r="J47" s="19" t="s">
        <v>525</v>
      </c>
      <c r="K47" s="71">
        <v>145000</v>
      </c>
    </row>
    <row r="48" spans="1:11" s="23" customFormat="1" ht="30">
      <c r="A48" s="12" t="s">
        <v>475</v>
      </c>
      <c r="B48" s="12" t="s">
        <v>512</v>
      </c>
      <c r="C48" s="25" t="s">
        <v>1457</v>
      </c>
      <c r="D48" s="26">
        <v>40452</v>
      </c>
      <c r="E48" s="12" t="s">
        <v>1496</v>
      </c>
      <c r="F48" s="19">
        <v>3064</v>
      </c>
      <c r="G48" s="22">
        <v>40557</v>
      </c>
      <c r="H48" s="15" t="s">
        <v>514</v>
      </c>
      <c r="I48" s="15" t="s">
        <v>526</v>
      </c>
      <c r="J48" s="19" t="s">
        <v>527</v>
      </c>
      <c r="K48" s="71">
        <v>25000</v>
      </c>
    </row>
    <row r="49" spans="1:11" s="23" customFormat="1" ht="30">
      <c r="A49" s="12" t="s">
        <v>475</v>
      </c>
      <c r="B49" s="12" t="s">
        <v>512</v>
      </c>
      <c r="C49" s="25" t="s">
        <v>1457</v>
      </c>
      <c r="D49" s="26">
        <v>40452</v>
      </c>
      <c r="E49" s="12" t="s">
        <v>1476</v>
      </c>
      <c r="F49" s="19" t="s">
        <v>528</v>
      </c>
      <c r="G49" s="22">
        <v>40574</v>
      </c>
      <c r="H49" s="15" t="s">
        <v>514</v>
      </c>
      <c r="I49" s="19" t="s">
        <v>526</v>
      </c>
      <c r="J49" s="19" t="s">
        <v>527</v>
      </c>
      <c r="K49" s="71">
        <v>145000</v>
      </c>
    </row>
    <row r="50" spans="1:11" s="23" customFormat="1" ht="30">
      <c r="A50" s="12" t="s">
        <v>475</v>
      </c>
      <c r="B50" s="12" t="s">
        <v>512</v>
      </c>
      <c r="C50" s="25" t="s">
        <v>1457</v>
      </c>
      <c r="D50" s="26">
        <v>40452</v>
      </c>
      <c r="E50" s="12" t="s">
        <v>1476</v>
      </c>
      <c r="F50" s="19" t="s">
        <v>529</v>
      </c>
      <c r="G50" s="22">
        <v>40557</v>
      </c>
      <c r="H50" s="15" t="s">
        <v>514</v>
      </c>
      <c r="I50" s="19" t="s">
        <v>526</v>
      </c>
      <c r="J50" s="19" t="s">
        <v>527</v>
      </c>
      <c r="K50" s="71">
        <v>240000</v>
      </c>
    </row>
    <row r="51" spans="1:11" s="23" customFormat="1" ht="30">
      <c r="A51" s="12" t="s">
        <v>475</v>
      </c>
      <c r="B51" s="12" t="s">
        <v>512</v>
      </c>
      <c r="C51" s="25" t="s">
        <v>1457</v>
      </c>
      <c r="D51" s="26">
        <v>40452</v>
      </c>
      <c r="E51" s="12" t="s">
        <v>1476</v>
      </c>
      <c r="F51" s="19" t="s">
        <v>530</v>
      </c>
      <c r="G51" s="22">
        <v>40560</v>
      </c>
      <c r="H51" s="15" t="s">
        <v>514</v>
      </c>
      <c r="I51" s="19" t="s">
        <v>526</v>
      </c>
      <c r="J51" s="19" t="s">
        <v>527</v>
      </c>
      <c r="K51" s="71">
        <v>120000</v>
      </c>
    </row>
    <row r="52" spans="1:11" s="23" customFormat="1" ht="30">
      <c r="A52" s="12" t="s">
        <v>475</v>
      </c>
      <c r="B52" s="12" t="s">
        <v>512</v>
      </c>
      <c r="C52" s="25" t="s">
        <v>1457</v>
      </c>
      <c r="D52" s="26">
        <v>40452</v>
      </c>
      <c r="E52" s="12" t="s">
        <v>1476</v>
      </c>
      <c r="F52" s="19" t="s">
        <v>531</v>
      </c>
      <c r="G52" s="22">
        <v>40560</v>
      </c>
      <c r="H52" s="15" t="s">
        <v>514</v>
      </c>
      <c r="I52" s="19" t="s">
        <v>526</v>
      </c>
      <c r="J52" s="19" t="s">
        <v>527</v>
      </c>
      <c r="K52" s="71">
        <v>120000</v>
      </c>
    </row>
    <row r="53" spans="1:11" s="23" customFormat="1" ht="30">
      <c r="A53" s="12" t="s">
        <v>475</v>
      </c>
      <c r="B53" s="12" t="s">
        <v>512</v>
      </c>
      <c r="C53" s="25" t="s">
        <v>1457</v>
      </c>
      <c r="D53" s="26">
        <v>40452</v>
      </c>
      <c r="E53" s="12" t="s">
        <v>1496</v>
      </c>
      <c r="F53" s="19">
        <v>1035</v>
      </c>
      <c r="G53" s="22">
        <v>40568</v>
      </c>
      <c r="H53" s="15" t="s">
        <v>514</v>
      </c>
      <c r="I53" s="19" t="s">
        <v>532</v>
      </c>
      <c r="J53" s="19" t="s">
        <v>533</v>
      </c>
      <c r="K53" s="71">
        <v>120000</v>
      </c>
    </row>
    <row r="54" spans="1:11" s="23" customFormat="1" ht="30">
      <c r="A54" s="12" t="s">
        <v>475</v>
      </c>
      <c r="B54" s="12" t="s">
        <v>512</v>
      </c>
      <c r="C54" s="25" t="s">
        <v>1457</v>
      </c>
      <c r="D54" s="26">
        <v>40452</v>
      </c>
      <c r="E54" s="12" t="s">
        <v>1476</v>
      </c>
      <c r="F54" s="19" t="s">
        <v>534</v>
      </c>
      <c r="G54" s="22">
        <v>40544</v>
      </c>
      <c r="H54" s="15" t="s">
        <v>514</v>
      </c>
      <c r="I54" s="19" t="s">
        <v>532</v>
      </c>
      <c r="J54" s="19" t="s">
        <v>533</v>
      </c>
      <c r="K54" s="71">
        <v>120000</v>
      </c>
    </row>
    <row r="55" spans="1:11" s="23" customFormat="1" ht="30">
      <c r="A55" s="12" t="s">
        <v>475</v>
      </c>
      <c r="B55" s="12" t="s">
        <v>512</v>
      </c>
      <c r="C55" s="25" t="s">
        <v>1457</v>
      </c>
      <c r="D55" s="26">
        <v>40452</v>
      </c>
      <c r="E55" s="12" t="s">
        <v>1476</v>
      </c>
      <c r="F55" s="19" t="s">
        <v>535</v>
      </c>
      <c r="G55" s="22">
        <v>40560</v>
      </c>
      <c r="H55" s="15" t="s">
        <v>514</v>
      </c>
      <c r="I55" s="19" t="s">
        <v>532</v>
      </c>
      <c r="J55" s="19" t="s">
        <v>533</v>
      </c>
      <c r="K55" s="71">
        <v>120000</v>
      </c>
    </row>
    <row r="56" spans="1:11" s="23" customFormat="1" ht="30">
      <c r="A56" s="12" t="s">
        <v>475</v>
      </c>
      <c r="B56" s="12" t="s">
        <v>512</v>
      </c>
      <c r="C56" s="25" t="s">
        <v>1457</v>
      </c>
      <c r="D56" s="26">
        <v>40452</v>
      </c>
      <c r="E56" s="12" t="s">
        <v>1476</v>
      </c>
      <c r="F56" s="19" t="s">
        <v>536</v>
      </c>
      <c r="G56" s="22">
        <v>40544</v>
      </c>
      <c r="H56" s="15" t="s">
        <v>514</v>
      </c>
      <c r="I56" s="19" t="s">
        <v>532</v>
      </c>
      <c r="J56" s="19" t="s">
        <v>533</v>
      </c>
      <c r="K56" s="71">
        <v>120000</v>
      </c>
    </row>
    <row r="57" spans="1:11" s="23" customFormat="1" ht="30">
      <c r="A57" s="12" t="s">
        <v>475</v>
      </c>
      <c r="B57" s="12" t="s">
        <v>512</v>
      </c>
      <c r="C57" s="25" t="s">
        <v>1457</v>
      </c>
      <c r="D57" s="26">
        <v>40452</v>
      </c>
      <c r="E57" s="12" t="s">
        <v>1476</v>
      </c>
      <c r="F57" s="19" t="s">
        <v>537</v>
      </c>
      <c r="G57" s="22">
        <v>40560</v>
      </c>
      <c r="H57" s="15" t="s">
        <v>514</v>
      </c>
      <c r="I57" s="19" t="s">
        <v>532</v>
      </c>
      <c r="J57" s="19" t="s">
        <v>533</v>
      </c>
      <c r="K57" s="71">
        <v>120000</v>
      </c>
    </row>
    <row r="58" spans="1:11" s="23" customFormat="1" ht="30">
      <c r="A58" s="12" t="s">
        <v>475</v>
      </c>
      <c r="B58" s="12" t="s">
        <v>512</v>
      </c>
      <c r="C58" s="25" t="s">
        <v>1457</v>
      </c>
      <c r="D58" s="26">
        <v>40452</v>
      </c>
      <c r="E58" s="12" t="s">
        <v>1476</v>
      </c>
      <c r="F58" s="19" t="s">
        <v>538</v>
      </c>
      <c r="G58" s="22">
        <v>40544</v>
      </c>
      <c r="H58" s="15" t="s">
        <v>514</v>
      </c>
      <c r="I58" s="19" t="s">
        <v>532</v>
      </c>
      <c r="J58" s="19" t="s">
        <v>533</v>
      </c>
      <c r="K58" s="71">
        <v>120000</v>
      </c>
    </row>
    <row r="59" spans="1:11" s="23" customFormat="1" ht="30">
      <c r="A59" s="12" t="s">
        <v>475</v>
      </c>
      <c r="B59" s="12" t="s">
        <v>512</v>
      </c>
      <c r="C59" s="25" t="s">
        <v>1457</v>
      </c>
      <c r="D59" s="26">
        <v>40452</v>
      </c>
      <c r="E59" s="12" t="s">
        <v>1476</v>
      </c>
      <c r="F59" s="19" t="s">
        <v>539</v>
      </c>
      <c r="G59" s="22">
        <v>40179</v>
      </c>
      <c r="H59" s="15" t="s">
        <v>514</v>
      </c>
      <c r="I59" s="19" t="s">
        <v>532</v>
      </c>
      <c r="J59" s="19" t="s">
        <v>533</v>
      </c>
      <c r="K59" s="71">
        <v>120000</v>
      </c>
    </row>
    <row r="60" spans="1:11" s="23" customFormat="1" ht="30">
      <c r="A60" s="12" t="s">
        <v>475</v>
      </c>
      <c r="B60" s="12" t="s">
        <v>512</v>
      </c>
      <c r="C60" s="25" t="s">
        <v>1457</v>
      </c>
      <c r="D60" s="26">
        <v>40452</v>
      </c>
      <c r="E60" s="12" t="s">
        <v>1476</v>
      </c>
      <c r="F60" s="19" t="s">
        <v>540</v>
      </c>
      <c r="G60" s="22">
        <v>40560</v>
      </c>
      <c r="H60" s="15" t="s">
        <v>514</v>
      </c>
      <c r="I60" s="19" t="s">
        <v>532</v>
      </c>
      <c r="J60" s="19" t="s">
        <v>533</v>
      </c>
      <c r="K60" s="71">
        <v>120000</v>
      </c>
    </row>
    <row r="61" spans="1:11" s="23" customFormat="1" ht="30">
      <c r="A61" s="12" t="s">
        <v>475</v>
      </c>
      <c r="B61" s="12" t="s">
        <v>512</v>
      </c>
      <c r="C61" s="25" t="s">
        <v>1457</v>
      </c>
      <c r="D61" s="26">
        <v>40452</v>
      </c>
      <c r="E61" s="12" t="s">
        <v>1476</v>
      </c>
      <c r="F61" s="19" t="s">
        <v>541</v>
      </c>
      <c r="G61" s="22">
        <v>40560</v>
      </c>
      <c r="H61" s="15" t="s">
        <v>514</v>
      </c>
      <c r="I61" s="19" t="s">
        <v>532</v>
      </c>
      <c r="J61" s="19" t="s">
        <v>533</v>
      </c>
      <c r="K61" s="71">
        <v>120000</v>
      </c>
    </row>
    <row r="62" spans="1:11" s="23" customFormat="1" ht="30">
      <c r="A62" s="12" t="s">
        <v>475</v>
      </c>
      <c r="B62" s="12" t="s">
        <v>512</v>
      </c>
      <c r="C62" s="25" t="s">
        <v>1457</v>
      </c>
      <c r="D62" s="26">
        <v>40452</v>
      </c>
      <c r="E62" s="12" t="s">
        <v>1476</v>
      </c>
      <c r="F62" s="19" t="s">
        <v>542</v>
      </c>
      <c r="G62" s="22">
        <v>40544</v>
      </c>
      <c r="H62" s="15" t="s">
        <v>514</v>
      </c>
      <c r="I62" s="19" t="s">
        <v>532</v>
      </c>
      <c r="J62" s="19" t="s">
        <v>533</v>
      </c>
      <c r="K62" s="71">
        <v>120000</v>
      </c>
    </row>
    <row r="63" spans="1:11" s="23" customFormat="1" ht="30">
      <c r="A63" s="12" t="s">
        <v>475</v>
      </c>
      <c r="B63" s="12" t="s">
        <v>512</v>
      </c>
      <c r="C63" s="25" t="s">
        <v>1457</v>
      </c>
      <c r="D63" s="26">
        <v>40452</v>
      </c>
      <c r="E63" s="12" t="s">
        <v>1476</v>
      </c>
      <c r="F63" s="19" t="s">
        <v>543</v>
      </c>
      <c r="G63" s="22">
        <v>40544</v>
      </c>
      <c r="H63" s="15" t="s">
        <v>514</v>
      </c>
      <c r="I63" s="19" t="s">
        <v>532</v>
      </c>
      <c r="J63" s="19" t="s">
        <v>533</v>
      </c>
      <c r="K63" s="71">
        <v>240000</v>
      </c>
    </row>
    <row r="64" spans="1:11" s="23" customFormat="1" ht="30">
      <c r="A64" s="12" t="s">
        <v>475</v>
      </c>
      <c r="B64" s="12" t="s">
        <v>512</v>
      </c>
      <c r="C64" s="25" t="s">
        <v>1457</v>
      </c>
      <c r="D64" s="26">
        <v>40452</v>
      </c>
      <c r="E64" s="12" t="s">
        <v>1476</v>
      </c>
      <c r="F64" s="19" t="s">
        <v>544</v>
      </c>
      <c r="G64" s="22">
        <v>40560</v>
      </c>
      <c r="H64" s="15" t="s">
        <v>514</v>
      </c>
      <c r="I64" s="19" t="s">
        <v>532</v>
      </c>
      <c r="J64" s="19" t="s">
        <v>533</v>
      </c>
      <c r="K64" s="71">
        <v>120000</v>
      </c>
    </row>
    <row r="65" spans="1:11" s="23" customFormat="1" ht="30">
      <c r="A65" s="12" t="s">
        <v>475</v>
      </c>
      <c r="B65" s="12" t="s">
        <v>512</v>
      </c>
      <c r="C65" s="25" t="s">
        <v>1457</v>
      </c>
      <c r="D65" s="26">
        <v>40452</v>
      </c>
      <c r="E65" s="12" t="s">
        <v>1476</v>
      </c>
      <c r="F65" s="19" t="s">
        <v>545</v>
      </c>
      <c r="G65" s="22">
        <v>40571</v>
      </c>
      <c r="H65" s="15" t="s">
        <v>514</v>
      </c>
      <c r="I65" s="19" t="s">
        <v>532</v>
      </c>
      <c r="J65" s="19" t="s">
        <v>533</v>
      </c>
      <c r="K65" s="71">
        <v>120000</v>
      </c>
    </row>
    <row r="66" spans="1:11" s="23" customFormat="1" ht="30">
      <c r="A66" s="12" t="s">
        <v>475</v>
      </c>
      <c r="B66" s="12" t="s">
        <v>512</v>
      </c>
      <c r="C66" s="25" t="s">
        <v>1457</v>
      </c>
      <c r="D66" s="26">
        <v>40452</v>
      </c>
      <c r="E66" s="12" t="s">
        <v>1476</v>
      </c>
      <c r="F66" s="19" t="s">
        <v>546</v>
      </c>
      <c r="G66" s="22">
        <v>40560</v>
      </c>
      <c r="H66" s="15" t="s">
        <v>514</v>
      </c>
      <c r="I66" s="19" t="s">
        <v>532</v>
      </c>
      <c r="J66" s="19" t="s">
        <v>533</v>
      </c>
      <c r="K66" s="71">
        <v>120000</v>
      </c>
    </row>
    <row r="67" spans="1:11" s="23" customFormat="1" ht="30">
      <c r="A67" s="12" t="s">
        <v>475</v>
      </c>
      <c r="B67" s="12" t="s">
        <v>512</v>
      </c>
      <c r="C67" s="25" t="s">
        <v>1457</v>
      </c>
      <c r="D67" s="26">
        <v>40452</v>
      </c>
      <c r="E67" s="12" t="s">
        <v>1476</v>
      </c>
      <c r="F67" s="19" t="s">
        <v>547</v>
      </c>
      <c r="G67" s="22">
        <v>40569</v>
      </c>
      <c r="H67" s="15" t="s">
        <v>514</v>
      </c>
      <c r="I67" s="19" t="s">
        <v>532</v>
      </c>
      <c r="J67" s="19" t="s">
        <v>533</v>
      </c>
      <c r="K67" s="71">
        <v>60000</v>
      </c>
    </row>
    <row r="68" spans="1:11" s="23" customFormat="1" ht="30">
      <c r="A68" s="12" t="s">
        <v>475</v>
      </c>
      <c r="B68" s="12" t="s">
        <v>512</v>
      </c>
      <c r="C68" s="25" t="s">
        <v>1457</v>
      </c>
      <c r="D68" s="26">
        <v>40452</v>
      </c>
      <c r="E68" s="12" t="s">
        <v>1476</v>
      </c>
      <c r="F68" s="19" t="s">
        <v>548</v>
      </c>
      <c r="G68" s="22">
        <v>40563</v>
      </c>
      <c r="H68" s="15" t="s">
        <v>514</v>
      </c>
      <c r="I68" s="19" t="s">
        <v>532</v>
      </c>
      <c r="J68" s="19" t="s">
        <v>533</v>
      </c>
      <c r="K68" s="71">
        <v>120000</v>
      </c>
    </row>
    <row r="69" spans="1:11" s="23" customFormat="1" ht="30">
      <c r="A69" s="12" t="s">
        <v>475</v>
      </c>
      <c r="B69" s="12" t="s">
        <v>512</v>
      </c>
      <c r="C69" s="25" t="s">
        <v>1457</v>
      </c>
      <c r="D69" s="26">
        <v>40452</v>
      </c>
      <c r="E69" s="12" t="s">
        <v>1476</v>
      </c>
      <c r="F69" s="19" t="s">
        <v>549</v>
      </c>
      <c r="G69" s="22">
        <v>40544</v>
      </c>
      <c r="H69" s="15" t="s">
        <v>514</v>
      </c>
      <c r="I69" s="19" t="s">
        <v>532</v>
      </c>
      <c r="J69" s="19" t="s">
        <v>533</v>
      </c>
      <c r="K69" s="71">
        <v>120000</v>
      </c>
    </row>
    <row r="70" spans="1:11" s="23" customFormat="1" ht="30">
      <c r="A70" s="12" t="s">
        <v>475</v>
      </c>
      <c r="B70" s="12" t="s">
        <v>512</v>
      </c>
      <c r="C70" s="25" t="s">
        <v>1457</v>
      </c>
      <c r="D70" s="26">
        <v>40452</v>
      </c>
      <c r="E70" s="12" t="s">
        <v>1476</v>
      </c>
      <c r="F70" s="19" t="s">
        <v>550</v>
      </c>
      <c r="G70" s="22">
        <v>40563</v>
      </c>
      <c r="H70" s="15" t="s">
        <v>514</v>
      </c>
      <c r="I70" s="19" t="s">
        <v>532</v>
      </c>
      <c r="J70" s="19" t="s">
        <v>533</v>
      </c>
      <c r="K70" s="71">
        <v>120000</v>
      </c>
    </row>
    <row r="71" spans="1:11" s="23" customFormat="1" ht="30">
      <c r="A71" s="12" t="s">
        <v>475</v>
      </c>
      <c r="B71" s="12" t="s">
        <v>512</v>
      </c>
      <c r="C71" s="25" t="s">
        <v>1457</v>
      </c>
      <c r="D71" s="26">
        <v>40452</v>
      </c>
      <c r="E71" s="12" t="s">
        <v>1476</v>
      </c>
      <c r="F71" s="19" t="s">
        <v>551</v>
      </c>
      <c r="G71" s="22">
        <v>40560</v>
      </c>
      <c r="H71" s="15" t="s">
        <v>514</v>
      </c>
      <c r="I71" s="19" t="s">
        <v>532</v>
      </c>
      <c r="J71" s="19" t="s">
        <v>533</v>
      </c>
      <c r="K71" s="71">
        <v>120000</v>
      </c>
    </row>
    <row r="72" spans="1:11" s="23" customFormat="1" ht="30">
      <c r="A72" s="12" t="s">
        <v>475</v>
      </c>
      <c r="B72" s="12" t="s">
        <v>512</v>
      </c>
      <c r="C72" s="25" t="s">
        <v>1457</v>
      </c>
      <c r="D72" s="26">
        <v>40452</v>
      </c>
      <c r="E72" s="12" t="s">
        <v>1476</v>
      </c>
      <c r="F72" s="19" t="s">
        <v>552</v>
      </c>
      <c r="G72" s="22">
        <v>40560</v>
      </c>
      <c r="H72" s="15" t="s">
        <v>514</v>
      </c>
      <c r="I72" s="19" t="s">
        <v>532</v>
      </c>
      <c r="J72" s="19" t="s">
        <v>533</v>
      </c>
      <c r="K72" s="71">
        <v>120000</v>
      </c>
    </row>
    <row r="73" spans="1:11" s="23" customFormat="1" ht="30">
      <c r="A73" s="12" t="s">
        <v>475</v>
      </c>
      <c r="B73" s="12" t="s">
        <v>512</v>
      </c>
      <c r="C73" s="25" t="s">
        <v>1457</v>
      </c>
      <c r="D73" s="26">
        <v>40452</v>
      </c>
      <c r="E73" s="12" t="s">
        <v>1476</v>
      </c>
      <c r="F73" s="19" t="s">
        <v>553</v>
      </c>
      <c r="G73" s="22">
        <v>40574</v>
      </c>
      <c r="H73" s="15" t="s">
        <v>514</v>
      </c>
      <c r="I73" s="19" t="s">
        <v>532</v>
      </c>
      <c r="J73" s="19" t="s">
        <v>533</v>
      </c>
      <c r="K73" s="71">
        <v>120000</v>
      </c>
    </row>
    <row r="74" spans="1:11" s="23" customFormat="1" ht="30">
      <c r="A74" s="12" t="s">
        <v>475</v>
      </c>
      <c r="B74" s="12" t="s">
        <v>512</v>
      </c>
      <c r="C74" s="25" t="s">
        <v>1457</v>
      </c>
      <c r="D74" s="26">
        <v>40452</v>
      </c>
      <c r="E74" s="12" t="s">
        <v>1476</v>
      </c>
      <c r="F74" s="19" t="s">
        <v>553</v>
      </c>
      <c r="G74" s="22">
        <v>40574</v>
      </c>
      <c r="H74" s="15" t="s">
        <v>514</v>
      </c>
      <c r="I74" s="19" t="s">
        <v>532</v>
      </c>
      <c r="J74" s="19" t="s">
        <v>533</v>
      </c>
      <c r="K74" s="71">
        <v>120000</v>
      </c>
    </row>
    <row r="75" spans="1:11" s="23" customFormat="1" ht="30">
      <c r="A75" s="12" t="s">
        <v>475</v>
      </c>
      <c r="B75" s="12" t="s">
        <v>512</v>
      </c>
      <c r="C75" s="25" t="s">
        <v>1457</v>
      </c>
      <c r="D75" s="26">
        <v>40452</v>
      </c>
      <c r="E75" s="12" t="s">
        <v>1476</v>
      </c>
      <c r="F75" s="19" t="s">
        <v>554</v>
      </c>
      <c r="G75" s="22">
        <v>40544</v>
      </c>
      <c r="H75" s="15" t="s">
        <v>514</v>
      </c>
      <c r="I75" s="19" t="s">
        <v>532</v>
      </c>
      <c r="J75" s="19" t="s">
        <v>533</v>
      </c>
      <c r="K75" s="71">
        <v>240000</v>
      </c>
    </row>
    <row r="76" spans="1:11" s="23" customFormat="1" ht="30">
      <c r="A76" s="12" t="s">
        <v>475</v>
      </c>
      <c r="B76" s="12" t="s">
        <v>512</v>
      </c>
      <c r="C76" s="25" t="s">
        <v>1457</v>
      </c>
      <c r="D76" s="26">
        <v>40452</v>
      </c>
      <c r="E76" s="12" t="s">
        <v>1476</v>
      </c>
      <c r="F76" s="19" t="s">
        <v>555</v>
      </c>
      <c r="G76" s="22">
        <v>40574</v>
      </c>
      <c r="H76" s="15" t="s">
        <v>514</v>
      </c>
      <c r="I76" s="19" t="s">
        <v>532</v>
      </c>
      <c r="J76" s="19" t="s">
        <v>533</v>
      </c>
      <c r="K76" s="71">
        <v>120000</v>
      </c>
    </row>
    <row r="77" spans="1:11" s="23" customFormat="1" ht="30">
      <c r="A77" s="12" t="s">
        <v>475</v>
      </c>
      <c r="B77" s="12" t="s">
        <v>512</v>
      </c>
      <c r="C77" s="25" t="s">
        <v>1457</v>
      </c>
      <c r="D77" s="26">
        <v>40452</v>
      </c>
      <c r="E77" s="12" t="s">
        <v>1476</v>
      </c>
      <c r="F77" s="19" t="s">
        <v>556</v>
      </c>
      <c r="G77" s="22">
        <v>40544</v>
      </c>
      <c r="H77" s="15" t="s">
        <v>514</v>
      </c>
      <c r="I77" s="19" t="s">
        <v>532</v>
      </c>
      <c r="J77" s="19" t="s">
        <v>533</v>
      </c>
      <c r="K77" s="71">
        <v>120000</v>
      </c>
    </row>
    <row r="78" spans="1:11" s="23" customFormat="1" ht="30">
      <c r="A78" s="12" t="s">
        <v>475</v>
      </c>
      <c r="B78" s="12" t="s">
        <v>512</v>
      </c>
      <c r="C78" s="25" t="s">
        <v>1457</v>
      </c>
      <c r="D78" s="26">
        <v>40452</v>
      </c>
      <c r="E78" s="12" t="s">
        <v>1476</v>
      </c>
      <c r="F78" s="19" t="s">
        <v>557</v>
      </c>
      <c r="G78" s="22">
        <v>40560</v>
      </c>
      <c r="H78" s="15" t="s">
        <v>514</v>
      </c>
      <c r="I78" s="19" t="s">
        <v>532</v>
      </c>
      <c r="J78" s="19" t="s">
        <v>533</v>
      </c>
      <c r="K78" s="71">
        <v>120000</v>
      </c>
    </row>
    <row r="79" spans="1:11" s="23" customFormat="1" ht="30">
      <c r="A79" s="12" t="s">
        <v>475</v>
      </c>
      <c r="B79" s="12" t="s">
        <v>512</v>
      </c>
      <c r="C79" s="25" t="s">
        <v>1457</v>
      </c>
      <c r="D79" s="26">
        <v>40452</v>
      </c>
      <c r="E79" s="12" t="s">
        <v>1476</v>
      </c>
      <c r="F79" s="19" t="s">
        <v>558</v>
      </c>
      <c r="G79" s="22">
        <v>40560</v>
      </c>
      <c r="H79" s="15" t="s">
        <v>514</v>
      </c>
      <c r="I79" s="19" t="s">
        <v>532</v>
      </c>
      <c r="J79" s="19" t="s">
        <v>533</v>
      </c>
      <c r="K79" s="71">
        <v>120000</v>
      </c>
    </row>
    <row r="80" spans="1:11" s="23" customFormat="1" ht="30">
      <c r="A80" s="12" t="s">
        <v>475</v>
      </c>
      <c r="B80" s="12" t="s">
        <v>512</v>
      </c>
      <c r="C80" s="25" t="s">
        <v>1457</v>
      </c>
      <c r="D80" s="26">
        <v>40452</v>
      </c>
      <c r="E80" s="12" t="s">
        <v>1476</v>
      </c>
      <c r="F80" s="19" t="s">
        <v>559</v>
      </c>
      <c r="G80" s="22">
        <v>40560</v>
      </c>
      <c r="H80" s="15" t="s">
        <v>514</v>
      </c>
      <c r="I80" s="19" t="s">
        <v>532</v>
      </c>
      <c r="J80" s="19" t="s">
        <v>533</v>
      </c>
      <c r="K80" s="71">
        <v>120000</v>
      </c>
    </row>
    <row r="81" spans="1:11" s="23" customFormat="1" ht="30">
      <c r="A81" s="12" t="s">
        <v>475</v>
      </c>
      <c r="B81" s="12" t="s">
        <v>512</v>
      </c>
      <c r="C81" s="25" t="s">
        <v>1457</v>
      </c>
      <c r="D81" s="26">
        <v>40452</v>
      </c>
      <c r="E81" s="12" t="s">
        <v>1476</v>
      </c>
      <c r="F81" s="19" t="s">
        <v>560</v>
      </c>
      <c r="G81" s="22">
        <v>40544</v>
      </c>
      <c r="H81" s="15" t="s">
        <v>514</v>
      </c>
      <c r="I81" s="19" t="s">
        <v>532</v>
      </c>
      <c r="J81" s="19" t="s">
        <v>533</v>
      </c>
      <c r="K81" s="71">
        <v>120000</v>
      </c>
    </row>
    <row r="82" spans="1:11" s="23" customFormat="1" ht="15">
      <c r="A82" s="12" t="s">
        <v>475</v>
      </c>
      <c r="B82" s="12" t="s">
        <v>512</v>
      </c>
      <c r="C82" s="17" t="s">
        <v>848</v>
      </c>
      <c r="D82" s="27">
        <v>39724</v>
      </c>
      <c r="E82" s="12" t="s">
        <v>1496</v>
      </c>
      <c r="F82" s="19">
        <v>168</v>
      </c>
      <c r="G82" s="22">
        <v>40568</v>
      </c>
      <c r="H82" s="15" t="s">
        <v>514</v>
      </c>
      <c r="I82" s="15" t="s">
        <v>561</v>
      </c>
      <c r="J82" s="12" t="s">
        <v>562</v>
      </c>
      <c r="K82" s="71">
        <v>60000</v>
      </c>
    </row>
    <row r="83" spans="1:11" s="23" customFormat="1" ht="15">
      <c r="A83" s="12" t="s">
        <v>475</v>
      </c>
      <c r="B83" s="12" t="s">
        <v>512</v>
      </c>
      <c r="C83" s="17" t="s">
        <v>848</v>
      </c>
      <c r="D83" s="27">
        <v>39724</v>
      </c>
      <c r="E83" s="12" t="s">
        <v>1476</v>
      </c>
      <c r="F83" s="19" t="s">
        <v>553</v>
      </c>
      <c r="G83" s="22">
        <v>40571</v>
      </c>
      <c r="H83" s="15" t="s">
        <v>514</v>
      </c>
      <c r="I83" s="15" t="s">
        <v>563</v>
      </c>
      <c r="J83" s="12" t="s">
        <v>564</v>
      </c>
      <c r="K83" s="71">
        <v>120000</v>
      </c>
    </row>
    <row r="84" spans="1:11" s="23" customFormat="1" ht="45">
      <c r="A84" s="12" t="s">
        <v>565</v>
      </c>
      <c r="B84" s="15" t="s">
        <v>1475</v>
      </c>
      <c r="C84" s="15" t="s">
        <v>1472</v>
      </c>
      <c r="D84" s="28" t="s">
        <v>1472</v>
      </c>
      <c r="E84" s="28" t="s">
        <v>1472</v>
      </c>
      <c r="F84" s="28" t="s">
        <v>1472</v>
      </c>
      <c r="G84" s="28" t="s">
        <v>1472</v>
      </c>
      <c r="H84" s="15" t="s">
        <v>1576</v>
      </c>
      <c r="I84" s="15" t="s">
        <v>566</v>
      </c>
      <c r="J84" s="15" t="s">
        <v>567</v>
      </c>
      <c r="K84" s="70">
        <v>87700</v>
      </c>
    </row>
    <row r="85" spans="1:11" s="23" customFormat="1" ht="30">
      <c r="A85" s="12" t="s">
        <v>565</v>
      </c>
      <c r="B85" s="15" t="s">
        <v>1475</v>
      </c>
      <c r="C85" s="15" t="s">
        <v>1472</v>
      </c>
      <c r="D85" s="28" t="s">
        <v>1472</v>
      </c>
      <c r="E85" s="28" t="s">
        <v>1472</v>
      </c>
      <c r="F85" s="28" t="s">
        <v>1472</v>
      </c>
      <c r="G85" s="28" t="s">
        <v>1472</v>
      </c>
      <c r="H85" s="15" t="s">
        <v>1577</v>
      </c>
      <c r="I85" s="15" t="s">
        <v>566</v>
      </c>
      <c r="J85" s="15" t="s">
        <v>567</v>
      </c>
      <c r="K85" s="70">
        <v>60200</v>
      </c>
    </row>
    <row r="86" spans="1:11" s="23" customFormat="1" ht="30">
      <c r="A86" s="12" t="s">
        <v>565</v>
      </c>
      <c r="B86" s="15" t="s">
        <v>1475</v>
      </c>
      <c r="C86" s="15" t="s">
        <v>1472</v>
      </c>
      <c r="D86" s="28" t="s">
        <v>1472</v>
      </c>
      <c r="E86" s="28" t="s">
        <v>1472</v>
      </c>
      <c r="F86" s="28" t="s">
        <v>1472</v>
      </c>
      <c r="G86" s="28" t="s">
        <v>1472</v>
      </c>
      <c r="H86" s="15" t="s">
        <v>1578</v>
      </c>
      <c r="I86" s="15" t="s">
        <v>566</v>
      </c>
      <c r="J86" s="15" t="s">
        <v>567</v>
      </c>
      <c r="K86" s="70">
        <v>39900</v>
      </c>
    </row>
    <row r="87" spans="1:11" s="23" customFormat="1" ht="45">
      <c r="A87" s="12" t="s">
        <v>565</v>
      </c>
      <c r="B87" s="15" t="s">
        <v>1475</v>
      </c>
      <c r="C87" s="15" t="s">
        <v>1472</v>
      </c>
      <c r="D87" s="28" t="s">
        <v>1472</v>
      </c>
      <c r="E87" s="28" t="s">
        <v>1472</v>
      </c>
      <c r="F87" s="28" t="s">
        <v>1472</v>
      </c>
      <c r="G87" s="28" t="s">
        <v>1472</v>
      </c>
      <c r="H87" s="15" t="s">
        <v>1579</v>
      </c>
      <c r="I87" s="15" t="s">
        <v>566</v>
      </c>
      <c r="J87" s="15" t="s">
        <v>567</v>
      </c>
      <c r="K87" s="70">
        <v>683700</v>
      </c>
    </row>
    <row r="88" spans="1:11" s="23" customFormat="1" ht="45">
      <c r="A88" s="12" t="s">
        <v>565</v>
      </c>
      <c r="B88" s="15" t="s">
        <v>1475</v>
      </c>
      <c r="C88" s="15" t="s">
        <v>1472</v>
      </c>
      <c r="D88" s="28" t="s">
        <v>1472</v>
      </c>
      <c r="E88" s="28" t="s">
        <v>1472</v>
      </c>
      <c r="F88" s="28" t="s">
        <v>1472</v>
      </c>
      <c r="G88" s="28" t="s">
        <v>1472</v>
      </c>
      <c r="H88" s="15" t="s">
        <v>1580</v>
      </c>
      <c r="I88" s="15" t="s">
        <v>566</v>
      </c>
      <c r="J88" s="15" t="s">
        <v>567</v>
      </c>
      <c r="K88" s="70">
        <v>580400</v>
      </c>
    </row>
    <row r="89" spans="1:11" s="23" customFormat="1" ht="30">
      <c r="A89" s="12" t="s">
        <v>565</v>
      </c>
      <c r="B89" s="15" t="s">
        <v>1475</v>
      </c>
      <c r="C89" s="15" t="s">
        <v>1472</v>
      </c>
      <c r="D89" s="28" t="s">
        <v>1472</v>
      </c>
      <c r="E89" s="28" t="s">
        <v>1472</v>
      </c>
      <c r="F89" s="28" t="s">
        <v>1472</v>
      </c>
      <c r="G89" s="28" t="s">
        <v>1472</v>
      </c>
      <c r="H89" s="15" t="s">
        <v>1581</v>
      </c>
      <c r="I89" s="15" t="s">
        <v>566</v>
      </c>
      <c r="J89" s="15" t="s">
        <v>567</v>
      </c>
      <c r="K89" s="70">
        <v>133000</v>
      </c>
    </row>
    <row r="90" spans="1:11" s="23" customFormat="1" ht="45">
      <c r="A90" s="12" t="s">
        <v>565</v>
      </c>
      <c r="B90" s="15" t="s">
        <v>1475</v>
      </c>
      <c r="C90" s="15" t="s">
        <v>1472</v>
      </c>
      <c r="D90" s="28" t="s">
        <v>1472</v>
      </c>
      <c r="E90" s="28" t="s">
        <v>1472</v>
      </c>
      <c r="F90" s="28" t="s">
        <v>1472</v>
      </c>
      <c r="G90" s="28" t="s">
        <v>1472</v>
      </c>
      <c r="H90" s="15" t="s">
        <v>1582</v>
      </c>
      <c r="I90" s="15" t="s">
        <v>566</v>
      </c>
      <c r="J90" s="15" t="s">
        <v>567</v>
      </c>
      <c r="K90" s="70">
        <v>660800</v>
      </c>
    </row>
    <row r="91" spans="1:11" s="23" customFormat="1" ht="45">
      <c r="A91" s="12" t="s">
        <v>565</v>
      </c>
      <c r="B91" s="15" t="s">
        <v>1475</v>
      </c>
      <c r="C91" s="15" t="s">
        <v>1472</v>
      </c>
      <c r="D91" s="28" t="s">
        <v>1472</v>
      </c>
      <c r="E91" s="28" t="s">
        <v>1472</v>
      </c>
      <c r="F91" s="28" t="s">
        <v>1472</v>
      </c>
      <c r="G91" s="28" t="s">
        <v>1472</v>
      </c>
      <c r="H91" s="15" t="s">
        <v>1583</v>
      </c>
      <c r="I91" s="15" t="s">
        <v>566</v>
      </c>
      <c r="J91" s="15" t="s">
        <v>567</v>
      </c>
      <c r="K91" s="70">
        <v>745500</v>
      </c>
    </row>
    <row r="92" spans="1:11" s="23" customFormat="1" ht="30">
      <c r="A92" s="12" t="s">
        <v>565</v>
      </c>
      <c r="B92" s="15" t="s">
        <v>1475</v>
      </c>
      <c r="C92" s="15" t="s">
        <v>1472</v>
      </c>
      <c r="D92" s="28" t="s">
        <v>1472</v>
      </c>
      <c r="E92" s="28" t="s">
        <v>1472</v>
      </c>
      <c r="F92" s="28" t="s">
        <v>1472</v>
      </c>
      <c r="G92" s="28" t="s">
        <v>1472</v>
      </c>
      <c r="H92" s="15" t="s">
        <v>1584</v>
      </c>
      <c r="I92" s="15" t="s">
        <v>566</v>
      </c>
      <c r="J92" s="15" t="s">
        <v>567</v>
      </c>
      <c r="K92" s="70">
        <v>79700</v>
      </c>
    </row>
    <row r="93" spans="1:11" s="23" customFormat="1" ht="30">
      <c r="A93" s="12" t="s">
        <v>565</v>
      </c>
      <c r="B93" s="15" t="s">
        <v>1475</v>
      </c>
      <c r="C93" s="15" t="s">
        <v>1472</v>
      </c>
      <c r="D93" s="28" t="s">
        <v>1472</v>
      </c>
      <c r="E93" s="28" t="s">
        <v>1472</v>
      </c>
      <c r="F93" s="28" t="s">
        <v>1472</v>
      </c>
      <c r="G93" s="28" t="s">
        <v>1472</v>
      </c>
      <c r="H93" s="15" t="s">
        <v>1585</v>
      </c>
      <c r="I93" s="15" t="s">
        <v>568</v>
      </c>
      <c r="J93" s="15" t="s">
        <v>569</v>
      </c>
      <c r="K93" s="70">
        <v>24756</v>
      </c>
    </row>
    <row r="94" spans="1:11" s="23" customFormat="1" ht="30">
      <c r="A94" s="12" t="s">
        <v>565</v>
      </c>
      <c r="B94" s="15" t="s">
        <v>1475</v>
      </c>
      <c r="C94" s="15" t="s">
        <v>1472</v>
      </c>
      <c r="D94" s="28" t="s">
        <v>1472</v>
      </c>
      <c r="E94" s="28" t="s">
        <v>1472</v>
      </c>
      <c r="F94" s="28" t="s">
        <v>1472</v>
      </c>
      <c r="G94" s="28" t="s">
        <v>1472</v>
      </c>
      <c r="H94" s="15" t="s">
        <v>1586</v>
      </c>
      <c r="I94" s="15" t="s">
        <v>568</v>
      </c>
      <c r="J94" s="15" t="s">
        <v>569</v>
      </c>
      <c r="K94" s="70">
        <v>11647</v>
      </c>
    </row>
    <row r="95" spans="1:11" s="23" customFormat="1" ht="30">
      <c r="A95" s="12" t="s">
        <v>565</v>
      </c>
      <c r="B95" s="15" t="s">
        <v>1475</v>
      </c>
      <c r="C95" s="15" t="s">
        <v>1472</v>
      </c>
      <c r="D95" s="28" t="s">
        <v>1472</v>
      </c>
      <c r="E95" s="28" t="s">
        <v>1472</v>
      </c>
      <c r="F95" s="28" t="s">
        <v>1472</v>
      </c>
      <c r="G95" s="28" t="s">
        <v>1472</v>
      </c>
      <c r="H95" s="15" t="s">
        <v>1587</v>
      </c>
      <c r="I95" s="15" t="s">
        <v>568</v>
      </c>
      <c r="J95" s="15" t="s">
        <v>569</v>
      </c>
      <c r="K95" s="70">
        <v>52330</v>
      </c>
    </row>
    <row r="96" spans="1:11" s="23" customFormat="1" ht="30">
      <c r="A96" s="12" t="s">
        <v>565</v>
      </c>
      <c r="B96" s="15" t="s">
        <v>1475</v>
      </c>
      <c r="C96" s="15" t="s">
        <v>1472</v>
      </c>
      <c r="D96" s="28" t="s">
        <v>1472</v>
      </c>
      <c r="E96" s="28" t="s">
        <v>1472</v>
      </c>
      <c r="F96" s="28" t="s">
        <v>1472</v>
      </c>
      <c r="G96" s="28" t="s">
        <v>1472</v>
      </c>
      <c r="H96" s="15" t="s">
        <v>1588</v>
      </c>
      <c r="I96" s="15" t="s">
        <v>568</v>
      </c>
      <c r="J96" s="15" t="s">
        <v>569</v>
      </c>
      <c r="K96" s="70">
        <v>48330</v>
      </c>
    </row>
    <row r="97" spans="1:11" s="23" customFormat="1" ht="30">
      <c r="A97" s="12" t="s">
        <v>565</v>
      </c>
      <c r="B97" s="15" t="s">
        <v>1475</v>
      </c>
      <c r="C97" s="15" t="s">
        <v>1472</v>
      </c>
      <c r="D97" s="28" t="s">
        <v>1472</v>
      </c>
      <c r="E97" s="28" t="s">
        <v>1472</v>
      </c>
      <c r="F97" s="28" t="s">
        <v>1472</v>
      </c>
      <c r="G97" s="28" t="s">
        <v>1472</v>
      </c>
      <c r="H97" s="15" t="s">
        <v>1589</v>
      </c>
      <c r="I97" s="15" t="s">
        <v>568</v>
      </c>
      <c r="J97" s="15" t="s">
        <v>569</v>
      </c>
      <c r="K97" s="70">
        <v>21320</v>
      </c>
    </row>
    <row r="98" spans="1:11" s="23" customFormat="1" ht="30">
      <c r="A98" s="12" t="s">
        <v>565</v>
      </c>
      <c r="B98" s="15" t="s">
        <v>1475</v>
      </c>
      <c r="C98" s="15" t="s">
        <v>1472</v>
      </c>
      <c r="D98" s="28" t="s">
        <v>1472</v>
      </c>
      <c r="E98" s="28" t="s">
        <v>1472</v>
      </c>
      <c r="F98" s="28" t="s">
        <v>1472</v>
      </c>
      <c r="G98" s="28" t="s">
        <v>1472</v>
      </c>
      <c r="H98" s="15" t="s">
        <v>1590</v>
      </c>
      <c r="I98" s="15" t="s">
        <v>568</v>
      </c>
      <c r="J98" s="15" t="s">
        <v>569</v>
      </c>
      <c r="K98" s="70">
        <v>9980</v>
      </c>
    </row>
    <row r="99" spans="1:11" s="23" customFormat="1" ht="30">
      <c r="A99" s="12" t="s">
        <v>565</v>
      </c>
      <c r="B99" s="15" t="s">
        <v>1475</v>
      </c>
      <c r="C99" s="15" t="s">
        <v>1472</v>
      </c>
      <c r="D99" s="28" t="s">
        <v>1472</v>
      </c>
      <c r="E99" s="28" t="s">
        <v>1472</v>
      </c>
      <c r="F99" s="28" t="s">
        <v>1472</v>
      </c>
      <c r="G99" s="28" t="s">
        <v>1472</v>
      </c>
      <c r="H99" s="15" t="s">
        <v>1591</v>
      </c>
      <c r="I99" s="15" t="s">
        <v>568</v>
      </c>
      <c r="J99" s="15" t="s">
        <v>569</v>
      </c>
      <c r="K99" s="70">
        <v>5760</v>
      </c>
    </row>
    <row r="100" spans="1:11" s="23" customFormat="1" ht="30">
      <c r="A100" s="12" t="s">
        <v>565</v>
      </c>
      <c r="B100" s="15" t="s">
        <v>1475</v>
      </c>
      <c r="C100" s="15" t="s">
        <v>1472</v>
      </c>
      <c r="D100" s="28" t="s">
        <v>1472</v>
      </c>
      <c r="E100" s="28" t="s">
        <v>1472</v>
      </c>
      <c r="F100" s="28" t="s">
        <v>1472</v>
      </c>
      <c r="G100" s="28" t="s">
        <v>1472</v>
      </c>
      <c r="H100" s="15" t="s">
        <v>1411</v>
      </c>
      <c r="I100" s="15" t="s">
        <v>570</v>
      </c>
      <c r="J100" s="15" t="s">
        <v>450</v>
      </c>
      <c r="K100" s="70">
        <v>36944</v>
      </c>
    </row>
    <row r="101" spans="1:11" s="23" customFormat="1" ht="30">
      <c r="A101" s="12" t="s">
        <v>565</v>
      </c>
      <c r="B101" s="15" t="s">
        <v>1475</v>
      </c>
      <c r="C101" s="15" t="s">
        <v>1472</v>
      </c>
      <c r="D101" s="28" t="s">
        <v>1472</v>
      </c>
      <c r="E101" s="28" t="s">
        <v>1472</v>
      </c>
      <c r="F101" s="28" t="s">
        <v>1472</v>
      </c>
      <c r="G101" s="28" t="s">
        <v>1472</v>
      </c>
      <c r="H101" s="15" t="s">
        <v>1412</v>
      </c>
      <c r="I101" s="15" t="s">
        <v>570</v>
      </c>
      <c r="J101" s="15" t="s">
        <v>450</v>
      </c>
      <c r="K101" s="70">
        <v>23841</v>
      </c>
    </row>
    <row r="102" spans="1:11" s="23" customFormat="1" ht="30">
      <c r="A102" s="12" t="s">
        <v>565</v>
      </c>
      <c r="B102" s="15" t="s">
        <v>1475</v>
      </c>
      <c r="C102" s="15" t="s">
        <v>1472</v>
      </c>
      <c r="D102" s="28" t="s">
        <v>1472</v>
      </c>
      <c r="E102" s="28" t="s">
        <v>1472</v>
      </c>
      <c r="F102" s="28" t="s">
        <v>1472</v>
      </c>
      <c r="G102" s="28" t="s">
        <v>1472</v>
      </c>
      <c r="H102" s="15" t="s">
        <v>1413</v>
      </c>
      <c r="I102" s="15" t="s">
        <v>570</v>
      </c>
      <c r="J102" s="15" t="s">
        <v>450</v>
      </c>
      <c r="K102" s="70">
        <v>57016</v>
      </c>
    </row>
    <row r="103" spans="1:11" s="23" customFormat="1" ht="30">
      <c r="A103" s="12" t="s">
        <v>565</v>
      </c>
      <c r="B103" s="15" t="s">
        <v>1475</v>
      </c>
      <c r="C103" s="15" t="s">
        <v>1472</v>
      </c>
      <c r="D103" s="28" t="s">
        <v>1472</v>
      </c>
      <c r="E103" s="28" t="s">
        <v>1472</v>
      </c>
      <c r="F103" s="28" t="s">
        <v>1472</v>
      </c>
      <c r="G103" s="28" t="s">
        <v>1472</v>
      </c>
      <c r="H103" s="15" t="s">
        <v>1414</v>
      </c>
      <c r="I103" s="15" t="s">
        <v>570</v>
      </c>
      <c r="J103" s="15" t="s">
        <v>450</v>
      </c>
      <c r="K103" s="70">
        <v>57016</v>
      </c>
    </row>
    <row r="104" spans="1:11" s="23" customFormat="1" ht="30">
      <c r="A104" s="12" t="s">
        <v>565</v>
      </c>
      <c r="B104" s="15" t="s">
        <v>1475</v>
      </c>
      <c r="C104" s="15" t="s">
        <v>1472</v>
      </c>
      <c r="D104" s="28" t="s">
        <v>1472</v>
      </c>
      <c r="E104" s="28" t="s">
        <v>1472</v>
      </c>
      <c r="F104" s="28" t="s">
        <v>1472</v>
      </c>
      <c r="G104" s="28" t="s">
        <v>1472</v>
      </c>
      <c r="H104" s="15" t="s">
        <v>1415</v>
      </c>
      <c r="I104" s="15" t="s">
        <v>570</v>
      </c>
      <c r="J104" s="15" t="s">
        <v>450</v>
      </c>
      <c r="K104" s="70">
        <v>24123</v>
      </c>
    </row>
    <row r="105" spans="1:11" s="23" customFormat="1" ht="30">
      <c r="A105" s="12" t="s">
        <v>565</v>
      </c>
      <c r="B105" s="15" t="s">
        <v>1475</v>
      </c>
      <c r="C105" s="15" t="s">
        <v>1472</v>
      </c>
      <c r="D105" s="28" t="s">
        <v>1472</v>
      </c>
      <c r="E105" s="28" t="s">
        <v>1472</v>
      </c>
      <c r="F105" s="28" t="s">
        <v>1472</v>
      </c>
      <c r="G105" s="28" t="s">
        <v>1472</v>
      </c>
      <c r="H105" s="15" t="s">
        <v>1416</v>
      </c>
      <c r="I105" s="15" t="s">
        <v>570</v>
      </c>
      <c r="J105" s="15" t="s">
        <v>450</v>
      </c>
      <c r="K105" s="70">
        <v>15646</v>
      </c>
    </row>
    <row r="106" spans="1:11" s="23" customFormat="1" ht="30">
      <c r="A106" s="12" t="s">
        <v>565</v>
      </c>
      <c r="B106" s="15" t="s">
        <v>1475</v>
      </c>
      <c r="C106" s="15" t="s">
        <v>1472</v>
      </c>
      <c r="D106" s="28" t="s">
        <v>1472</v>
      </c>
      <c r="E106" s="28" t="s">
        <v>1472</v>
      </c>
      <c r="F106" s="28" t="s">
        <v>1472</v>
      </c>
      <c r="G106" s="28" t="s">
        <v>1472</v>
      </c>
      <c r="H106" s="15" t="s">
        <v>1417</v>
      </c>
      <c r="I106" s="15" t="s">
        <v>570</v>
      </c>
      <c r="J106" s="15" t="s">
        <v>450</v>
      </c>
      <c r="K106" s="70">
        <v>28746</v>
      </c>
    </row>
    <row r="107" spans="1:11" s="23" customFormat="1" ht="30">
      <c r="A107" s="12" t="s">
        <v>565</v>
      </c>
      <c r="B107" s="15" t="s">
        <v>1475</v>
      </c>
      <c r="C107" s="15" t="s">
        <v>1472</v>
      </c>
      <c r="D107" s="28" t="s">
        <v>1472</v>
      </c>
      <c r="E107" s="28" t="s">
        <v>1472</v>
      </c>
      <c r="F107" s="28" t="s">
        <v>1472</v>
      </c>
      <c r="G107" s="28" t="s">
        <v>1472</v>
      </c>
      <c r="H107" s="15" t="s">
        <v>1418</v>
      </c>
      <c r="I107" s="15" t="s">
        <v>570</v>
      </c>
      <c r="J107" s="15" t="s">
        <v>450</v>
      </c>
      <c r="K107" s="70">
        <v>78000</v>
      </c>
    </row>
    <row r="108" spans="1:11" s="23" customFormat="1" ht="30">
      <c r="A108" s="12" t="s">
        <v>565</v>
      </c>
      <c r="B108" s="15" t="s">
        <v>1475</v>
      </c>
      <c r="C108" s="15" t="s">
        <v>1472</v>
      </c>
      <c r="D108" s="28" t="s">
        <v>1472</v>
      </c>
      <c r="E108" s="28" t="s">
        <v>1472</v>
      </c>
      <c r="F108" s="28" t="s">
        <v>1472</v>
      </c>
      <c r="G108" s="28" t="s">
        <v>1472</v>
      </c>
      <c r="H108" s="15" t="s">
        <v>1419</v>
      </c>
      <c r="I108" s="15" t="s">
        <v>570</v>
      </c>
      <c r="J108" s="15" t="s">
        <v>450</v>
      </c>
      <c r="K108" s="70">
        <v>28662</v>
      </c>
    </row>
    <row r="109" spans="1:11" s="23" customFormat="1" ht="30">
      <c r="A109" s="12" t="s">
        <v>565</v>
      </c>
      <c r="B109" s="15" t="s">
        <v>1475</v>
      </c>
      <c r="C109" s="15" t="s">
        <v>1472</v>
      </c>
      <c r="D109" s="28" t="s">
        <v>1472</v>
      </c>
      <c r="E109" s="28" t="s">
        <v>1472</v>
      </c>
      <c r="F109" s="28" t="s">
        <v>1472</v>
      </c>
      <c r="G109" s="28" t="s">
        <v>1472</v>
      </c>
      <c r="H109" s="15" t="s">
        <v>1420</v>
      </c>
      <c r="I109" s="15" t="s">
        <v>570</v>
      </c>
      <c r="J109" s="15" t="s">
        <v>450</v>
      </c>
      <c r="K109" s="70">
        <v>15119</v>
      </c>
    </row>
    <row r="110" spans="1:11" s="23" customFormat="1" ht="30">
      <c r="A110" s="12" t="s">
        <v>565</v>
      </c>
      <c r="B110" s="15" t="s">
        <v>1475</v>
      </c>
      <c r="C110" s="15" t="s">
        <v>1472</v>
      </c>
      <c r="D110" s="28" t="s">
        <v>1472</v>
      </c>
      <c r="E110" s="28" t="s">
        <v>1472</v>
      </c>
      <c r="F110" s="28" t="s">
        <v>1472</v>
      </c>
      <c r="G110" s="28" t="s">
        <v>1472</v>
      </c>
      <c r="H110" s="15" t="s">
        <v>1421</v>
      </c>
      <c r="I110" s="15" t="s">
        <v>570</v>
      </c>
      <c r="J110" s="15" t="s">
        <v>450</v>
      </c>
      <c r="K110" s="70">
        <v>28102</v>
      </c>
    </row>
    <row r="111" spans="1:11" s="23" customFormat="1" ht="30">
      <c r="A111" s="12" t="s">
        <v>565</v>
      </c>
      <c r="B111" s="15" t="s">
        <v>1475</v>
      </c>
      <c r="C111" s="15" t="s">
        <v>1472</v>
      </c>
      <c r="D111" s="28" t="s">
        <v>1472</v>
      </c>
      <c r="E111" s="28" t="s">
        <v>1472</v>
      </c>
      <c r="F111" s="28" t="s">
        <v>1472</v>
      </c>
      <c r="G111" s="28" t="s">
        <v>1472</v>
      </c>
      <c r="H111" s="15" t="s">
        <v>1422</v>
      </c>
      <c r="I111" s="15" t="s">
        <v>570</v>
      </c>
      <c r="J111" s="15" t="s">
        <v>450</v>
      </c>
      <c r="K111" s="70">
        <v>84076</v>
      </c>
    </row>
    <row r="112" spans="1:11" s="23" customFormat="1" ht="30">
      <c r="A112" s="12" t="s">
        <v>565</v>
      </c>
      <c r="B112" s="15" t="s">
        <v>1475</v>
      </c>
      <c r="C112" s="15" t="s">
        <v>1472</v>
      </c>
      <c r="D112" s="28" t="s">
        <v>1472</v>
      </c>
      <c r="E112" s="28" t="s">
        <v>1472</v>
      </c>
      <c r="F112" s="28" t="s">
        <v>1472</v>
      </c>
      <c r="G112" s="28" t="s">
        <v>1472</v>
      </c>
      <c r="H112" s="15" t="s">
        <v>1423</v>
      </c>
      <c r="I112" s="15" t="s">
        <v>570</v>
      </c>
      <c r="J112" s="15" t="s">
        <v>450</v>
      </c>
      <c r="K112" s="70">
        <v>36161</v>
      </c>
    </row>
    <row r="113" spans="1:11" s="23" customFormat="1" ht="30">
      <c r="A113" s="12" t="s">
        <v>565</v>
      </c>
      <c r="B113" s="15" t="s">
        <v>1475</v>
      </c>
      <c r="C113" s="15" t="s">
        <v>1472</v>
      </c>
      <c r="D113" s="28" t="s">
        <v>1472</v>
      </c>
      <c r="E113" s="28" t="s">
        <v>1472</v>
      </c>
      <c r="F113" s="28" t="s">
        <v>1472</v>
      </c>
      <c r="G113" s="28" t="s">
        <v>1472</v>
      </c>
      <c r="H113" s="15" t="s">
        <v>1424</v>
      </c>
      <c r="I113" s="15" t="s">
        <v>570</v>
      </c>
      <c r="J113" s="15" t="s">
        <v>450</v>
      </c>
      <c r="K113" s="70">
        <v>15758</v>
      </c>
    </row>
    <row r="114" spans="1:11" s="23" customFormat="1" ht="30">
      <c r="A114" s="12" t="s">
        <v>565</v>
      </c>
      <c r="B114" s="15" t="s">
        <v>1475</v>
      </c>
      <c r="C114" s="15" t="s">
        <v>1472</v>
      </c>
      <c r="D114" s="28" t="s">
        <v>1472</v>
      </c>
      <c r="E114" s="28" t="s">
        <v>1472</v>
      </c>
      <c r="F114" s="28" t="s">
        <v>1472</v>
      </c>
      <c r="G114" s="28" t="s">
        <v>1472</v>
      </c>
      <c r="H114" s="15" t="s">
        <v>1425</v>
      </c>
      <c r="I114" s="15" t="s">
        <v>570</v>
      </c>
      <c r="J114" s="15" t="s">
        <v>450</v>
      </c>
      <c r="K114" s="70">
        <v>20014</v>
      </c>
    </row>
    <row r="115" spans="1:11" s="23" customFormat="1" ht="30">
      <c r="A115" s="12" t="s">
        <v>565</v>
      </c>
      <c r="B115" s="15" t="s">
        <v>1475</v>
      </c>
      <c r="C115" s="15" t="s">
        <v>1472</v>
      </c>
      <c r="D115" s="28" t="s">
        <v>1472</v>
      </c>
      <c r="E115" s="28" t="s">
        <v>1472</v>
      </c>
      <c r="F115" s="28" t="s">
        <v>1472</v>
      </c>
      <c r="G115" s="28" t="s">
        <v>1472</v>
      </c>
      <c r="H115" s="15" t="s">
        <v>1426</v>
      </c>
      <c r="I115" s="15" t="s">
        <v>773</v>
      </c>
      <c r="J115" s="15" t="s">
        <v>774</v>
      </c>
      <c r="K115" s="70">
        <v>76644</v>
      </c>
    </row>
    <row r="116" spans="1:11" s="23" customFormat="1" ht="30">
      <c r="A116" s="12" t="s">
        <v>565</v>
      </c>
      <c r="B116" s="15" t="s">
        <v>1475</v>
      </c>
      <c r="C116" s="15" t="s">
        <v>1472</v>
      </c>
      <c r="D116" s="28" t="s">
        <v>1472</v>
      </c>
      <c r="E116" s="28" t="s">
        <v>1472</v>
      </c>
      <c r="F116" s="28" t="s">
        <v>1472</v>
      </c>
      <c r="G116" s="28" t="s">
        <v>1472</v>
      </c>
      <c r="H116" s="15" t="s">
        <v>775</v>
      </c>
      <c r="I116" s="15" t="s">
        <v>773</v>
      </c>
      <c r="J116" s="15" t="s">
        <v>774</v>
      </c>
      <c r="K116" s="70">
        <v>122677</v>
      </c>
    </row>
    <row r="117" spans="1:11" s="23" customFormat="1" ht="30">
      <c r="A117" s="12" t="s">
        <v>565</v>
      </c>
      <c r="B117" s="15" t="s">
        <v>1475</v>
      </c>
      <c r="C117" s="15" t="s">
        <v>1472</v>
      </c>
      <c r="D117" s="28" t="s">
        <v>1472</v>
      </c>
      <c r="E117" s="28" t="s">
        <v>1472</v>
      </c>
      <c r="F117" s="28" t="s">
        <v>1472</v>
      </c>
      <c r="G117" s="28" t="s">
        <v>1472</v>
      </c>
      <c r="H117" s="15" t="s">
        <v>1427</v>
      </c>
      <c r="I117" s="15" t="s">
        <v>776</v>
      </c>
      <c r="J117" s="15" t="s">
        <v>1484</v>
      </c>
      <c r="K117" s="70">
        <v>1136116</v>
      </c>
    </row>
    <row r="118" spans="1:11" s="23" customFormat="1" ht="45">
      <c r="A118" s="12" t="s">
        <v>565</v>
      </c>
      <c r="B118" s="10" t="s">
        <v>1489</v>
      </c>
      <c r="C118" s="15" t="s">
        <v>1472</v>
      </c>
      <c r="D118" s="15" t="s">
        <v>1472</v>
      </c>
      <c r="E118" s="15" t="s">
        <v>778</v>
      </c>
      <c r="F118" s="15">
        <v>805</v>
      </c>
      <c r="G118" s="28">
        <v>40564</v>
      </c>
      <c r="H118" s="15" t="s">
        <v>1592</v>
      </c>
      <c r="I118" s="15" t="s">
        <v>779</v>
      </c>
      <c r="J118" s="15" t="s">
        <v>780</v>
      </c>
      <c r="K118" s="70">
        <v>196753</v>
      </c>
    </row>
    <row r="119" spans="1:11" s="23" customFormat="1" ht="45">
      <c r="A119" s="12" t="s">
        <v>565</v>
      </c>
      <c r="B119" s="10" t="s">
        <v>1489</v>
      </c>
      <c r="C119" s="15" t="s">
        <v>1472</v>
      </c>
      <c r="D119" s="15" t="s">
        <v>1472</v>
      </c>
      <c r="E119" s="15" t="s">
        <v>778</v>
      </c>
      <c r="F119" s="15">
        <v>795</v>
      </c>
      <c r="G119" s="28">
        <v>40554</v>
      </c>
      <c r="H119" s="15" t="s">
        <v>1593</v>
      </c>
      <c r="I119" s="15" t="s">
        <v>779</v>
      </c>
      <c r="J119" s="15" t="s">
        <v>780</v>
      </c>
      <c r="K119" s="70">
        <v>423171</v>
      </c>
    </row>
    <row r="120" spans="1:11" s="23" customFormat="1" ht="30">
      <c r="A120" s="12" t="s">
        <v>565</v>
      </c>
      <c r="B120" s="15" t="s">
        <v>1471</v>
      </c>
      <c r="C120" s="15" t="s">
        <v>1472</v>
      </c>
      <c r="D120" s="15" t="s">
        <v>1472</v>
      </c>
      <c r="E120" s="15" t="s">
        <v>778</v>
      </c>
      <c r="F120" s="15">
        <v>806</v>
      </c>
      <c r="G120" s="28">
        <v>40569</v>
      </c>
      <c r="H120" s="15" t="s">
        <v>1594</v>
      </c>
      <c r="I120" s="15" t="s">
        <v>782</v>
      </c>
      <c r="J120" s="15" t="s">
        <v>783</v>
      </c>
      <c r="K120" s="70">
        <v>166600</v>
      </c>
    </row>
    <row r="121" spans="1:11" s="23" customFormat="1" ht="30">
      <c r="A121" s="12" t="s">
        <v>565</v>
      </c>
      <c r="B121" s="15" t="s">
        <v>1471</v>
      </c>
      <c r="C121" s="15" t="s">
        <v>1472</v>
      </c>
      <c r="D121" s="15" t="s">
        <v>1472</v>
      </c>
      <c r="E121" s="15" t="s">
        <v>778</v>
      </c>
      <c r="F121" s="15">
        <v>801</v>
      </c>
      <c r="G121" s="28">
        <v>40561</v>
      </c>
      <c r="H121" s="15" t="s">
        <v>1595</v>
      </c>
      <c r="I121" s="15" t="s">
        <v>782</v>
      </c>
      <c r="J121" s="15" t="s">
        <v>783</v>
      </c>
      <c r="K121" s="70">
        <v>833000</v>
      </c>
    </row>
    <row r="122" spans="1:11" s="23" customFormat="1" ht="30">
      <c r="A122" s="12" t="s">
        <v>565</v>
      </c>
      <c r="B122" s="15" t="s">
        <v>1471</v>
      </c>
      <c r="C122" s="15" t="s">
        <v>1472</v>
      </c>
      <c r="D122" s="15" t="s">
        <v>1472</v>
      </c>
      <c r="E122" s="15" t="s">
        <v>778</v>
      </c>
      <c r="F122" s="10">
        <v>807</v>
      </c>
      <c r="G122" s="28">
        <v>40571</v>
      </c>
      <c r="H122" s="15" t="s">
        <v>1596</v>
      </c>
      <c r="I122" s="15" t="s">
        <v>784</v>
      </c>
      <c r="J122" s="15" t="s">
        <v>785</v>
      </c>
      <c r="K122" s="70">
        <v>150000</v>
      </c>
    </row>
    <row r="123" spans="1:11" s="23" customFormat="1" ht="30">
      <c r="A123" s="12" t="s">
        <v>565</v>
      </c>
      <c r="B123" s="15" t="s">
        <v>1471</v>
      </c>
      <c r="C123" s="15" t="s">
        <v>1472</v>
      </c>
      <c r="D123" s="15" t="s">
        <v>1472</v>
      </c>
      <c r="E123" s="15" t="s">
        <v>778</v>
      </c>
      <c r="F123" s="15">
        <v>803</v>
      </c>
      <c r="G123" s="28">
        <v>40562</v>
      </c>
      <c r="H123" s="15" t="s">
        <v>1597</v>
      </c>
      <c r="I123" s="15" t="s">
        <v>786</v>
      </c>
      <c r="J123" s="15" t="s">
        <v>787</v>
      </c>
      <c r="K123" s="70">
        <v>86900</v>
      </c>
    </row>
    <row r="124" spans="1:11" s="23" customFormat="1" ht="30">
      <c r="A124" s="12" t="s">
        <v>565</v>
      </c>
      <c r="B124" s="15" t="s">
        <v>1471</v>
      </c>
      <c r="C124" s="15" t="s">
        <v>1472</v>
      </c>
      <c r="D124" s="15" t="s">
        <v>1472</v>
      </c>
      <c r="E124" s="15" t="s">
        <v>778</v>
      </c>
      <c r="F124" s="15">
        <v>804</v>
      </c>
      <c r="G124" s="28">
        <v>40564</v>
      </c>
      <c r="H124" s="15" t="s">
        <v>1598</v>
      </c>
      <c r="I124" s="15" t="s">
        <v>788</v>
      </c>
      <c r="J124" s="15" t="s">
        <v>789</v>
      </c>
      <c r="K124" s="70">
        <v>76648</v>
      </c>
    </row>
    <row r="125" spans="1:11" s="23" customFormat="1" ht="45">
      <c r="A125" s="12" t="s">
        <v>565</v>
      </c>
      <c r="B125" s="15" t="s">
        <v>1471</v>
      </c>
      <c r="C125" s="15" t="s">
        <v>1472</v>
      </c>
      <c r="D125" s="15" t="s">
        <v>1472</v>
      </c>
      <c r="E125" s="15" t="s">
        <v>778</v>
      </c>
      <c r="F125" s="15">
        <v>798</v>
      </c>
      <c r="G125" s="28">
        <v>40555</v>
      </c>
      <c r="H125" s="15" t="s">
        <v>1428</v>
      </c>
      <c r="I125" s="15" t="s">
        <v>790</v>
      </c>
      <c r="J125" s="16" t="s">
        <v>791</v>
      </c>
      <c r="K125" s="70">
        <v>661731</v>
      </c>
    </row>
    <row r="126" spans="1:11" s="23" customFormat="1" ht="30">
      <c r="A126" s="12" t="s">
        <v>565</v>
      </c>
      <c r="B126" s="15" t="s">
        <v>1471</v>
      </c>
      <c r="C126" s="15" t="s">
        <v>1472</v>
      </c>
      <c r="D126" s="15" t="s">
        <v>1472</v>
      </c>
      <c r="E126" s="15" t="s">
        <v>778</v>
      </c>
      <c r="F126" s="15">
        <v>802</v>
      </c>
      <c r="G126" s="28">
        <v>40562</v>
      </c>
      <c r="H126" s="15" t="s">
        <v>1599</v>
      </c>
      <c r="I126" s="15" t="s">
        <v>792</v>
      </c>
      <c r="J126" s="15" t="s">
        <v>793</v>
      </c>
      <c r="K126" s="70">
        <v>1877778</v>
      </c>
    </row>
    <row r="127" spans="1:11" s="23" customFormat="1" ht="45">
      <c r="A127" s="12" t="s">
        <v>565</v>
      </c>
      <c r="B127" s="10" t="s">
        <v>1489</v>
      </c>
      <c r="C127" s="15" t="s">
        <v>1472</v>
      </c>
      <c r="D127" s="15" t="s">
        <v>1472</v>
      </c>
      <c r="E127" s="15" t="s">
        <v>1472</v>
      </c>
      <c r="F127" s="15" t="s">
        <v>1472</v>
      </c>
      <c r="G127" s="28">
        <v>40555</v>
      </c>
      <c r="H127" s="10" t="s">
        <v>1311</v>
      </c>
      <c r="I127" s="15" t="s">
        <v>794</v>
      </c>
      <c r="J127" s="10" t="s">
        <v>795</v>
      </c>
      <c r="K127" s="70">
        <v>60000</v>
      </c>
    </row>
    <row r="128" spans="1:11" s="23" customFormat="1" ht="45">
      <c r="A128" s="12" t="s">
        <v>565</v>
      </c>
      <c r="B128" s="10" t="s">
        <v>1489</v>
      </c>
      <c r="C128" s="15" t="s">
        <v>1472</v>
      </c>
      <c r="D128" s="15" t="s">
        <v>1472</v>
      </c>
      <c r="E128" s="15" t="s">
        <v>1472</v>
      </c>
      <c r="F128" s="15" t="s">
        <v>1472</v>
      </c>
      <c r="G128" s="28">
        <v>40557</v>
      </c>
      <c r="H128" s="10" t="s">
        <v>1312</v>
      </c>
      <c r="I128" s="15" t="s">
        <v>796</v>
      </c>
      <c r="J128" s="10" t="s">
        <v>797</v>
      </c>
      <c r="K128" s="70">
        <v>120000</v>
      </c>
    </row>
    <row r="129" spans="1:11" s="23" customFormat="1" ht="45">
      <c r="A129" s="12" t="s">
        <v>565</v>
      </c>
      <c r="B129" s="10" t="s">
        <v>1489</v>
      </c>
      <c r="C129" s="15" t="s">
        <v>1472</v>
      </c>
      <c r="D129" s="15" t="s">
        <v>1472</v>
      </c>
      <c r="E129" s="15" t="s">
        <v>1472</v>
      </c>
      <c r="F129" s="15" t="s">
        <v>1472</v>
      </c>
      <c r="G129" s="28">
        <v>40574</v>
      </c>
      <c r="H129" s="10" t="s">
        <v>210</v>
      </c>
      <c r="I129" s="15" t="s">
        <v>798</v>
      </c>
      <c r="J129" s="10" t="s">
        <v>799</v>
      </c>
      <c r="K129" s="70">
        <v>120000</v>
      </c>
    </row>
    <row r="130" spans="1:11" s="23" customFormat="1" ht="45">
      <c r="A130" s="12" t="s">
        <v>565</v>
      </c>
      <c r="B130" s="10" t="s">
        <v>1489</v>
      </c>
      <c r="C130" s="15" t="s">
        <v>1472</v>
      </c>
      <c r="D130" s="15" t="s">
        <v>1472</v>
      </c>
      <c r="E130" s="15" t="s">
        <v>1472</v>
      </c>
      <c r="F130" s="15" t="s">
        <v>1472</v>
      </c>
      <c r="G130" s="28">
        <v>40574</v>
      </c>
      <c r="H130" s="10" t="s">
        <v>1313</v>
      </c>
      <c r="I130" s="15" t="s">
        <v>800</v>
      </c>
      <c r="J130" s="10" t="s">
        <v>801</v>
      </c>
      <c r="K130" s="70">
        <v>145000</v>
      </c>
    </row>
    <row r="131" spans="1:11" s="29" customFormat="1" ht="30">
      <c r="A131" s="12" t="s">
        <v>565</v>
      </c>
      <c r="B131" s="15" t="s">
        <v>1473</v>
      </c>
      <c r="C131" s="10" t="s">
        <v>802</v>
      </c>
      <c r="D131" s="28">
        <v>40546</v>
      </c>
      <c r="E131" s="15" t="s">
        <v>1472</v>
      </c>
      <c r="F131" s="10" t="s">
        <v>1472</v>
      </c>
      <c r="G131" s="10" t="s">
        <v>1472</v>
      </c>
      <c r="H131" s="10" t="s">
        <v>803</v>
      </c>
      <c r="I131" s="15" t="s">
        <v>804</v>
      </c>
      <c r="J131" s="10" t="s">
        <v>805</v>
      </c>
      <c r="K131" s="70">
        <v>555795</v>
      </c>
    </row>
    <row r="132" spans="1:11" s="23" customFormat="1" ht="30">
      <c r="A132" s="12" t="s">
        <v>565</v>
      </c>
      <c r="B132" s="15" t="s">
        <v>1473</v>
      </c>
      <c r="C132" s="10" t="s">
        <v>806</v>
      </c>
      <c r="D132" s="28">
        <v>40546</v>
      </c>
      <c r="E132" s="15" t="s">
        <v>1472</v>
      </c>
      <c r="F132" s="10" t="s">
        <v>1472</v>
      </c>
      <c r="G132" s="28" t="s">
        <v>1472</v>
      </c>
      <c r="H132" s="10" t="s">
        <v>807</v>
      </c>
      <c r="I132" s="15" t="s">
        <v>808</v>
      </c>
      <c r="J132" s="10" t="s">
        <v>809</v>
      </c>
      <c r="K132" s="70">
        <v>383068</v>
      </c>
    </row>
    <row r="133" spans="1:11" s="30" customFormat="1" ht="30">
      <c r="A133" s="12" t="s">
        <v>810</v>
      </c>
      <c r="B133" s="25" t="s">
        <v>1475</v>
      </c>
      <c r="C133" s="25" t="s">
        <v>1472</v>
      </c>
      <c r="D133" s="27" t="s">
        <v>1472</v>
      </c>
      <c r="E133" s="25" t="s">
        <v>811</v>
      </c>
      <c r="F133" s="25">
        <v>1</v>
      </c>
      <c r="G133" s="27">
        <v>40554</v>
      </c>
      <c r="H133" s="25" t="s">
        <v>812</v>
      </c>
      <c r="I133" s="25" t="s">
        <v>813</v>
      </c>
      <c r="J133" s="25" t="s">
        <v>814</v>
      </c>
      <c r="K133" s="72">
        <v>106454</v>
      </c>
    </row>
    <row r="134" spans="1:11" s="30" customFormat="1" ht="30">
      <c r="A134" s="12" t="s">
        <v>810</v>
      </c>
      <c r="B134" s="25" t="s">
        <v>1475</v>
      </c>
      <c r="C134" s="25" t="s">
        <v>1472</v>
      </c>
      <c r="D134" s="27" t="s">
        <v>1472</v>
      </c>
      <c r="E134" s="25" t="s">
        <v>811</v>
      </c>
      <c r="F134" s="25">
        <v>2</v>
      </c>
      <c r="G134" s="27">
        <v>40554</v>
      </c>
      <c r="H134" s="25" t="s">
        <v>815</v>
      </c>
      <c r="I134" s="25" t="s">
        <v>816</v>
      </c>
      <c r="J134" s="25" t="s">
        <v>817</v>
      </c>
      <c r="K134" s="72">
        <v>176100</v>
      </c>
    </row>
    <row r="135" spans="1:11" s="30" customFormat="1" ht="30">
      <c r="A135" s="12" t="s">
        <v>810</v>
      </c>
      <c r="B135" s="25" t="s">
        <v>1475</v>
      </c>
      <c r="C135" s="25" t="s">
        <v>1472</v>
      </c>
      <c r="D135" s="27" t="s">
        <v>1472</v>
      </c>
      <c r="E135" s="25" t="s">
        <v>811</v>
      </c>
      <c r="F135" s="25">
        <v>3</v>
      </c>
      <c r="G135" s="27">
        <v>40554</v>
      </c>
      <c r="H135" s="25" t="s">
        <v>818</v>
      </c>
      <c r="I135" s="25" t="s">
        <v>819</v>
      </c>
      <c r="J135" s="31" t="s">
        <v>809</v>
      </c>
      <c r="K135" s="72">
        <v>438180</v>
      </c>
    </row>
    <row r="136" spans="1:11" s="30" customFormat="1" ht="30">
      <c r="A136" s="12" t="s">
        <v>810</v>
      </c>
      <c r="B136" s="25" t="s">
        <v>1475</v>
      </c>
      <c r="C136" s="25" t="s">
        <v>1472</v>
      </c>
      <c r="D136" s="27" t="s">
        <v>1472</v>
      </c>
      <c r="E136" s="25" t="s">
        <v>811</v>
      </c>
      <c r="F136" s="25">
        <v>4</v>
      </c>
      <c r="G136" s="27">
        <v>40554</v>
      </c>
      <c r="H136" s="25" t="s">
        <v>820</v>
      </c>
      <c r="I136" s="25" t="s">
        <v>816</v>
      </c>
      <c r="J136" s="25" t="s">
        <v>817</v>
      </c>
      <c r="K136" s="72">
        <v>485800</v>
      </c>
    </row>
    <row r="137" spans="1:11" s="30" customFormat="1" ht="30">
      <c r="A137" s="12" t="s">
        <v>810</v>
      </c>
      <c r="B137" s="25" t="s">
        <v>1471</v>
      </c>
      <c r="C137" s="25" t="s">
        <v>1472</v>
      </c>
      <c r="D137" s="27" t="s">
        <v>1472</v>
      </c>
      <c r="E137" s="25" t="s">
        <v>778</v>
      </c>
      <c r="F137" s="25">
        <v>1227</v>
      </c>
      <c r="G137" s="27">
        <v>40556</v>
      </c>
      <c r="H137" s="25" t="s">
        <v>821</v>
      </c>
      <c r="I137" s="25" t="s">
        <v>822</v>
      </c>
      <c r="J137" s="25" t="s">
        <v>823</v>
      </c>
      <c r="K137" s="72">
        <v>183260</v>
      </c>
    </row>
    <row r="138" spans="1:11" s="30" customFormat="1" ht="45">
      <c r="A138" s="12" t="s">
        <v>810</v>
      </c>
      <c r="B138" s="10" t="s">
        <v>1489</v>
      </c>
      <c r="C138" s="25" t="s">
        <v>1472</v>
      </c>
      <c r="D138" s="27" t="s">
        <v>1472</v>
      </c>
      <c r="E138" s="25" t="s">
        <v>502</v>
      </c>
      <c r="F138" s="25">
        <v>1232</v>
      </c>
      <c r="G138" s="27">
        <v>40557</v>
      </c>
      <c r="H138" s="25" t="s">
        <v>824</v>
      </c>
      <c r="I138" s="25" t="s">
        <v>825</v>
      </c>
      <c r="J138" s="25" t="s">
        <v>826</v>
      </c>
      <c r="K138" s="72">
        <v>169953</v>
      </c>
    </row>
    <row r="139" spans="1:11" s="30" customFormat="1" ht="45">
      <c r="A139" s="12" t="s">
        <v>810</v>
      </c>
      <c r="B139" s="10" t="s">
        <v>1489</v>
      </c>
      <c r="C139" s="25" t="s">
        <v>1472</v>
      </c>
      <c r="D139" s="27" t="s">
        <v>1472</v>
      </c>
      <c r="E139" s="25" t="s">
        <v>502</v>
      </c>
      <c r="F139" s="25">
        <v>1233</v>
      </c>
      <c r="G139" s="27">
        <v>40560</v>
      </c>
      <c r="H139" s="25" t="s">
        <v>827</v>
      </c>
      <c r="I139" s="25" t="s">
        <v>828</v>
      </c>
      <c r="J139" s="31" t="s">
        <v>829</v>
      </c>
      <c r="K139" s="72">
        <v>46267</v>
      </c>
    </row>
    <row r="140" spans="1:11" s="30" customFormat="1" ht="45">
      <c r="A140" s="12" t="s">
        <v>810</v>
      </c>
      <c r="B140" s="10" t="s">
        <v>1489</v>
      </c>
      <c r="C140" s="25" t="s">
        <v>1472</v>
      </c>
      <c r="D140" s="27" t="s">
        <v>1472</v>
      </c>
      <c r="E140" s="25" t="s">
        <v>502</v>
      </c>
      <c r="F140" s="25">
        <v>1234</v>
      </c>
      <c r="G140" s="27">
        <v>40560</v>
      </c>
      <c r="H140" s="25" t="s">
        <v>830</v>
      </c>
      <c r="I140" s="25" t="s">
        <v>831</v>
      </c>
      <c r="J140" s="31" t="s">
        <v>463</v>
      </c>
      <c r="K140" s="72">
        <v>236050</v>
      </c>
    </row>
    <row r="141" spans="1:11" s="30" customFormat="1" ht="45">
      <c r="A141" s="12" t="s">
        <v>810</v>
      </c>
      <c r="B141" s="10" t="s">
        <v>1489</v>
      </c>
      <c r="C141" s="25" t="s">
        <v>1472</v>
      </c>
      <c r="D141" s="27" t="s">
        <v>1472</v>
      </c>
      <c r="E141" s="25" t="s">
        <v>502</v>
      </c>
      <c r="F141" s="25">
        <v>1235</v>
      </c>
      <c r="G141" s="27">
        <v>40560</v>
      </c>
      <c r="H141" s="25" t="s">
        <v>832</v>
      </c>
      <c r="I141" s="25" t="s">
        <v>833</v>
      </c>
      <c r="J141" s="31" t="s">
        <v>834</v>
      </c>
      <c r="K141" s="72">
        <v>148750</v>
      </c>
    </row>
    <row r="142" spans="1:11" s="30" customFormat="1" ht="30">
      <c r="A142" s="12" t="s">
        <v>810</v>
      </c>
      <c r="B142" s="25" t="s">
        <v>1471</v>
      </c>
      <c r="C142" s="25" t="s">
        <v>1472</v>
      </c>
      <c r="D142" s="27" t="s">
        <v>1472</v>
      </c>
      <c r="E142" s="25" t="s">
        <v>778</v>
      </c>
      <c r="F142" s="25">
        <v>1236</v>
      </c>
      <c r="G142" s="27">
        <v>40560</v>
      </c>
      <c r="H142" s="32" t="s">
        <v>835</v>
      </c>
      <c r="I142" s="25" t="s">
        <v>836</v>
      </c>
      <c r="J142" s="25" t="s">
        <v>1484</v>
      </c>
      <c r="K142" s="72">
        <v>218068</v>
      </c>
    </row>
    <row r="143" spans="1:11" s="30" customFormat="1" ht="30">
      <c r="A143" s="12" t="s">
        <v>810</v>
      </c>
      <c r="B143" s="25" t="s">
        <v>1475</v>
      </c>
      <c r="C143" s="25" t="s">
        <v>1472</v>
      </c>
      <c r="D143" s="27" t="s">
        <v>1472</v>
      </c>
      <c r="E143" s="25" t="s">
        <v>811</v>
      </c>
      <c r="F143" s="25">
        <v>5</v>
      </c>
      <c r="G143" s="27">
        <v>40560</v>
      </c>
      <c r="H143" s="25" t="s">
        <v>837</v>
      </c>
      <c r="I143" s="25" t="s">
        <v>816</v>
      </c>
      <c r="J143" s="25" t="s">
        <v>817</v>
      </c>
      <c r="K143" s="72">
        <v>684000</v>
      </c>
    </row>
    <row r="144" spans="1:11" s="30" customFormat="1" ht="30">
      <c r="A144" s="12" t="s">
        <v>810</v>
      </c>
      <c r="B144" s="25" t="s">
        <v>1475</v>
      </c>
      <c r="C144" s="25" t="s">
        <v>1472</v>
      </c>
      <c r="D144" s="27" t="s">
        <v>1472</v>
      </c>
      <c r="E144" s="25" t="s">
        <v>811</v>
      </c>
      <c r="F144" s="25">
        <v>6</v>
      </c>
      <c r="G144" s="27">
        <v>40560</v>
      </c>
      <c r="H144" s="25" t="s">
        <v>838</v>
      </c>
      <c r="I144" s="25" t="s">
        <v>816</v>
      </c>
      <c r="J144" s="25" t="s">
        <v>817</v>
      </c>
      <c r="K144" s="72">
        <v>489300</v>
      </c>
    </row>
    <row r="145" spans="1:11" s="30" customFormat="1" ht="30">
      <c r="A145" s="12" t="s">
        <v>810</v>
      </c>
      <c r="B145" s="25" t="s">
        <v>1475</v>
      </c>
      <c r="C145" s="25" t="s">
        <v>1472</v>
      </c>
      <c r="D145" s="27" t="s">
        <v>1472</v>
      </c>
      <c r="E145" s="25" t="s">
        <v>811</v>
      </c>
      <c r="F145" s="25">
        <v>7</v>
      </c>
      <c r="G145" s="27">
        <v>40560</v>
      </c>
      <c r="H145" s="25" t="s">
        <v>839</v>
      </c>
      <c r="I145" s="25" t="s">
        <v>816</v>
      </c>
      <c r="J145" s="25" t="s">
        <v>817</v>
      </c>
      <c r="K145" s="72">
        <v>86300</v>
      </c>
    </row>
    <row r="146" spans="1:11" s="30" customFormat="1" ht="30">
      <c r="A146" s="12" t="s">
        <v>810</v>
      </c>
      <c r="B146" s="25" t="s">
        <v>1475</v>
      </c>
      <c r="C146" s="25" t="s">
        <v>1472</v>
      </c>
      <c r="D146" s="27" t="s">
        <v>1472</v>
      </c>
      <c r="E146" s="25" t="s">
        <v>811</v>
      </c>
      <c r="F146" s="25">
        <v>8</v>
      </c>
      <c r="G146" s="27">
        <v>40560</v>
      </c>
      <c r="H146" s="25" t="s">
        <v>840</v>
      </c>
      <c r="I146" s="25" t="s">
        <v>816</v>
      </c>
      <c r="J146" s="25" t="s">
        <v>817</v>
      </c>
      <c r="K146" s="72">
        <v>99500</v>
      </c>
    </row>
    <row r="147" spans="1:11" s="30" customFormat="1" ht="30">
      <c r="A147" s="12" t="s">
        <v>810</v>
      </c>
      <c r="B147" s="25" t="s">
        <v>1475</v>
      </c>
      <c r="C147" s="25" t="s">
        <v>1472</v>
      </c>
      <c r="D147" s="27" t="s">
        <v>1472</v>
      </c>
      <c r="E147" s="25" t="s">
        <v>811</v>
      </c>
      <c r="F147" s="25">
        <v>9</v>
      </c>
      <c r="G147" s="27">
        <v>40560</v>
      </c>
      <c r="H147" s="25" t="s">
        <v>1102</v>
      </c>
      <c r="I147" s="25" t="s">
        <v>813</v>
      </c>
      <c r="J147" s="25" t="s">
        <v>814</v>
      </c>
      <c r="K147" s="72">
        <v>20009</v>
      </c>
    </row>
    <row r="148" spans="1:11" s="30" customFormat="1" ht="30">
      <c r="A148" s="12" t="s">
        <v>810</v>
      </c>
      <c r="B148" s="25" t="s">
        <v>1475</v>
      </c>
      <c r="C148" s="25" t="s">
        <v>1472</v>
      </c>
      <c r="D148" s="27" t="s">
        <v>1472</v>
      </c>
      <c r="E148" s="25" t="s">
        <v>811</v>
      </c>
      <c r="F148" s="25">
        <v>10</v>
      </c>
      <c r="G148" s="27">
        <v>40560</v>
      </c>
      <c r="H148" s="25" t="s">
        <v>1103</v>
      </c>
      <c r="I148" s="25" t="s">
        <v>816</v>
      </c>
      <c r="J148" s="25" t="s">
        <v>817</v>
      </c>
      <c r="K148" s="72">
        <v>467400</v>
      </c>
    </row>
    <row r="149" spans="1:11" s="30" customFormat="1" ht="30">
      <c r="A149" s="12" t="s">
        <v>810</v>
      </c>
      <c r="B149" s="25" t="s">
        <v>1475</v>
      </c>
      <c r="C149" s="25" t="s">
        <v>1472</v>
      </c>
      <c r="D149" s="27" t="s">
        <v>1472</v>
      </c>
      <c r="E149" s="25" t="s">
        <v>811</v>
      </c>
      <c r="F149" s="25">
        <v>11</v>
      </c>
      <c r="G149" s="27">
        <v>40560</v>
      </c>
      <c r="H149" s="25" t="s">
        <v>1104</v>
      </c>
      <c r="I149" s="25" t="s">
        <v>570</v>
      </c>
      <c r="J149" s="31" t="s">
        <v>450</v>
      </c>
      <c r="K149" s="72">
        <v>15136</v>
      </c>
    </row>
    <row r="150" spans="1:11" s="30" customFormat="1" ht="45">
      <c r="A150" s="12" t="s">
        <v>810</v>
      </c>
      <c r="B150" s="25" t="s">
        <v>1475</v>
      </c>
      <c r="C150" s="25" t="s">
        <v>1472</v>
      </c>
      <c r="D150" s="27" t="s">
        <v>1472</v>
      </c>
      <c r="E150" s="25" t="s">
        <v>811</v>
      </c>
      <c r="F150" s="25">
        <v>12</v>
      </c>
      <c r="G150" s="27">
        <v>40562</v>
      </c>
      <c r="H150" s="25" t="s">
        <v>1105</v>
      </c>
      <c r="I150" s="25" t="s">
        <v>813</v>
      </c>
      <c r="J150" s="25" t="s">
        <v>814</v>
      </c>
      <c r="K150" s="72">
        <v>26445</v>
      </c>
    </row>
    <row r="151" spans="1:11" s="30" customFormat="1" ht="30">
      <c r="A151" s="12" t="s">
        <v>810</v>
      </c>
      <c r="B151" s="25" t="s">
        <v>512</v>
      </c>
      <c r="C151" s="17" t="s">
        <v>848</v>
      </c>
      <c r="D151" s="27">
        <v>39724</v>
      </c>
      <c r="E151" s="25" t="s">
        <v>778</v>
      </c>
      <c r="F151" s="25">
        <v>1240</v>
      </c>
      <c r="G151" s="27">
        <v>40563</v>
      </c>
      <c r="H151" s="32" t="s">
        <v>1106</v>
      </c>
      <c r="I151" s="33" t="s">
        <v>1107</v>
      </c>
      <c r="J151" s="31" t="s">
        <v>1108</v>
      </c>
      <c r="K151" s="72">
        <v>120000</v>
      </c>
    </row>
    <row r="152" spans="1:11" s="30" customFormat="1" ht="30">
      <c r="A152" s="12" t="s">
        <v>810</v>
      </c>
      <c r="B152" s="25" t="s">
        <v>512</v>
      </c>
      <c r="C152" s="17" t="s">
        <v>848</v>
      </c>
      <c r="D152" s="27">
        <v>39724</v>
      </c>
      <c r="E152" s="25" t="s">
        <v>778</v>
      </c>
      <c r="F152" s="25">
        <v>1241</v>
      </c>
      <c r="G152" s="27">
        <v>40563</v>
      </c>
      <c r="H152" s="32" t="s">
        <v>1106</v>
      </c>
      <c r="I152" s="33" t="s">
        <v>1107</v>
      </c>
      <c r="J152" s="31" t="s">
        <v>1108</v>
      </c>
      <c r="K152" s="72">
        <v>120000</v>
      </c>
    </row>
    <row r="153" spans="1:11" s="30" customFormat="1" ht="30">
      <c r="A153" s="12" t="s">
        <v>810</v>
      </c>
      <c r="B153" s="25" t="s">
        <v>512</v>
      </c>
      <c r="C153" s="17" t="s">
        <v>848</v>
      </c>
      <c r="D153" s="27">
        <v>39724</v>
      </c>
      <c r="E153" s="25" t="s">
        <v>778</v>
      </c>
      <c r="F153" s="25">
        <v>1242</v>
      </c>
      <c r="G153" s="27">
        <v>40563</v>
      </c>
      <c r="H153" s="32" t="s">
        <v>1106</v>
      </c>
      <c r="I153" s="33" t="s">
        <v>1107</v>
      </c>
      <c r="J153" s="31" t="s">
        <v>1108</v>
      </c>
      <c r="K153" s="72">
        <v>120000</v>
      </c>
    </row>
    <row r="154" spans="1:11" s="30" customFormat="1" ht="30">
      <c r="A154" s="12" t="s">
        <v>810</v>
      </c>
      <c r="B154" s="25" t="s">
        <v>512</v>
      </c>
      <c r="C154" s="25" t="s">
        <v>1457</v>
      </c>
      <c r="D154" s="27">
        <v>40452</v>
      </c>
      <c r="E154" s="25" t="s">
        <v>778</v>
      </c>
      <c r="F154" s="25">
        <v>1243</v>
      </c>
      <c r="G154" s="27">
        <v>40563</v>
      </c>
      <c r="H154" s="32" t="s">
        <v>1109</v>
      </c>
      <c r="I154" s="25" t="s">
        <v>849</v>
      </c>
      <c r="J154" s="31" t="s">
        <v>850</v>
      </c>
      <c r="K154" s="72">
        <v>145000</v>
      </c>
    </row>
    <row r="155" spans="1:11" s="30" customFormat="1" ht="30">
      <c r="A155" s="12" t="s">
        <v>810</v>
      </c>
      <c r="B155" s="25" t="s">
        <v>512</v>
      </c>
      <c r="C155" s="25" t="s">
        <v>1457</v>
      </c>
      <c r="D155" s="27">
        <v>40452</v>
      </c>
      <c r="E155" s="25" t="s">
        <v>778</v>
      </c>
      <c r="F155" s="25">
        <v>1244</v>
      </c>
      <c r="G155" s="27">
        <v>40563</v>
      </c>
      <c r="H155" s="32" t="s">
        <v>1106</v>
      </c>
      <c r="I155" s="25" t="s">
        <v>849</v>
      </c>
      <c r="J155" s="31" t="s">
        <v>850</v>
      </c>
      <c r="K155" s="72">
        <v>120000</v>
      </c>
    </row>
    <row r="156" spans="1:11" s="30" customFormat="1" ht="30">
      <c r="A156" s="12" t="s">
        <v>810</v>
      </c>
      <c r="B156" s="25" t="s">
        <v>512</v>
      </c>
      <c r="C156" s="17" t="s">
        <v>848</v>
      </c>
      <c r="D156" s="27">
        <v>39724</v>
      </c>
      <c r="E156" s="25" t="s">
        <v>778</v>
      </c>
      <c r="F156" s="25">
        <v>1245</v>
      </c>
      <c r="G156" s="27">
        <v>40563</v>
      </c>
      <c r="H156" s="32" t="s">
        <v>1106</v>
      </c>
      <c r="I156" s="33" t="s">
        <v>851</v>
      </c>
      <c r="J156" s="31" t="s">
        <v>852</v>
      </c>
      <c r="K156" s="72">
        <v>120000</v>
      </c>
    </row>
    <row r="157" spans="1:11" s="30" customFormat="1" ht="30">
      <c r="A157" s="12" t="s">
        <v>810</v>
      </c>
      <c r="B157" s="25" t="s">
        <v>512</v>
      </c>
      <c r="C157" s="17" t="s">
        <v>848</v>
      </c>
      <c r="D157" s="27">
        <v>39724</v>
      </c>
      <c r="E157" s="25" t="s">
        <v>778</v>
      </c>
      <c r="F157" s="25">
        <v>1246</v>
      </c>
      <c r="G157" s="27">
        <v>40563</v>
      </c>
      <c r="H157" s="32" t="s">
        <v>1106</v>
      </c>
      <c r="I157" s="33" t="s">
        <v>851</v>
      </c>
      <c r="J157" s="31" t="s">
        <v>852</v>
      </c>
      <c r="K157" s="72">
        <v>120000</v>
      </c>
    </row>
    <row r="158" spans="1:11" s="30" customFormat="1" ht="30">
      <c r="A158" s="12" t="s">
        <v>810</v>
      </c>
      <c r="B158" s="25" t="s">
        <v>1471</v>
      </c>
      <c r="C158" s="25" t="s">
        <v>1472</v>
      </c>
      <c r="D158" s="27" t="s">
        <v>1472</v>
      </c>
      <c r="E158" s="25" t="s">
        <v>476</v>
      </c>
      <c r="F158" s="25">
        <v>544</v>
      </c>
      <c r="G158" s="27">
        <v>40563</v>
      </c>
      <c r="H158" s="25" t="s">
        <v>853</v>
      </c>
      <c r="I158" s="25" t="s">
        <v>854</v>
      </c>
      <c r="J158" s="25" t="s">
        <v>855</v>
      </c>
      <c r="K158" s="72">
        <v>88536</v>
      </c>
    </row>
    <row r="159" spans="1:11" s="30" customFormat="1" ht="30">
      <c r="A159" s="12" t="s">
        <v>810</v>
      </c>
      <c r="B159" s="25" t="s">
        <v>1471</v>
      </c>
      <c r="C159" s="25" t="s">
        <v>1472</v>
      </c>
      <c r="D159" s="27" t="s">
        <v>1472</v>
      </c>
      <c r="E159" s="25" t="s">
        <v>778</v>
      </c>
      <c r="F159" s="25">
        <v>1249</v>
      </c>
      <c r="G159" s="27">
        <v>40567</v>
      </c>
      <c r="H159" s="25" t="s">
        <v>1600</v>
      </c>
      <c r="I159" s="25" t="s">
        <v>856</v>
      </c>
      <c r="J159" s="31" t="s">
        <v>857</v>
      </c>
      <c r="K159" s="72">
        <v>154581</v>
      </c>
    </row>
    <row r="160" spans="1:11" s="30" customFormat="1" ht="45">
      <c r="A160" s="12" t="s">
        <v>810</v>
      </c>
      <c r="B160" s="10" t="s">
        <v>1489</v>
      </c>
      <c r="C160" s="25" t="s">
        <v>1472</v>
      </c>
      <c r="D160" s="27" t="s">
        <v>1472</v>
      </c>
      <c r="E160" s="25" t="s">
        <v>502</v>
      </c>
      <c r="F160" s="25">
        <v>1250</v>
      </c>
      <c r="G160" s="27">
        <v>40567</v>
      </c>
      <c r="H160" s="25" t="s">
        <v>858</v>
      </c>
      <c r="I160" s="25" t="s">
        <v>825</v>
      </c>
      <c r="J160" s="25" t="s">
        <v>826</v>
      </c>
      <c r="K160" s="72">
        <v>624000</v>
      </c>
    </row>
    <row r="161" spans="1:11" s="30" customFormat="1" ht="30">
      <c r="A161" s="12" t="s">
        <v>810</v>
      </c>
      <c r="B161" s="25" t="s">
        <v>1475</v>
      </c>
      <c r="C161" s="25" t="s">
        <v>1472</v>
      </c>
      <c r="D161" s="27" t="s">
        <v>1472</v>
      </c>
      <c r="E161" s="25" t="s">
        <v>811</v>
      </c>
      <c r="F161" s="25">
        <v>13</v>
      </c>
      <c r="G161" s="27">
        <v>40567</v>
      </c>
      <c r="H161" s="25" t="s">
        <v>1104</v>
      </c>
      <c r="I161" s="25" t="s">
        <v>570</v>
      </c>
      <c r="J161" s="31" t="s">
        <v>450</v>
      </c>
      <c r="K161" s="72">
        <v>338806</v>
      </c>
    </row>
    <row r="162" spans="1:11" s="30" customFormat="1" ht="30">
      <c r="A162" s="12" t="s">
        <v>810</v>
      </c>
      <c r="B162" s="25" t="s">
        <v>1475</v>
      </c>
      <c r="C162" s="25" t="s">
        <v>1472</v>
      </c>
      <c r="D162" s="27" t="s">
        <v>1472</v>
      </c>
      <c r="E162" s="25" t="s">
        <v>811</v>
      </c>
      <c r="F162" s="25">
        <v>14</v>
      </c>
      <c r="G162" s="27" t="s">
        <v>859</v>
      </c>
      <c r="H162" s="25" t="s">
        <v>860</v>
      </c>
      <c r="I162" s="25" t="s">
        <v>570</v>
      </c>
      <c r="J162" s="31" t="s">
        <v>450</v>
      </c>
      <c r="K162" s="72">
        <v>72012</v>
      </c>
    </row>
    <row r="163" spans="1:11" s="30" customFormat="1" ht="30">
      <c r="A163" s="12" t="s">
        <v>810</v>
      </c>
      <c r="B163" s="25" t="s">
        <v>1475</v>
      </c>
      <c r="C163" s="25" t="s">
        <v>1472</v>
      </c>
      <c r="D163" s="27" t="s">
        <v>1472</v>
      </c>
      <c r="E163" s="25" t="s">
        <v>811</v>
      </c>
      <c r="F163" s="25">
        <v>15</v>
      </c>
      <c r="G163" s="27">
        <v>40567</v>
      </c>
      <c r="H163" s="25" t="s">
        <v>861</v>
      </c>
      <c r="I163" s="25" t="s">
        <v>570</v>
      </c>
      <c r="J163" s="31" t="s">
        <v>450</v>
      </c>
      <c r="K163" s="72">
        <v>107094</v>
      </c>
    </row>
    <row r="164" spans="1:11" s="30" customFormat="1" ht="30">
      <c r="A164" s="12" t="s">
        <v>810</v>
      </c>
      <c r="B164" s="25" t="s">
        <v>1475</v>
      </c>
      <c r="C164" s="25" t="s">
        <v>1472</v>
      </c>
      <c r="D164" s="27" t="s">
        <v>1472</v>
      </c>
      <c r="E164" s="25" t="s">
        <v>811</v>
      </c>
      <c r="F164" s="25">
        <v>16</v>
      </c>
      <c r="G164" s="27">
        <v>40567</v>
      </c>
      <c r="H164" s="25" t="s">
        <v>862</v>
      </c>
      <c r="I164" s="25" t="s">
        <v>570</v>
      </c>
      <c r="J164" s="31" t="s">
        <v>450</v>
      </c>
      <c r="K164" s="72">
        <v>90298</v>
      </c>
    </row>
    <row r="165" spans="1:11" s="30" customFormat="1" ht="30">
      <c r="A165" s="12" t="s">
        <v>810</v>
      </c>
      <c r="B165" s="25" t="s">
        <v>1475</v>
      </c>
      <c r="C165" s="25" t="s">
        <v>1472</v>
      </c>
      <c r="D165" s="27" t="s">
        <v>1472</v>
      </c>
      <c r="E165" s="25" t="s">
        <v>811</v>
      </c>
      <c r="F165" s="25">
        <v>17</v>
      </c>
      <c r="G165" s="27">
        <v>40567</v>
      </c>
      <c r="H165" s="25" t="s">
        <v>863</v>
      </c>
      <c r="I165" s="25" t="s">
        <v>570</v>
      </c>
      <c r="J165" s="31" t="s">
        <v>450</v>
      </c>
      <c r="K165" s="72">
        <v>88839</v>
      </c>
    </row>
    <row r="166" spans="1:11" s="30" customFormat="1" ht="30">
      <c r="A166" s="12" t="s">
        <v>810</v>
      </c>
      <c r="B166" s="25" t="s">
        <v>1475</v>
      </c>
      <c r="C166" s="25" t="s">
        <v>1472</v>
      </c>
      <c r="D166" s="27" t="s">
        <v>1472</v>
      </c>
      <c r="E166" s="25" t="s">
        <v>811</v>
      </c>
      <c r="F166" s="25">
        <v>18</v>
      </c>
      <c r="G166" s="27">
        <v>40567</v>
      </c>
      <c r="H166" s="25" t="s">
        <v>864</v>
      </c>
      <c r="I166" s="25" t="s">
        <v>816</v>
      </c>
      <c r="J166" s="25" t="s">
        <v>817</v>
      </c>
      <c r="K166" s="72">
        <v>139100</v>
      </c>
    </row>
    <row r="167" spans="1:11" s="30" customFormat="1" ht="30">
      <c r="A167" s="12" t="s">
        <v>810</v>
      </c>
      <c r="B167" s="25" t="s">
        <v>1475</v>
      </c>
      <c r="C167" s="25" t="s">
        <v>1472</v>
      </c>
      <c r="D167" s="27" t="s">
        <v>1472</v>
      </c>
      <c r="E167" s="25" t="s">
        <v>811</v>
      </c>
      <c r="F167" s="25">
        <v>19</v>
      </c>
      <c r="G167" s="27">
        <v>40567</v>
      </c>
      <c r="H167" s="25" t="s">
        <v>865</v>
      </c>
      <c r="I167" s="25" t="s">
        <v>816</v>
      </c>
      <c r="J167" s="25" t="s">
        <v>817</v>
      </c>
      <c r="K167" s="72">
        <v>607900</v>
      </c>
    </row>
    <row r="168" spans="1:11" s="30" customFormat="1" ht="30">
      <c r="A168" s="12" t="s">
        <v>810</v>
      </c>
      <c r="B168" s="25" t="s">
        <v>1475</v>
      </c>
      <c r="C168" s="25" t="s">
        <v>1472</v>
      </c>
      <c r="D168" s="27" t="s">
        <v>1472</v>
      </c>
      <c r="E168" s="25" t="s">
        <v>811</v>
      </c>
      <c r="F168" s="25">
        <v>20</v>
      </c>
      <c r="G168" s="27">
        <v>40567</v>
      </c>
      <c r="H168" s="25" t="s">
        <v>19</v>
      </c>
      <c r="I168" s="25" t="s">
        <v>816</v>
      </c>
      <c r="J168" s="25" t="s">
        <v>817</v>
      </c>
      <c r="K168" s="72">
        <v>46900</v>
      </c>
    </row>
    <row r="169" spans="1:11" s="30" customFormat="1" ht="45">
      <c r="A169" s="12" t="s">
        <v>810</v>
      </c>
      <c r="B169" s="25" t="s">
        <v>1475</v>
      </c>
      <c r="C169" s="25" t="s">
        <v>1472</v>
      </c>
      <c r="D169" s="27" t="s">
        <v>1472</v>
      </c>
      <c r="E169" s="25" t="s">
        <v>811</v>
      </c>
      <c r="F169" s="25">
        <v>21</v>
      </c>
      <c r="G169" s="27">
        <v>40567</v>
      </c>
      <c r="H169" s="25" t="s">
        <v>20</v>
      </c>
      <c r="I169" s="25" t="s">
        <v>813</v>
      </c>
      <c r="J169" s="25" t="s">
        <v>814</v>
      </c>
      <c r="K169" s="72">
        <v>18341</v>
      </c>
    </row>
    <row r="170" spans="1:11" s="30" customFormat="1" ht="30">
      <c r="A170" s="12" t="s">
        <v>810</v>
      </c>
      <c r="B170" s="25" t="s">
        <v>1475</v>
      </c>
      <c r="C170" s="25" t="s">
        <v>1472</v>
      </c>
      <c r="D170" s="27" t="s">
        <v>1472</v>
      </c>
      <c r="E170" s="25" t="s">
        <v>811</v>
      </c>
      <c r="F170" s="25">
        <v>22</v>
      </c>
      <c r="G170" s="27">
        <v>40568</v>
      </c>
      <c r="H170" s="25" t="s">
        <v>21</v>
      </c>
      <c r="I170" s="25" t="s">
        <v>813</v>
      </c>
      <c r="J170" s="25" t="s">
        <v>814</v>
      </c>
      <c r="K170" s="72">
        <v>17763</v>
      </c>
    </row>
    <row r="171" spans="1:11" s="30" customFormat="1" ht="45">
      <c r="A171" s="12" t="s">
        <v>810</v>
      </c>
      <c r="B171" s="25" t="s">
        <v>1475</v>
      </c>
      <c r="C171" s="25" t="s">
        <v>1472</v>
      </c>
      <c r="D171" s="27" t="s">
        <v>1472</v>
      </c>
      <c r="E171" s="25" t="s">
        <v>811</v>
      </c>
      <c r="F171" s="25">
        <v>25</v>
      </c>
      <c r="G171" s="27">
        <v>40569</v>
      </c>
      <c r="H171" s="25" t="s">
        <v>22</v>
      </c>
      <c r="I171" s="25" t="s">
        <v>813</v>
      </c>
      <c r="J171" s="25" t="s">
        <v>814</v>
      </c>
      <c r="K171" s="72">
        <v>7100</v>
      </c>
    </row>
    <row r="172" spans="1:11" s="30" customFormat="1" ht="30">
      <c r="A172" s="12" t="s">
        <v>810</v>
      </c>
      <c r="B172" s="25" t="s">
        <v>1471</v>
      </c>
      <c r="C172" s="25" t="s">
        <v>1472</v>
      </c>
      <c r="D172" s="27" t="s">
        <v>1472</v>
      </c>
      <c r="E172" s="25" t="s">
        <v>23</v>
      </c>
      <c r="F172" s="25">
        <v>545</v>
      </c>
      <c r="G172" s="27">
        <v>40571</v>
      </c>
      <c r="H172" s="32" t="s">
        <v>24</v>
      </c>
      <c r="I172" s="25" t="s">
        <v>25</v>
      </c>
      <c r="J172" s="25" t="s">
        <v>26</v>
      </c>
      <c r="K172" s="72">
        <v>79500</v>
      </c>
    </row>
    <row r="173" spans="1:11" s="30" customFormat="1" ht="30">
      <c r="A173" s="12" t="s">
        <v>810</v>
      </c>
      <c r="B173" s="25" t="s">
        <v>512</v>
      </c>
      <c r="C173" s="25" t="s">
        <v>1457</v>
      </c>
      <c r="D173" s="27">
        <v>40452</v>
      </c>
      <c r="E173" s="25" t="s">
        <v>778</v>
      </c>
      <c r="F173" s="25">
        <v>1265</v>
      </c>
      <c r="G173" s="27">
        <v>40571</v>
      </c>
      <c r="H173" s="32" t="s">
        <v>1106</v>
      </c>
      <c r="I173" s="25" t="s">
        <v>27</v>
      </c>
      <c r="J173" s="31" t="s">
        <v>28</v>
      </c>
      <c r="K173" s="72">
        <v>120000</v>
      </c>
    </row>
    <row r="174" spans="1:11" s="30" customFormat="1" ht="30">
      <c r="A174" s="12" t="s">
        <v>810</v>
      </c>
      <c r="B174" s="25" t="s">
        <v>512</v>
      </c>
      <c r="C174" s="25" t="s">
        <v>1457</v>
      </c>
      <c r="D174" s="26">
        <v>40452</v>
      </c>
      <c r="E174" s="25" t="s">
        <v>778</v>
      </c>
      <c r="F174" s="25">
        <v>1266</v>
      </c>
      <c r="G174" s="27">
        <v>40571</v>
      </c>
      <c r="H174" s="25" t="s">
        <v>29</v>
      </c>
      <c r="I174" s="25" t="s">
        <v>849</v>
      </c>
      <c r="J174" s="31" t="s">
        <v>850</v>
      </c>
      <c r="K174" s="72">
        <v>60000</v>
      </c>
    </row>
    <row r="175" spans="1:11" s="30" customFormat="1" ht="30">
      <c r="A175" s="12" t="s">
        <v>810</v>
      </c>
      <c r="B175" s="25" t="s">
        <v>512</v>
      </c>
      <c r="C175" s="25" t="s">
        <v>30</v>
      </c>
      <c r="D175" s="27">
        <v>38939</v>
      </c>
      <c r="E175" s="25" t="s">
        <v>778</v>
      </c>
      <c r="F175" s="25">
        <v>1267</v>
      </c>
      <c r="G175" s="27">
        <v>40571</v>
      </c>
      <c r="H175" s="25" t="s">
        <v>29</v>
      </c>
      <c r="I175" s="34" t="s">
        <v>31</v>
      </c>
      <c r="J175" s="34" t="s">
        <v>32</v>
      </c>
      <c r="K175" s="73">
        <v>45000</v>
      </c>
    </row>
    <row r="176" spans="1:11" s="35" customFormat="1" ht="45">
      <c r="A176" s="32" t="s">
        <v>261</v>
      </c>
      <c r="B176" s="10" t="s">
        <v>1471</v>
      </c>
      <c r="C176" s="10" t="s">
        <v>1472</v>
      </c>
      <c r="D176" s="20" t="s">
        <v>1472</v>
      </c>
      <c r="E176" s="12" t="s">
        <v>778</v>
      </c>
      <c r="F176" s="12">
        <v>2176</v>
      </c>
      <c r="G176" s="26">
        <v>40546</v>
      </c>
      <c r="H176" s="36" t="s">
        <v>33</v>
      </c>
      <c r="I176" s="12" t="s">
        <v>34</v>
      </c>
      <c r="J176" s="12" t="s">
        <v>35</v>
      </c>
      <c r="K176" s="74">
        <v>11900</v>
      </c>
    </row>
    <row r="177" spans="1:11" s="35" customFormat="1" ht="45">
      <c r="A177" s="32" t="s">
        <v>261</v>
      </c>
      <c r="B177" s="10" t="s">
        <v>1471</v>
      </c>
      <c r="C177" s="10" t="s">
        <v>1472</v>
      </c>
      <c r="D177" s="20" t="s">
        <v>1472</v>
      </c>
      <c r="E177" s="12" t="s">
        <v>778</v>
      </c>
      <c r="F177" s="12">
        <v>2177</v>
      </c>
      <c r="G177" s="26">
        <v>40546</v>
      </c>
      <c r="H177" s="36" t="s">
        <v>36</v>
      </c>
      <c r="I177" s="12" t="s">
        <v>37</v>
      </c>
      <c r="J177" s="12" t="s">
        <v>38</v>
      </c>
      <c r="K177" s="74">
        <v>727038</v>
      </c>
    </row>
    <row r="178" spans="1:11" s="35" customFormat="1" ht="45">
      <c r="A178" s="32" t="s">
        <v>261</v>
      </c>
      <c r="B178" s="10" t="s">
        <v>1471</v>
      </c>
      <c r="C178" s="10" t="s">
        <v>1472</v>
      </c>
      <c r="D178" s="20" t="s">
        <v>1472</v>
      </c>
      <c r="E178" s="12" t="s">
        <v>778</v>
      </c>
      <c r="F178" s="12">
        <v>2180</v>
      </c>
      <c r="G178" s="26">
        <v>40547</v>
      </c>
      <c r="H178" s="36" t="s">
        <v>39</v>
      </c>
      <c r="I178" s="12" t="s">
        <v>34</v>
      </c>
      <c r="J178" s="12" t="s">
        <v>35</v>
      </c>
      <c r="K178" s="74">
        <v>29750</v>
      </c>
    </row>
    <row r="179" spans="1:11" s="35" customFormat="1" ht="30">
      <c r="A179" s="32" t="s">
        <v>261</v>
      </c>
      <c r="B179" s="10" t="s">
        <v>1471</v>
      </c>
      <c r="C179" s="10" t="s">
        <v>1472</v>
      </c>
      <c r="D179" s="20" t="s">
        <v>1472</v>
      </c>
      <c r="E179" s="12" t="s">
        <v>476</v>
      </c>
      <c r="F179" s="12">
        <v>922</v>
      </c>
      <c r="G179" s="26">
        <v>40548</v>
      </c>
      <c r="H179" s="36" t="s">
        <v>40</v>
      </c>
      <c r="I179" s="12" t="s">
        <v>41</v>
      </c>
      <c r="J179" s="12" t="s">
        <v>42</v>
      </c>
      <c r="K179" s="74">
        <v>400435</v>
      </c>
    </row>
    <row r="180" spans="1:11" s="35" customFormat="1" ht="30">
      <c r="A180" s="32" t="s">
        <v>261</v>
      </c>
      <c r="B180" s="10" t="s">
        <v>1471</v>
      </c>
      <c r="C180" s="10" t="s">
        <v>1472</v>
      </c>
      <c r="D180" s="20" t="s">
        <v>1472</v>
      </c>
      <c r="E180" s="12" t="s">
        <v>778</v>
      </c>
      <c r="F180" s="12">
        <v>2186</v>
      </c>
      <c r="G180" s="26">
        <v>40548</v>
      </c>
      <c r="H180" s="36" t="s">
        <v>1124</v>
      </c>
      <c r="I180" s="12" t="s">
        <v>1125</v>
      </c>
      <c r="J180" s="12" t="s">
        <v>1126</v>
      </c>
      <c r="K180" s="74">
        <v>126228</v>
      </c>
    </row>
    <row r="181" spans="1:11" s="35" customFormat="1" ht="30">
      <c r="A181" s="32" t="s">
        <v>261</v>
      </c>
      <c r="B181" s="25" t="s">
        <v>1475</v>
      </c>
      <c r="C181" s="25" t="s">
        <v>1501</v>
      </c>
      <c r="D181" s="27" t="str">
        <f>+IF(C181="","",IF(C181="No Aplica","No Aplica","Ingrese Fecha"))</f>
        <v>No Aplica</v>
      </c>
      <c r="E181" s="12" t="s">
        <v>1496</v>
      </c>
      <c r="F181" s="17">
        <v>21302952</v>
      </c>
      <c r="G181" s="26">
        <v>40550</v>
      </c>
      <c r="H181" s="37" t="s">
        <v>1127</v>
      </c>
      <c r="I181" s="17" t="s">
        <v>1128</v>
      </c>
      <c r="J181" s="17" t="s">
        <v>1129</v>
      </c>
      <c r="K181" s="74">
        <v>91790</v>
      </c>
    </row>
    <row r="182" spans="1:11" s="35" customFormat="1" ht="30">
      <c r="A182" s="32" t="s">
        <v>261</v>
      </c>
      <c r="B182" s="10" t="s">
        <v>1471</v>
      </c>
      <c r="C182" s="10" t="s">
        <v>1472</v>
      </c>
      <c r="D182" s="20" t="s">
        <v>1472</v>
      </c>
      <c r="E182" s="12" t="s">
        <v>778</v>
      </c>
      <c r="F182" s="12">
        <v>2190</v>
      </c>
      <c r="G182" s="26">
        <v>40550</v>
      </c>
      <c r="H182" s="36" t="s">
        <v>1130</v>
      </c>
      <c r="I182" s="12" t="s">
        <v>1131</v>
      </c>
      <c r="J182" s="12" t="s">
        <v>1132</v>
      </c>
      <c r="K182" s="74">
        <v>20031</v>
      </c>
    </row>
    <row r="183" spans="1:11" s="35" customFormat="1" ht="30">
      <c r="A183" s="32" t="s">
        <v>261</v>
      </c>
      <c r="B183" s="25" t="s">
        <v>1475</v>
      </c>
      <c r="C183" s="25" t="s">
        <v>1501</v>
      </c>
      <c r="D183" s="27" t="str">
        <f>+IF(C183="","",IF(C183="No Aplica","No Aplica","Ingrese Fecha"))</f>
        <v>No Aplica</v>
      </c>
      <c r="E183" s="12" t="s">
        <v>1493</v>
      </c>
      <c r="F183" s="17">
        <v>1774074</v>
      </c>
      <c r="G183" s="26">
        <v>40553</v>
      </c>
      <c r="H183" s="37" t="s">
        <v>1133</v>
      </c>
      <c r="I183" s="17" t="s">
        <v>1128</v>
      </c>
      <c r="J183" s="17" t="s">
        <v>1129</v>
      </c>
      <c r="K183" s="74">
        <v>388940</v>
      </c>
    </row>
    <row r="184" spans="1:11" s="35" customFormat="1" ht="30">
      <c r="A184" s="32" t="s">
        <v>261</v>
      </c>
      <c r="B184" s="25" t="s">
        <v>1475</v>
      </c>
      <c r="C184" s="25" t="s">
        <v>1501</v>
      </c>
      <c r="D184" s="27" t="str">
        <f>+IF(C184="","",IF(C184="No Aplica","No Aplica","Ingrese Fecha"))</f>
        <v>No Aplica</v>
      </c>
      <c r="E184" s="12" t="s">
        <v>1493</v>
      </c>
      <c r="F184" s="17">
        <v>361320</v>
      </c>
      <c r="G184" s="26">
        <v>40553</v>
      </c>
      <c r="H184" s="37" t="s">
        <v>1134</v>
      </c>
      <c r="I184" s="17" t="s">
        <v>1135</v>
      </c>
      <c r="J184" s="17" t="s">
        <v>817</v>
      </c>
      <c r="K184" s="74">
        <v>726600</v>
      </c>
    </row>
    <row r="185" spans="1:11" s="35" customFormat="1" ht="30">
      <c r="A185" s="32" t="s">
        <v>261</v>
      </c>
      <c r="B185" s="10" t="s">
        <v>1471</v>
      </c>
      <c r="C185" s="10" t="s">
        <v>1472</v>
      </c>
      <c r="D185" s="20" t="s">
        <v>1472</v>
      </c>
      <c r="E185" s="12" t="s">
        <v>476</v>
      </c>
      <c r="F185" s="12">
        <v>923</v>
      </c>
      <c r="G185" s="26">
        <v>40553</v>
      </c>
      <c r="H185" s="36" t="s">
        <v>1136</v>
      </c>
      <c r="I185" s="12" t="s">
        <v>1137</v>
      </c>
      <c r="J185" s="12" t="s">
        <v>1138</v>
      </c>
      <c r="K185" s="74">
        <v>92999</v>
      </c>
    </row>
    <row r="186" spans="1:11" s="35" customFormat="1" ht="30">
      <c r="A186" s="32" t="s">
        <v>261</v>
      </c>
      <c r="B186" s="25" t="s">
        <v>1475</v>
      </c>
      <c r="C186" s="25" t="s">
        <v>1501</v>
      </c>
      <c r="D186" s="27" t="str">
        <f aca="true" t="shared" si="0" ref="D186:D193">+IF(C186="","",IF(C186="No Aplica","No Aplica","Ingrese Fecha"))</f>
        <v>No Aplica</v>
      </c>
      <c r="E186" s="12" t="s">
        <v>1496</v>
      </c>
      <c r="F186" s="17">
        <v>21368585</v>
      </c>
      <c r="G186" s="26">
        <v>40555</v>
      </c>
      <c r="H186" s="37" t="s">
        <v>1139</v>
      </c>
      <c r="I186" s="17" t="s">
        <v>1128</v>
      </c>
      <c r="J186" s="17" t="s">
        <v>1129</v>
      </c>
      <c r="K186" s="74">
        <v>84850</v>
      </c>
    </row>
    <row r="187" spans="1:11" s="35" customFormat="1" ht="30">
      <c r="A187" s="32" t="s">
        <v>261</v>
      </c>
      <c r="B187" s="25" t="s">
        <v>1475</v>
      </c>
      <c r="C187" s="25" t="s">
        <v>1501</v>
      </c>
      <c r="D187" s="27" t="str">
        <f t="shared" si="0"/>
        <v>No Aplica</v>
      </c>
      <c r="E187" s="12" t="s">
        <v>1496</v>
      </c>
      <c r="F187" s="17">
        <v>117503</v>
      </c>
      <c r="G187" s="26">
        <v>40555</v>
      </c>
      <c r="H187" s="37" t="s">
        <v>211</v>
      </c>
      <c r="I187" s="17" t="s">
        <v>1140</v>
      </c>
      <c r="J187" s="17" t="s">
        <v>1141</v>
      </c>
      <c r="K187" s="74">
        <v>70270</v>
      </c>
    </row>
    <row r="188" spans="1:11" s="35" customFormat="1" ht="30">
      <c r="A188" s="32" t="s">
        <v>261</v>
      </c>
      <c r="B188" s="25" t="s">
        <v>1475</v>
      </c>
      <c r="C188" s="25" t="s">
        <v>1501</v>
      </c>
      <c r="D188" s="27" t="str">
        <f t="shared" si="0"/>
        <v>No Aplica</v>
      </c>
      <c r="E188" s="12" t="s">
        <v>1493</v>
      </c>
      <c r="F188" s="38">
        <v>315603</v>
      </c>
      <c r="G188" s="26">
        <v>40555</v>
      </c>
      <c r="H188" s="37" t="s">
        <v>1142</v>
      </c>
      <c r="I188" s="17" t="s">
        <v>1135</v>
      </c>
      <c r="J188" s="17" t="s">
        <v>817</v>
      </c>
      <c r="K188" s="74">
        <v>184500</v>
      </c>
    </row>
    <row r="189" spans="1:11" s="35" customFormat="1" ht="30">
      <c r="A189" s="32" t="s">
        <v>261</v>
      </c>
      <c r="B189" s="25" t="s">
        <v>1475</v>
      </c>
      <c r="C189" s="25" t="s">
        <v>1501</v>
      </c>
      <c r="D189" s="27" t="str">
        <f t="shared" si="0"/>
        <v>No Aplica</v>
      </c>
      <c r="E189" s="12" t="s">
        <v>1493</v>
      </c>
      <c r="F189" s="17">
        <v>21378815</v>
      </c>
      <c r="G189" s="26">
        <v>40555</v>
      </c>
      <c r="H189" s="37" t="s">
        <v>1143</v>
      </c>
      <c r="I189" s="17" t="s">
        <v>1128</v>
      </c>
      <c r="J189" s="17" t="s">
        <v>1129</v>
      </c>
      <c r="K189" s="74">
        <v>169690</v>
      </c>
    </row>
    <row r="190" spans="1:11" s="35" customFormat="1" ht="30">
      <c r="A190" s="32" t="s">
        <v>261</v>
      </c>
      <c r="B190" s="25" t="s">
        <v>1475</v>
      </c>
      <c r="C190" s="25" t="s">
        <v>1501</v>
      </c>
      <c r="D190" s="27" t="str">
        <f t="shared" si="0"/>
        <v>No Aplica</v>
      </c>
      <c r="E190" s="12" t="s">
        <v>1493</v>
      </c>
      <c r="F190" s="17">
        <v>1827800</v>
      </c>
      <c r="G190" s="26">
        <v>40555</v>
      </c>
      <c r="H190" s="37" t="s">
        <v>1144</v>
      </c>
      <c r="I190" s="17" t="s">
        <v>1128</v>
      </c>
      <c r="J190" s="17" t="s">
        <v>1129</v>
      </c>
      <c r="K190" s="74">
        <v>334202</v>
      </c>
    </row>
    <row r="191" spans="1:11" s="35" customFormat="1" ht="30">
      <c r="A191" s="32" t="s">
        <v>261</v>
      </c>
      <c r="B191" s="25" t="s">
        <v>1475</v>
      </c>
      <c r="C191" s="25" t="s">
        <v>1501</v>
      </c>
      <c r="D191" s="27" t="str">
        <f t="shared" si="0"/>
        <v>No Aplica</v>
      </c>
      <c r="E191" s="12" t="s">
        <v>1496</v>
      </c>
      <c r="F191" s="38">
        <v>78428308</v>
      </c>
      <c r="G191" s="26">
        <v>40555</v>
      </c>
      <c r="H191" s="37" t="s">
        <v>1145</v>
      </c>
      <c r="I191" s="17" t="s">
        <v>1146</v>
      </c>
      <c r="J191" s="17" t="s">
        <v>1147</v>
      </c>
      <c r="K191" s="69">
        <v>24109</v>
      </c>
    </row>
    <row r="192" spans="1:11" s="35" customFormat="1" ht="30">
      <c r="A192" s="32" t="s">
        <v>261</v>
      </c>
      <c r="B192" s="25" t="s">
        <v>1475</v>
      </c>
      <c r="C192" s="25" t="s">
        <v>1501</v>
      </c>
      <c r="D192" s="27" t="str">
        <f t="shared" si="0"/>
        <v>No Aplica</v>
      </c>
      <c r="E192" s="12" t="s">
        <v>1496</v>
      </c>
      <c r="F192" s="17">
        <v>78428581</v>
      </c>
      <c r="G192" s="26">
        <v>40555</v>
      </c>
      <c r="H192" s="37" t="s">
        <v>1148</v>
      </c>
      <c r="I192" s="17" t="s">
        <v>1146</v>
      </c>
      <c r="J192" s="17" t="s">
        <v>1147</v>
      </c>
      <c r="K192" s="69">
        <v>15706</v>
      </c>
    </row>
    <row r="193" spans="1:11" s="35" customFormat="1" ht="30">
      <c r="A193" s="32" t="s">
        <v>261</v>
      </c>
      <c r="B193" s="25" t="s">
        <v>1475</v>
      </c>
      <c r="C193" s="25" t="s">
        <v>1501</v>
      </c>
      <c r="D193" s="27" t="str">
        <f t="shared" si="0"/>
        <v>No Aplica</v>
      </c>
      <c r="E193" s="12" t="s">
        <v>1496</v>
      </c>
      <c r="F193" s="38">
        <v>78426738</v>
      </c>
      <c r="G193" s="26">
        <v>40555</v>
      </c>
      <c r="H193" s="37" t="s">
        <v>212</v>
      </c>
      <c r="I193" s="17" t="s">
        <v>1146</v>
      </c>
      <c r="J193" s="17" t="s">
        <v>1147</v>
      </c>
      <c r="K193" s="69">
        <f>19300+22059</f>
        <v>41359</v>
      </c>
    </row>
    <row r="194" spans="1:11" s="35" customFormat="1" ht="45">
      <c r="A194" s="32" t="s">
        <v>261</v>
      </c>
      <c r="B194" s="10" t="s">
        <v>1489</v>
      </c>
      <c r="C194" s="39" t="s">
        <v>1472</v>
      </c>
      <c r="D194" s="40" t="s">
        <v>1472</v>
      </c>
      <c r="E194" s="33" t="s">
        <v>778</v>
      </c>
      <c r="F194" s="33">
        <v>2175</v>
      </c>
      <c r="G194" s="41">
        <v>40555</v>
      </c>
      <c r="H194" s="42" t="s">
        <v>1150</v>
      </c>
      <c r="I194" s="33" t="s">
        <v>1151</v>
      </c>
      <c r="J194" s="33" t="s">
        <v>1479</v>
      </c>
      <c r="K194" s="73">
        <v>88750</v>
      </c>
    </row>
    <row r="195" spans="1:11" s="35" customFormat="1" ht="30">
      <c r="A195" s="32" t="s">
        <v>261</v>
      </c>
      <c r="B195" s="25" t="s">
        <v>1475</v>
      </c>
      <c r="C195" s="25" t="s">
        <v>1501</v>
      </c>
      <c r="D195" s="27" t="str">
        <f aca="true" t="shared" si="1" ref="D195:D201">+IF(C195="","",IF(C195="No Aplica","No Aplica","Ingrese Fecha"))</f>
        <v>No Aplica</v>
      </c>
      <c r="E195" s="12" t="s">
        <v>1496</v>
      </c>
      <c r="F195" s="17">
        <v>21448933</v>
      </c>
      <c r="G195" s="26">
        <v>40560</v>
      </c>
      <c r="H195" s="37" t="s">
        <v>1152</v>
      </c>
      <c r="I195" s="17" t="s">
        <v>1128</v>
      </c>
      <c r="J195" s="17" t="s">
        <v>1129</v>
      </c>
      <c r="K195" s="74">
        <f>106700+46680</f>
        <v>153380</v>
      </c>
    </row>
    <row r="196" spans="1:11" s="35" customFormat="1" ht="30">
      <c r="A196" s="32" t="s">
        <v>261</v>
      </c>
      <c r="B196" s="25" t="s">
        <v>1475</v>
      </c>
      <c r="C196" s="25" t="s">
        <v>1501</v>
      </c>
      <c r="D196" s="27" t="str">
        <f t="shared" si="1"/>
        <v>No Aplica</v>
      </c>
      <c r="E196" s="12" t="s">
        <v>1493</v>
      </c>
      <c r="F196" s="17">
        <v>1837968</v>
      </c>
      <c r="G196" s="26">
        <v>40560</v>
      </c>
      <c r="H196" s="37" t="s">
        <v>1153</v>
      </c>
      <c r="I196" s="17" t="s">
        <v>1128</v>
      </c>
      <c r="J196" s="17" t="s">
        <v>1129</v>
      </c>
      <c r="K196" s="74">
        <f>34046+478893</f>
        <v>512939</v>
      </c>
    </row>
    <row r="197" spans="1:11" s="35" customFormat="1" ht="30">
      <c r="A197" s="32" t="s">
        <v>261</v>
      </c>
      <c r="B197" s="25" t="s">
        <v>1475</v>
      </c>
      <c r="C197" s="25" t="s">
        <v>1501</v>
      </c>
      <c r="D197" s="27" t="str">
        <f t="shared" si="1"/>
        <v>No Aplica</v>
      </c>
      <c r="E197" s="12" t="s">
        <v>1493</v>
      </c>
      <c r="F197" s="17">
        <v>471567</v>
      </c>
      <c r="G197" s="26">
        <v>40560</v>
      </c>
      <c r="H197" s="37" t="s">
        <v>1154</v>
      </c>
      <c r="I197" s="17" t="s">
        <v>1155</v>
      </c>
      <c r="J197" s="17" t="s">
        <v>1156</v>
      </c>
      <c r="K197" s="69">
        <v>14761</v>
      </c>
    </row>
    <row r="198" spans="1:11" s="35" customFormat="1" ht="30">
      <c r="A198" s="32" t="s">
        <v>261</v>
      </c>
      <c r="B198" s="25" t="s">
        <v>1475</v>
      </c>
      <c r="C198" s="25" t="s">
        <v>1501</v>
      </c>
      <c r="D198" s="27" t="str">
        <f t="shared" si="1"/>
        <v>No Aplica</v>
      </c>
      <c r="E198" s="12" t="s">
        <v>1493</v>
      </c>
      <c r="F198" s="17">
        <v>425618</v>
      </c>
      <c r="G198" s="26">
        <v>40560</v>
      </c>
      <c r="H198" s="37" t="s">
        <v>1157</v>
      </c>
      <c r="I198" s="17" t="s">
        <v>1146</v>
      </c>
      <c r="J198" s="17" t="s">
        <v>1147</v>
      </c>
      <c r="K198" s="69">
        <f>78140+16545</f>
        <v>94685</v>
      </c>
    </row>
    <row r="199" spans="1:11" s="35" customFormat="1" ht="30">
      <c r="A199" s="32" t="s">
        <v>261</v>
      </c>
      <c r="B199" s="25" t="s">
        <v>1475</v>
      </c>
      <c r="C199" s="25" t="s">
        <v>1501</v>
      </c>
      <c r="D199" s="27" t="str">
        <f t="shared" si="1"/>
        <v>No Aplica</v>
      </c>
      <c r="E199" s="12" t="s">
        <v>1493</v>
      </c>
      <c r="F199" s="38">
        <v>23952992</v>
      </c>
      <c r="G199" s="26">
        <v>40560</v>
      </c>
      <c r="H199" s="37" t="s">
        <v>1601</v>
      </c>
      <c r="I199" s="17" t="s">
        <v>1158</v>
      </c>
      <c r="J199" s="17" t="s">
        <v>450</v>
      </c>
      <c r="K199" s="69">
        <v>3554307</v>
      </c>
    </row>
    <row r="200" spans="1:11" s="35" customFormat="1" ht="30">
      <c r="A200" s="32" t="s">
        <v>261</v>
      </c>
      <c r="B200" s="25" t="s">
        <v>1475</v>
      </c>
      <c r="C200" s="25" t="s">
        <v>1501</v>
      </c>
      <c r="D200" s="27" t="str">
        <f t="shared" si="1"/>
        <v>No Aplica</v>
      </c>
      <c r="E200" s="12" t="s">
        <v>1493</v>
      </c>
      <c r="F200" s="17">
        <v>113071</v>
      </c>
      <c r="G200" s="26">
        <v>40560</v>
      </c>
      <c r="H200" s="37" t="s">
        <v>1159</v>
      </c>
      <c r="I200" s="17" t="s">
        <v>1160</v>
      </c>
      <c r="J200" s="17" t="s">
        <v>1161</v>
      </c>
      <c r="K200" s="69">
        <v>212179</v>
      </c>
    </row>
    <row r="201" spans="1:11" s="35" customFormat="1" ht="60">
      <c r="A201" s="32" t="s">
        <v>261</v>
      </c>
      <c r="B201" s="25" t="s">
        <v>1475</v>
      </c>
      <c r="C201" s="25" t="s">
        <v>1501</v>
      </c>
      <c r="D201" s="27" t="str">
        <f t="shared" si="1"/>
        <v>No Aplica</v>
      </c>
      <c r="E201" s="12" t="s">
        <v>1493</v>
      </c>
      <c r="F201" s="10">
        <v>23952990</v>
      </c>
      <c r="G201" s="26">
        <v>40560</v>
      </c>
      <c r="H201" s="37" t="s">
        <v>1162</v>
      </c>
      <c r="I201" s="17" t="s">
        <v>1158</v>
      </c>
      <c r="J201" s="17" t="s">
        <v>450</v>
      </c>
      <c r="K201" s="86">
        <v>236620</v>
      </c>
    </row>
    <row r="202" spans="1:11" s="35" customFormat="1" ht="30">
      <c r="A202" s="32" t="s">
        <v>261</v>
      </c>
      <c r="B202" s="10" t="s">
        <v>1471</v>
      </c>
      <c r="C202" s="10" t="s">
        <v>1472</v>
      </c>
      <c r="D202" s="20" t="s">
        <v>1472</v>
      </c>
      <c r="E202" s="12" t="s">
        <v>778</v>
      </c>
      <c r="F202" s="12">
        <v>2197</v>
      </c>
      <c r="G202" s="26">
        <v>40560</v>
      </c>
      <c r="H202" s="36" t="s">
        <v>1130</v>
      </c>
      <c r="I202" s="12" t="s">
        <v>1131</v>
      </c>
      <c r="J202" s="12" t="s">
        <v>1132</v>
      </c>
      <c r="K202" s="74">
        <v>20031</v>
      </c>
    </row>
    <row r="203" spans="1:11" s="23" customFormat="1" ht="45">
      <c r="A203" s="32" t="s">
        <v>261</v>
      </c>
      <c r="B203" s="10" t="s">
        <v>1471</v>
      </c>
      <c r="C203" s="10" t="s">
        <v>1472</v>
      </c>
      <c r="D203" s="20" t="s">
        <v>1472</v>
      </c>
      <c r="E203" s="12" t="s">
        <v>778</v>
      </c>
      <c r="F203" s="12">
        <v>2198</v>
      </c>
      <c r="G203" s="26">
        <v>40560</v>
      </c>
      <c r="H203" s="36" t="s">
        <v>1163</v>
      </c>
      <c r="I203" s="12" t="s">
        <v>1164</v>
      </c>
      <c r="J203" s="12" t="s">
        <v>1165</v>
      </c>
      <c r="K203" s="74">
        <v>172550</v>
      </c>
    </row>
    <row r="204" spans="1:11" s="23" customFormat="1" ht="30">
      <c r="A204" s="32" t="s">
        <v>261</v>
      </c>
      <c r="B204" s="25" t="s">
        <v>1475</v>
      </c>
      <c r="C204" s="25" t="s">
        <v>1501</v>
      </c>
      <c r="D204" s="27" t="str">
        <f>+IF(C204="","",IF(C204="No Aplica","No Aplica","Ingrese Fecha"))</f>
        <v>No Aplica</v>
      </c>
      <c r="E204" s="12" t="s">
        <v>1496</v>
      </c>
      <c r="F204" s="43">
        <v>4208936</v>
      </c>
      <c r="G204" s="26">
        <v>40561</v>
      </c>
      <c r="H204" s="37" t="s">
        <v>1166</v>
      </c>
      <c r="I204" s="17" t="s">
        <v>1135</v>
      </c>
      <c r="J204" s="17" t="s">
        <v>817</v>
      </c>
      <c r="K204" s="74">
        <v>29300</v>
      </c>
    </row>
    <row r="205" spans="1:11" s="23" customFormat="1" ht="30">
      <c r="A205" s="32" t="s">
        <v>261</v>
      </c>
      <c r="B205" s="10" t="s">
        <v>1471</v>
      </c>
      <c r="C205" s="10" t="s">
        <v>1472</v>
      </c>
      <c r="D205" s="20" t="s">
        <v>1472</v>
      </c>
      <c r="E205" s="12" t="s">
        <v>476</v>
      </c>
      <c r="F205" s="12">
        <v>924</v>
      </c>
      <c r="G205" s="26">
        <v>40561</v>
      </c>
      <c r="H205" s="36" t="s">
        <v>1136</v>
      </c>
      <c r="I205" s="12" t="s">
        <v>1137</v>
      </c>
      <c r="J205" s="12" t="s">
        <v>1138</v>
      </c>
      <c r="K205" s="74">
        <v>92999</v>
      </c>
    </row>
    <row r="206" spans="1:11" s="23" customFormat="1" ht="60">
      <c r="A206" s="32" t="s">
        <v>261</v>
      </c>
      <c r="B206" s="10" t="s">
        <v>1471</v>
      </c>
      <c r="C206" s="10" t="s">
        <v>1472</v>
      </c>
      <c r="D206" s="20" t="s">
        <v>1472</v>
      </c>
      <c r="E206" s="12" t="s">
        <v>476</v>
      </c>
      <c r="F206" s="12">
        <v>925</v>
      </c>
      <c r="G206" s="26">
        <v>40561</v>
      </c>
      <c r="H206" s="36" t="s">
        <v>1167</v>
      </c>
      <c r="I206" s="12" t="s">
        <v>1168</v>
      </c>
      <c r="J206" s="12" t="s">
        <v>1169</v>
      </c>
      <c r="K206" s="74">
        <v>48456</v>
      </c>
    </row>
    <row r="207" spans="1:11" s="23" customFormat="1" ht="30">
      <c r="A207" s="32" t="s">
        <v>261</v>
      </c>
      <c r="B207" s="10" t="s">
        <v>1471</v>
      </c>
      <c r="C207" s="10" t="s">
        <v>1472</v>
      </c>
      <c r="D207" s="20" t="s">
        <v>1472</v>
      </c>
      <c r="E207" s="12" t="s">
        <v>778</v>
      </c>
      <c r="F207" s="12">
        <v>2199</v>
      </c>
      <c r="G207" s="26">
        <v>40561</v>
      </c>
      <c r="H207" s="25" t="s">
        <v>1170</v>
      </c>
      <c r="I207" s="12" t="s">
        <v>1171</v>
      </c>
      <c r="J207" s="12" t="s">
        <v>1172</v>
      </c>
      <c r="K207" s="74">
        <v>200000</v>
      </c>
    </row>
    <row r="208" spans="1:11" s="23" customFormat="1" ht="30">
      <c r="A208" s="32" t="s">
        <v>261</v>
      </c>
      <c r="B208" s="10" t="s">
        <v>1471</v>
      </c>
      <c r="C208" s="10" t="s">
        <v>1472</v>
      </c>
      <c r="D208" s="20" t="s">
        <v>1472</v>
      </c>
      <c r="E208" s="12" t="s">
        <v>778</v>
      </c>
      <c r="F208" s="12">
        <v>2201</v>
      </c>
      <c r="G208" s="26">
        <v>40561</v>
      </c>
      <c r="H208" s="36" t="s">
        <v>1173</v>
      </c>
      <c r="I208" s="12" t="s">
        <v>1174</v>
      </c>
      <c r="J208" s="12" t="s">
        <v>1175</v>
      </c>
      <c r="K208" s="74">
        <v>42840</v>
      </c>
    </row>
    <row r="209" spans="1:11" s="44" customFormat="1" ht="45">
      <c r="A209" s="32" t="s">
        <v>261</v>
      </c>
      <c r="B209" s="10" t="s">
        <v>1489</v>
      </c>
      <c r="C209" s="10" t="s">
        <v>1472</v>
      </c>
      <c r="D209" s="20" t="s">
        <v>1472</v>
      </c>
      <c r="E209" s="12" t="s">
        <v>778</v>
      </c>
      <c r="F209" s="12">
        <v>2202</v>
      </c>
      <c r="G209" s="26">
        <v>40562</v>
      </c>
      <c r="H209" s="36" t="s">
        <v>1176</v>
      </c>
      <c r="I209" s="12" t="s">
        <v>1151</v>
      </c>
      <c r="J209" s="12" t="s">
        <v>1479</v>
      </c>
      <c r="K209" s="74">
        <v>123454</v>
      </c>
    </row>
    <row r="210" spans="1:11" s="23" customFormat="1" ht="30">
      <c r="A210" s="32" t="s">
        <v>261</v>
      </c>
      <c r="B210" s="25" t="s">
        <v>1475</v>
      </c>
      <c r="C210" s="25" t="s">
        <v>1501</v>
      </c>
      <c r="D210" s="27" t="str">
        <f>+IF(C210="","",IF(C210="No Aplica","No Aplica","Ingrese Fecha"))</f>
        <v>No Aplica</v>
      </c>
      <c r="E210" s="12" t="s">
        <v>1496</v>
      </c>
      <c r="F210" s="17">
        <v>78593818</v>
      </c>
      <c r="G210" s="26">
        <v>40564</v>
      </c>
      <c r="H210" s="37" t="s">
        <v>1177</v>
      </c>
      <c r="I210" s="17" t="s">
        <v>1146</v>
      </c>
      <c r="J210" s="17" t="s">
        <v>1147</v>
      </c>
      <c r="K210" s="69">
        <v>16546</v>
      </c>
    </row>
    <row r="211" spans="1:11" s="23" customFormat="1" ht="30">
      <c r="A211" s="32" t="s">
        <v>261</v>
      </c>
      <c r="B211" s="25" t="s">
        <v>1475</v>
      </c>
      <c r="C211" s="25" t="s">
        <v>1501</v>
      </c>
      <c r="D211" s="27" t="str">
        <f>+IF(C211="","",IF(C211="No Aplica","No Aplica","Ingrese Fecha"))</f>
        <v>No Aplica</v>
      </c>
      <c r="E211" s="12" t="s">
        <v>1493</v>
      </c>
      <c r="F211" s="17">
        <v>426846</v>
      </c>
      <c r="G211" s="26">
        <v>40564</v>
      </c>
      <c r="H211" s="37" t="s">
        <v>1178</v>
      </c>
      <c r="I211" s="17" t="s">
        <v>1146</v>
      </c>
      <c r="J211" s="17" t="s">
        <v>1147</v>
      </c>
      <c r="K211" s="69">
        <v>63774</v>
      </c>
    </row>
    <row r="212" spans="1:11" s="23" customFormat="1" ht="30">
      <c r="A212" s="32" t="s">
        <v>261</v>
      </c>
      <c r="B212" s="25" t="s">
        <v>1475</v>
      </c>
      <c r="C212" s="25" t="s">
        <v>1501</v>
      </c>
      <c r="D212" s="27" t="str">
        <f>+IF(C212="","",IF(C212="No Aplica","No Aplica","Ingrese Fecha"))</f>
        <v>No Aplica</v>
      </c>
      <c r="E212" s="12" t="s">
        <v>1496</v>
      </c>
      <c r="F212" s="17">
        <v>78538515</v>
      </c>
      <c r="G212" s="26">
        <v>40564</v>
      </c>
      <c r="H212" s="37" t="s">
        <v>1179</v>
      </c>
      <c r="I212" s="17" t="s">
        <v>1146</v>
      </c>
      <c r="J212" s="17" t="s">
        <v>1147</v>
      </c>
      <c r="K212" s="69">
        <v>101209</v>
      </c>
    </row>
    <row r="213" spans="1:11" s="23" customFormat="1" ht="45">
      <c r="A213" s="32" t="s">
        <v>261</v>
      </c>
      <c r="B213" s="10" t="s">
        <v>1489</v>
      </c>
      <c r="C213" s="10" t="s">
        <v>1472</v>
      </c>
      <c r="D213" s="20" t="s">
        <v>1472</v>
      </c>
      <c r="E213" s="12" t="s">
        <v>778</v>
      </c>
      <c r="F213" s="12">
        <v>2207</v>
      </c>
      <c r="G213" s="26">
        <v>40564</v>
      </c>
      <c r="H213" s="36" t="s">
        <v>1180</v>
      </c>
      <c r="I213" s="12" t="s">
        <v>1181</v>
      </c>
      <c r="J213" s="45" t="s">
        <v>1182</v>
      </c>
      <c r="K213" s="74">
        <v>394128</v>
      </c>
    </row>
    <row r="214" spans="1:11" s="44" customFormat="1" ht="30">
      <c r="A214" s="32" t="s">
        <v>261</v>
      </c>
      <c r="B214" s="10" t="s">
        <v>1471</v>
      </c>
      <c r="C214" s="10" t="s">
        <v>1472</v>
      </c>
      <c r="D214" s="20" t="s">
        <v>1472</v>
      </c>
      <c r="E214" s="12" t="s">
        <v>778</v>
      </c>
      <c r="F214" s="12">
        <v>2209</v>
      </c>
      <c r="G214" s="26">
        <v>40564</v>
      </c>
      <c r="H214" s="36" t="s">
        <v>1602</v>
      </c>
      <c r="I214" s="12" t="s">
        <v>1183</v>
      </c>
      <c r="J214" s="45" t="s">
        <v>1184</v>
      </c>
      <c r="K214" s="74">
        <v>160000</v>
      </c>
    </row>
    <row r="215" spans="1:11" s="23" customFormat="1" ht="30">
      <c r="A215" s="32" t="s">
        <v>261</v>
      </c>
      <c r="B215" s="25" t="s">
        <v>1475</v>
      </c>
      <c r="C215" s="25" t="s">
        <v>1501</v>
      </c>
      <c r="D215" s="27" t="str">
        <f>+IF(C215="","",IF(C215="No Aplica","No Aplica","Ingrese Fecha"))</f>
        <v>No Aplica</v>
      </c>
      <c r="E215" s="12" t="s">
        <v>1493</v>
      </c>
      <c r="F215" s="38">
        <v>1844115</v>
      </c>
      <c r="G215" s="26">
        <v>40567</v>
      </c>
      <c r="H215" s="37" t="s">
        <v>1185</v>
      </c>
      <c r="I215" s="17" t="s">
        <v>1128</v>
      </c>
      <c r="J215" s="17" t="s">
        <v>1129</v>
      </c>
      <c r="K215" s="74">
        <v>231273</v>
      </c>
    </row>
    <row r="216" spans="1:11" s="23" customFormat="1" ht="30">
      <c r="A216" s="32" t="s">
        <v>261</v>
      </c>
      <c r="B216" s="25" t="s">
        <v>1475</v>
      </c>
      <c r="C216" s="25" t="s">
        <v>1501</v>
      </c>
      <c r="D216" s="27" t="str">
        <f>+IF(C216="","",IF(C216="No Aplica","No Aplica","Ingrese Fecha"))</f>
        <v>No Aplica</v>
      </c>
      <c r="E216" s="12" t="s">
        <v>1493</v>
      </c>
      <c r="F216" s="10">
        <v>1369776</v>
      </c>
      <c r="G216" s="26">
        <v>40567</v>
      </c>
      <c r="H216" s="37" t="s">
        <v>1186</v>
      </c>
      <c r="I216" s="17" t="s">
        <v>836</v>
      </c>
      <c r="J216" s="17" t="s">
        <v>1484</v>
      </c>
      <c r="K216" s="86">
        <v>2179808</v>
      </c>
    </row>
    <row r="217" spans="1:11" s="23" customFormat="1" ht="30">
      <c r="A217" s="32" t="s">
        <v>261</v>
      </c>
      <c r="B217" s="10" t="s">
        <v>1471</v>
      </c>
      <c r="C217" s="10" t="s">
        <v>1472</v>
      </c>
      <c r="D217" s="20" t="s">
        <v>1472</v>
      </c>
      <c r="E217" s="12" t="s">
        <v>476</v>
      </c>
      <c r="F217" s="12">
        <v>926</v>
      </c>
      <c r="G217" s="26">
        <v>40567</v>
      </c>
      <c r="H217" s="36" t="s">
        <v>1187</v>
      </c>
      <c r="I217" s="12" t="s">
        <v>1188</v>
      </c>
      <c r="J217" s="12" t="s">
        <v>1189</v>
      </c>
      <c r="K217" s="74">
        <v>67830</v>
      </c>
    </row>
    <row r="218" spans="1:11" s="23" customFormat="1" ht="30">
      <c r="A218" s="32" t="s">
        <v>261</v>
      </c>
      <c r="B218" s="10" t="s">
        <v>1471</v>
      </c>
      <c r="C218" s="10" t="s">
        <v>1472</v>
      </c>
      <c r="D218" s="20" t="s">
        <v>1472</v>
      </c>
      <c r="E218" s="12" t="s">
        <v>778</v>
      </c>
      <c r="F218" s="12">
        <v>2214</v>
      </c>
      <c r="G218" s="26">
        <v>40567</v>
      </c>
      <c r="H218" s="36" t="s">
        <v>1130</v>
      </c>
      <c r="I218" s="12" t="s">
        <v>1131</v>
      </c>
      <c r="J218" s="46" t="s">
        <v>1132</v>
      </c>
      <c r="K218" s="74">
        <v>196778</v>
      </c>
    </row>
    <row r="219" spans="1:11" s="23" customFormat="1" ht="45">
      <c r="A219" s="32" t="s">
        <v>261</v>
      </c>
      <c r="B219" s="10" t="s">
        <v>1489</v>
      </c>
      <c r="C219" s="10" t="s">
        <v>1472</v>
      </c>
      <c r="D219" s="20" t="s">
        <v>1472</v>
      </c>
      <c r="E219" s="12" t="s">
        <v>778</v>
      </c>
      <c r="F219" s="10">
        <v>2215</v>
      </c>
      <c r="G219" s="26">
        <v>40568</v>
      </c>
      <c r="H219" s="36" t="s">
        <v>1190</v>
      </c>
      <c r="I219" s="10" t="s">
        <v>1151</v>
      </c>
      <c r="J219" s="10" t="s">
        <v>1479</v>
      </c>
      <c r="K219" s="87">
        <v>716954</v>
      </c>
    </row>
    <row r="220" spans="1:11" s="23" customFormat="1" ht="30">
      <c r="A220" s="32" t="s">
        <v>261</v>
      </c>
      <c r="B220" s="25" t="s">
        <v>1475</v>
      </c>
      <c r="C220" s="25" t="s">
        <v>1501</v>
      </c>
      <c r="D220" s="27" t="str">
        <f>+IF(C220="","",IF(C220="No Aplica","No Aplica","Ingrese Fecha"))</f>
        <v>No Aplica</v>
      </c>
      <c r="E220" s="12" t="s">
        <v>1493</v>
      </c>
      <c r="F220" s="12">
        <v>1842352</v>
      </c>
      <c r="G220" s="26">
        <v>40569</v>
      </c>
      <c r="H220" s="37" t="s">
        <v>1191</v>
      </c>
      <c r="I220" s="17" t="s">
        <v>1128</v>
      </c>
      <c r="J220" s="17" t="s">
        <v>1129</v>
      </c>
      <c r="K220" s="74">
        <v>1457844</v>
      </c>
    </row>
    <row r="221" spans="1:11" s="23" customFormat="1" ht="45">
      <c r="A221" s="32" t="s">
        <v>261</v>
      </c>
      <c r="B221" s="32" t="s">
        <v>1192</v>
      </c>
      <c r="C221" s="32" t="s">
        <v>1193</v>
      </c>
      <c r="D221" s="26">
        <v>40569</v>
      </c>
      <c r="E221" s="32" t="s">
        <v>1194</v>
      </c>
      <c r="F221" s="32">
        <v>1</v>
      </c>
      <c r="G221" s="26">
        <v>40569</v>
      </c>
      <c r="H221" s="10" t="s">
        <v>1195</v>
      </c>
      <c r="I221" s="10" t="s">
        <v>1196</v>
      </c>
      <c r="J221" s="10" t="s">
        <v>791</v>
      </c>
      <c r="K221" s="75">
        <f>(95.55)*21474.93</f>
        <v>2051929.5615</v>
      </c>
    </row>
    <row r="222" spans="1:11" s="23" customFormat="1" ht="45">
      <c r="A222" s="32" t="s">
        <v>261</v>
      </c>
      <c r="B222" s="10" t="s">
        <v>1471</v>
      </c>
      <c r="C222" s="10" t="s">
        <v>1472</v>
      </c>
      <c r="D222" s="20" t="s">
        <v>1472</v>
      </c>
      <c r="E222" s="12" t="s">
        <v>778</v>
      </c>
      <c r="F222" s="12">
        <v>2216</v>
      </c>
      <c r="G222" s="26">
        <v>40570</v>
      </c>
      <c r="H222" s="47" t="s">
        <v>1197</v>
      </c>
      <c r="I222" s="12" t="s">
        <v>1198</v>
      </c>
      <c r="J222" s="12" t="s">
        <v>1199</v>
      </c>
      <c r="K222" s="74">
        <v>35000</v>
      </c>
    </row>
    <row r="223" spans="1:11" s="23" customFormat="1" ht="45">
      <c r="A223" s="32" t="s">
        <v>261</v>
      </c>
      <c r="B223" s="10" t="s">
        <v>1471</v>
      </c>
      <c r="C223" s="10" t="s">
        <v>1472</v>
      </c>
      <c r="D223" s="20" t="s">
        <v>1472</v>
      </c>
      <c r="E223" s="12" t="s">
        <v>778</v>
      </c>
      <c r="F223" s="12">
        <v>2217</v>
      </c>
      <c r="G223" s="26">
        <v>40570</v>
      </c>
      <c r="H223" s="36" t="s">
        <v>36</v>
      </c>
      <c r="I223" s="12" t="s">
        <v>37</v>
      </c>
      <c r="J223" s="12" t="s">
        <v>38</v>
      </c>
      <c r="K223" s="74">
        <v>480197</v>
      </c>
    </row>
    <row r="224" spans="1:11" s="23" customFormat="1" ht="30">
      <c r="A224" s="32" t="s">
        <v>261</v>
      </c>
      <c r="B224" s="10" t="s">
        <v>1471</v>
      </c>
      <c r="C224" s="10" t="s">
        <v>1472</v>
      </c>
      <c r="D224" s="20" t="s">
        <v>1472</v>
      </c>
      <c r="E224" s="12" t="s">
        <v>778</v>
      </c>
      <c r="F224" s="12">
        <v>2218</v>
      </c>
      <c r="G224" s="26">
        <v>40570</v>
      </c>
      <c r="H224" s="47" t="s">
        <v>1200</v>
      </c>
      <c r="I224" s="12" t="s">
        <v>1201</v>
      </c>
      <c r="J224" s="12" t="s">
        <v>1202</v>
      </c>
      <c r="K224" s="74">
        <v>20000</v>
      </c>
    </row>
    <row r="225" spans="1:11" s="23" customFormat="1" ht="30">
      <c r="A225" s="32" t="s">
        <v>261</v>
      </c>
      <c r="B225" s="25" t="s">
        <v>1475</v>
      </c>
      <c r="C225" s="25" t="s">
        <v>1501</v>
      </c>
      <c r="D225" s="27" t="str">
        <f aca="true" t="shared" si="2" ref="D225:D233">+IF(C225="","",IF(C225="No Aplica","No Aplica","Ingrese Fecha"))</f>
        <v>No Aplica</v>
      </c>
      <c r="E225" s="12" t="s">
        <v>1493</v>
      </c>
      <c r="F225" s="38">
        <v>316743</v>
      </c>
      <c r="G225" s="26">
        <v>40571</v>
      </c>
      <c r="H225" s="37" t="s">
        <v>1203</v>
      </c>
      <c r="I225" s="17" t="s">
        <v>1135</v>
      </c>
      <c r="J225" s="17" t="s">
        <v>817</v>
      </c>
      <c r="K225" s="74">
        <v>179000</v>
      </c>
    </row>
    <row r="226" spans="1:11" s="23" customFormat="1" ht="30">
      <c r="A226" s="32" t="s">
        <v>261</v>
      </c>
      <c r="B226" s="25" t="s">
        <v>1475</v>
      </c>
      <c r="C226" s="25" t="s">
        <v>1501</v>
      </c>
      <c r="D226" s="27" t="str">
        <f t="shared" si="2"/>
        <v>No Aplica</v>
      </c>
      <c r="E226" s="12" t="s">
        <v>1493</v>
      </c>
      <c r="F226" s="17">
        <v>1857053</v>
      </c>
      <c r="G226" s="26">
        <v>40571</v>
      </c>
      <c r="H226" s="37" t="s">
        <v>1204</v>
      </c>
      <c r="I226" s="17" t="s">
        <v>1128</v>
      </c>
      <c r="J226" s="17" t="s">
        <v>1129</v>
      </c>
      <c r="K226" s="74">
        <v>470358</v>
      </c>
    </row>
    <row r="227" spans="1:11" s="23" customFormat="1" ht="30">
      <c r="A227" s="32" t="s">
        <v>261</v>
      </c>
      <c r="B227" s="25" t="s">
        <v>1475</v>
      </c>
      <c r="C227" s="25" t="s">
        <v>1501</v>
      </c>
      <c r="D227" s="27" t="str">
        <f t="shared" si="2"/>
        <v>No Aplica</v>
      </c>
      <c r="E227" s="12" t="s">
        <v>1496</v>
      </c>
      <c r="F227" s="17">
        <v>78726620</v>
      </c>
      <c r="G227" s="26">
        <v>40571</v>
      </c>
      <c r="H227" s="37" t="s">
        <v>1205</v>
      </c>
      <c r="I227" s="17" t="s">
        <v>1146</v>
      </c>
      <c r="J227" s="17" t="s">
        <v>1147</v>
      </c>
      <c r="K227" s="69">
        <v>7744</v>
      </c>
    </row>
    <row r="228" spans="1:11" s="23" customFormat="1" ht="30">
      <c r="A228" s="32" t="s">
        <v>261</v>
      </c>
      <c r="B228" s="25" t="s">
        <v>1475</v>
      </c>
      <c r="C228" s="25" t="s">
        <v>1501</v>
      </c>
      <c r="D228" s="27" t="str">
        <f t="shared" si="2"/>
        <v>No Aplica</v>
      </c>
      <c r="E228" s="12" t="s">
        <v>1496</v>
      </c>
      <c r="F228" s="17">
        <v>78767819</v>
      </c>
      <c r="G228" s="26">
        <v>40571</v>
      </c>
      <c r="H228" s="37" t="s">
        <v>213</v>
      </c>
      <c r="I228" s="17" t="s">
        <v>1146</v>
      </c>
      <c r="J228" s="17" t="s">
        <v>1147</v>
      </c>
      <c r="K228" s="69">
        <v>210273</v>
      </c>
    </row>
    <row r="229" spans="1:11" s="23" customFormat="1" ht="30">
      <c r="A229" s="32" t="s">
        <v>261</v>
      </c>
      <c r="B229" s="25" t="s">
        <v>1475</v>
      </c>
      <c r="C229" s="25" t="s">
        <v>1501</v>
      </c>
      <c r="D229" s="27" t="str">
        <f t="shared" si="2"/>
        <v>No Aplica</v>
      </c>
      <c r="E229" s="12" t="s">
        <v>1496</v>
      </c>
      <c r="F229" s="17">
        <v>78721846</v>
      </c>
      <c r="G229" s="26">
        <v>40571</v>
      </c>
      <c r="H229" s="37" t="s">
        <v>1206</v>
      </c>
      <c r="I229" s="17" t="s">
        <v>1146</v>
      </c>
      <c r="J229" s="17" t="s">
        <v>1147</v>
      </c>
      <c r="K229" s="69">
        <v>20932</v>
      </c>
    </row>
    <row r="230" spans="1:11" s="23" customFormat="1" ht="30">
      <c r="A230" s="32" t="s">
        <v>261</v>
      </c>
      <c r="B230" s="25" t="s">
        <v>1475</v>
      </c>
      <c r="C230" s="25" t="s">
        <v>1501</v>
      </c>
      <c r="D230" s="27" t="str">
        <f t="shared" si="2"/>
        <v>No Aplica</v>
      </c>
      <c r="E230" s="12" t="s">
        <v>1493</v>
      </c>
      <c r="F230" s="17">
        <v>431642</v>
      </c>
      <c r="G230" s="26">
        <v>40571</v>
      </c>
      <c r="H230" s="37" t="s">
        <v>1207</v>
      </c>
      <c r="I230" s="17" t="s">
        <v>1146</v>
      </c>
      <c r="J230" s="17" t="s">
        <v>1147</v>
      </c>
      <c r="K230" s="69">
        <v>179434</v>
      </c>
    </row>
    <row r="231" spans="1:11" s="48" customFormat="1" ht="30">
      <c r="A231" s="32" t="s">
        <v>261</v>
      </c>
      <c r="B231" s="25" t="s">
        <v>1475</v>
      </c>
      <c r="C231" s="25" t="s">
        <v>1501</v>
      </c>
      <c r="D231" s="27" t="str">
        <f t="shared" si="2"/>
        <v>No Aplica</v>
      </c>
      <c r="E231" s="12" t="s">
        <v>1493</v>
      </c>
      <c r="F231" s="17">
        <v>431786</v>
      </c>
      <c r="G231" s="26">
        <v>40571</v>
      </c>
      <c r="H231" s="37" t="s">
        <v>214</v>
      </c>
      <c r="I231" s="17" t="s">
        <v>1146</v>
      </c>
      <c r="J231" s="17" t="s">
        <v>1147</v>
      </c>
      <c r="K231" s="69">
        <v>252286</v>
      </c>
    </row>
    <row r="232" spans="1:14" s="23" customFormat="1" ht="30">
      <c r="A232" s="32" t="s">
        <v>261</v>
      </c>
      <c r="B232" s="25" t="s">
        <v>1475</v>
      </c>
      <c r="C232" s="25" t="s">
        <v>1501</v>
      </c>
      <c r="D232" s="27" t="str">
        <f t="shared" si="2"/>
        <v>No Aplica</v>
      </c>
      <c r="E232" s="12" t="s">
        <v>1493</v>
      </c>
      <c r="F232" s="17">
        <v>81340</v>
      </c>
      <c r="G232" s="26">
        <v>40574</v>
      </c>
      <c r="H232" s="37" t="s">
        <v>215</v>
      </c>
      <c r="I232" s="17" t="s">
        <v>1208</v>
      </c>
      <c r="J232" s="17" t="s">
        <v>1209</v>
      </c>
      <c r="K232" s="69">
        <v>4580</v>
      </c>
      <c r="M232" s="35"/>
      <c r="N232" s="35"/>
    </row>
    <row r="233" spans="1:14" s="23" customFormat="1" ht="30">
      <c r="A233" s="32" t="s">
        <v>261</v>
      </c>
      <c r="B233" s="25" t="s">
        <v>1475</v>
      </c>
      <c r="C233" s="25" t="s">
        <v>1501</v>
      </c>
      <c r="D233" s="27" t="str">
        <f t="shared" si="2"/>
        <v>No Aplica</v>
      </c>
      <c r="E233" s="12" t="s">
        <v>1493</v>
      </c>
      <c r="F233" s="10">
        <v>14411680</v>
      </c>
      <c r="G233" s="26">
        <v>40574</v>
      </c>
      <c r="H233" s="37" t="s">
        <v>1210</v>
      </c>
      <c r="I233" s="17" t="s">
        <v>1211</v>
      </c>
      <c r="J233" s="17" t="s">
        <v>809</v>
      </c>
      <c r="K233" s="69">
        <v>5355</v>
      </c>
      <c r="M233" s="35"/>
      <c r="N233" s="35"/>
    </row>
    <row r="234" spans="1:14" s="23" customFormat="1" ht="30">
      <c r="A234" s="32" t="s">
        <v>261</v>
      </c>
      <c r="B234" s="10" t="s">
        <v>1471</v>
      </c>
      <c r="C234" s="10" t="s">
        <v>1472</v>
      </c>
      <c r="D234" s="20" t="s">
        <v>1472</v>
      </c>
      <c r="E234" s="12" t="s">
        <v>476</v>
      </c>
      <c r="F234" s="12">
        <v>927</v>
      </c>
      <c r="G234" s="26">
        <v>40574</v>
      </c>
      <c r="H234" s="47" t="s">
        <v>1212</v>
      </c>
      <c r="I234" s="12" t="s">
        <v>1137</v>
      </c>
      <c r="J234" s="12" t="s">
        <v>1138</v>
      </c>
      <c r="K234" s="74">
        <v>107500</v>
      </c>
      <c r="M234" s="35"/>
      <c r="N234" s="35"/>
    </row>
    <row r="235" spans="1:14" s="23" customFormat="1" ht="45">
      <c r="A235" s="32" t="s">
        <v>261</v>
      </c>
      <c r="B235" s="10" t="s">
        <v>1489</v>
      </c>
      <c r="C235" s="10" t="s">
        <v>1472</v>
      </c>
      <c r="D235" s="20" t="s">
        <v>1472</v>
      </c>
      <c r="E235" s="12" t="s">
        <v>778</v>
      </c>
      <c r="F235" s="12">
        <v>2221</v>
      </c>
      <c r="G235" s="26">
        <v>40574</v>
      </c>
      <c r="H235" s="36" t="s">
        <v>1180</v>
      </c>
      <c r="I235" s="12" t="s">
        <v>1181</v>
      </c>
      <c r="J235" s="17" t="s">
        <v>1213</v>
      </c>
      <c r="K235" s="74">
        <v>394128</v>
      </c>
      <c r="M235" s="35"/>
      <c r="N235" s="35"/>
    </row>
    <row r="236" spans="1:14" s="23" customFormat="1" ht="45">
      <c r="A236" s="32" t="s">
        <v>261</v>
      </c>
      <c r="B236" s="10" t="s">
        <v>1471</v>
      </c>
      <c r="C236" s="10" t="s">
        <v>1472</v>
      </c>
      <c r="D236" s="20" t="s">
        <v>1472</v>
      </c>
      <c r="E236" s="12" t="s">
        <v>778</v>
      </c>
      <c r="F236" s="12">
        <v>2222</v>
      </c>
      <c r="G236" s="26">
        <v>40574</v>
      </c>
      <c r="H236" s="47" t="s">
        <v>1214</v>
      </c>
      <c r="I236" s="12" t="s">
        <v>1164</v>
      </c>
      <c r="J236" s="12" t="s">
        <v>1165</v>
      </c>
      <c r="K236" s="74">
        <v>172550</v>
      </c>
      <c r="M236" s="35"/>
      <c r="N236" s="35"/>
    </row>
    <row r="237" spans="1:14" s="23" customFormat="1" ht="45">
      <c r="A237" s="32" t="s">
        <v>261</v>
      </c>
      <c r="B237" s="10" t="s">
        <v>1471</v>
      </c>
      <c r="C237" s="10" t="s">
        <v>1472</v>
      </c>
      <c r="D237" s="20" t="s">
        <v>1472</v>
      </c>
      <c r="E237" s="12" t="s">
        <v>778</v>
      </c>
      <c r="F237" s="12">
        <v>2223</v>
      </c>
      <c r="G237" s="26">
        <v>40574</v>
      </c>
      <c r="H237" s="47" t="s">
        <v>1215</v>
      </c>
      <c r="I237" s="12" t="s">
        <v>1216</v>
      </c>
      <c r="J237" s="12" t="s">
        <v>1217</v>
      </c>
      <c r="K237" s="74">
        <f>337068*2</f>
        <v>674136</v>
      </c>
      <c r="M237" s="35"/>
      <c r="N237" s="35"/>
    </row>
    <row r="238" spans="1:14" s="23" customFormat="1" ht="30">
      <c r="A238" s="32" t="s">
        <v>261</v>
      </c>
      <c r="B238" s="10" t="s">
        <v>1471</v>
      </c>
      <c r="C238" s="10" t="s">
        <v>1472</v>
      </c>
      <c r="D238" s="20" t="s">
        <v>1472</v>
      </c>
      <c r="E238" s="12" t="s">
        <v>778</v>
      </c>
      <c r="F238" s="12">
        <v>2224</v>
      </c>
      <c r="G238" s="26">
        <v>40574</v>
      </c>
      <c r="H238" s="47" t="s">
        <v>1218</v>
      </c>
      <c r="I238" s="12" t="s">
        <v>1219</v>
      </c>
      <c r="J238" s="12" t="s">
        <v>1220</v>
      </c>
      <c r="K238" s="74">
        <v>381038</v>
      </c>
      <c r="M238" s="35"/>
      <c r="N238" s="35"/>
    </row>
    <row r="239" spans="1:11" s="50" customFormat="1" ht="30">
      <c r="A239" s="32" t="s">
        <v>262</v>
      </c>
      <c r="B239" s="12" t="s">
        <v>1475</v>
      </c>
      <c r="C239" s="12" t="s">
        <v>1501</v>
      </c>
      <c r="D239" s="12" t="s">
        <v>1501</v>
      </c>
      <c r="E239" s="12" t="s">
        <v>1476</v>
      </c>
      <c r="F239" s="12" t="s">
        <v>1221</v>
      </c>
      <c r="G239" s="49">
        <v>40556</v>
      </c>
      <c r="H239" s="12" t="s">
        <v>1222</v>
      </c>
      <c r="I239" s="10" t="s">
        <v>1223</v>
      </c>
      <c r="J239" s="10" t="s">
        <v>1224</v>
      </c>
      <c r="K239" s="74">
        <v>214400</v>
      </c>
    </row>
    <row r="240" spans="1:11" s="50" customFormat="1" ht="30">
      <c r="A240" s="32" t="s">
        <v>262</v>
      </c>
      <c r="B240" s="12" t="s">
        <v>1475</v>
      </c>
      <c r="C240" s="12" t="s">
        <v>1501</v>
      </c>
      <c r="D240" s="12" t="s">
        <v>1501</v>
      </c>
      <c r="E240" s="12" t="s">
        <v>1476</v>
      </c>
      <c r="F240" s="12" t="s">
        <v>1225</v>
      </c>
      <c r="G240" s="49">
        <v>40556</v>
      </c>
      <c r="H240" s="12" t="s">
        <v>1226</v>
      </c>
      <c r="I240" s="10" t="s">
        <v>1223</v>
      </c>
      <c r="J240" s="10" t="s">
        <v>1224</v>
      </c>
      <c r="K240" s="74">
        <v>60800</v>
      </c>
    </row>
    <row r="241" spans="1:11" s="50" customFormat="1" ht="30">
      <c r="A241" s="32" t="s">
        <v>262</v>
      </c>
      <c r="B241" s="12" t="s">
        <v>1475</v>
      </c>
      <c r="C241" s="12" t="s">
        <v>1501</v>
      </c>
      <c r="D241" s="12" t="s">
        <v>1501</v>
      </c>
      <c r="E241" s="12" t="s">
        <v>1476</v>
      </c>
      <c r="F241" s="12" t="s">
        <v>1227</v>
      </c>
      <c r="G241" s="49">
        <v>40574</v>
      </c>
      <c r="H241" s="12" t="s">
        <v>1228</v>
      </c>
      <c r="I241" s="10" t="s">
        <v>1223</v>
      </c>
      <c r="J241" s="10" t="s">
        <v>1224</v>
      </c>
      <c r="K241" s="74">
        <v>32500</v>
      </c>
    </row>
    <row r="242" spans="1:11" s="50" customFormat="1" ht="30">
      <c r="A242" s="32" t="s">
        <v>262</v>
      </c>
      <c r="B242" s="12" t="s">
        <v>1475</v>
      </c>
      <c r="C242" s="12" t="s">
        <v>1501</v>
      </c>
      <c r="D242" s="12" t="s">
        <v>1501</v>
      </c>
      <c r="E242" s="12" t="s">
        <v>1476</v>
      </c>
      <c r="F242" s="12" t="s">
        <v>1229</v>
      </c>
      <c r="G242" s="49">
        <v>40574</v>
      </c>
      <c r="H242" s="12" t="s">
        <v>1230</v>
      </c>
      <c r="I242" s="10" t="s">
        <v>1223</v>
      </c>
      <c r="J242" s="10" t="s">
        <v>1224</v>
      </c>
      <c r="K242" s="74">
        <v>44300</v>
      </c>
    </row>
    <row r="243" spans="1:11" s="23" customFormat="1" ht="30">
      <c r="A243" s="32" t="s">
        <v>262</v>
      </c>
      <c r="B243" s="12" t="s">
        <v>1475</v>
      </c>
      <c r="C243" s="10" t="s">
        <v>1501</v>
      </c>
      <c r="D243" s="20" t="s">
        <v>1501</v>
      </c>
      <c r="E243" s="12" t="s">
        <v>1476</v>
      </c>
      <c r="F243" s="10" t="s">
        <v>1231</v>
      </c>
      <c r="G243" s="49">
        <v>40555</v>
      </c>
      <c r="H243" s="10" t="s">
        <v>1232</v>
      </c>
      <c r="I243" s="12" t="s">
        <v>1233</v>
      </c>
      <c r="J243" s="15" t="s">
        <v>1234</v>
      </c>
      <c r="K243" s="78">
        <v>12930</v>
      </c>
    </row>
    <row r="244" spans="1:11" s="23" customFormat="1" ht="30">
      <c r="A244" s="32" t="s">
        <v>262</v>
      </c>
      <c r="B244" s="12" t="s">
        <v>1475</v>
      </c>
      <c r="C244" s="10" t="s">
        <v>1501</v>
      </c>
      <c r="D244" s="20" t="s">
        <v>1501</v>
      </c>
      <c r="E244" s="12" t="s">
        <v>1476</v>
      </c>
      <c r="F244" s="10" t="s">
        <v>1235</v>
      </c>
      <c r="G244" s="49">
        <v>40555</v>
      </c>
      <c r="H244" s="10" t="s">
        <v>1236</v>
      </c>
      <c r="I244" s="10" t="s">
        <v>1233</v>
      </c>
      <c r="J244" s="10" t="s">
        <v>1234</v>
      </c>
      <c r="K244" s="78">
        <v>19100</v>
      </c>
    </row>
    <row r="245" spans="1:11" s="23" customFormat="1" ht="30">
      <c r="A245" s="32" t="s">
        <v>262</v>
      </c>
      <c r="B245" s="12" t="s">
        <v>1475</v>
      </c>
      <c r="C245" s="10" t="s">
        <v>1501</v>
      </c>
      <c r="D245" s="10" t="s">
        <v>1501</v>
      </c>
      <c r="E245" s="12" t="s">
        <v>1476</v>
      </c>
      <c r="F245" s="12" t="s">
        <v>1237</v>
      </c>
      <c r="G245" s="49">
        <v>40555</v>
      </c>
      <c r="H245" s="10" t="s">
        <v>1238</v>
      </c>
      <c r="I245" s="10" t="s">
        <v>1233</v>
      </c>
      <c r="J245" s="10" t="s">
        <v>1234</v>
      </c>
      <c r="K245" s="78">
        <v>9090</v>
      </c>
    </row>
    <row r="246" spans="1:11" s="23" customFormat="1" ht="90">
      <c r="A246" s="32" t="s">
        <v>262</v>
      </c>
      <c r="B246" s="12" t="s">
        <v>1475</v>
      </c>
      <c r="C246" s="10" t="s">
        <v>1501</v>
      </c>
      <c r="D246" s="20" t="s">
        <v>1501</v>
      </c>
      <c r="E246" s="12" t="s">
        <v>1476</v>
      </c>
      <c r="F246" s="10" t="s">
        <v>1239</v>
      </c>
      <c r="G246" s="49">
        <v>40563</v>
      </c>
      <c r="H246" s="10" t="s">
        <v>1240</v>
      </c>
      <c r="I246" s="10" t="s">
        <v>1233</v>
      </c>
      <c r="J246" s="10" t="s">
        <v>1234</v>
      </c>
      <c r="K246" s="70">
        <v>90830</v>
      </c>
    </row>
    <row r="247" spans="1:11" s="23" customFormat="1" ht="30">
      <c r="A247" s="32" t="s">
        <v>262</v>
      </c>
      <c r="B247" s="12" t="s">
        <v>1475</v>
      </c>
      <c r="C247" s="10" t="s">
        <v>1501</v>
      </c>
      <c r="D247" s="20" t="s">
        <v>1501</v>
      </c>
      <c r="E247" s="12" t="s">
        <v>1476</v>
      </c>
      <c r="F247" s="10" t="s">
        <v>1241</v>
      </c>
      <c r="G247" s="49">
        <v>40563</v>
      </c>
      <c r="H247" s="10" t="s">
        <v>1242</v>
      </c>
      <c r="I247" s="10" t="s">
        <v>1233</v>
      </c>
      <c r="J247" s="10" t="s">
        <v>1234</v>
      </c>
      <c r="K247" s="70">
        <v>24480</v>
      </c>
    </row>
    <row r="248" spans="1:11" s="23" customFormat="1" ht="30">
      <c r="A248" s="32" t="s">
        <v>262</v>
      </c>
      <c r="B248" s="12" t="s">
        <v>1475</v>
      </c>
      <c r="C248" s="10" t="s">
        <v>1501</v>
      </c>
      <c r="D248" s="20" t="s">
        <v>1501</v>
      </c>
      <c r="E248" s="12" t="s">
        <v>1476</v>
      </c>
      <c r="F248" s="10" t="s">
        <v>1243</v>
      </c>
      <c r="G248" s="49">
        <v>40563</v>
      </c>
      <c r="H248" s="10" t="s">
        <v>1244</v>
      </c>
      <c r="I248" s="10" t="s">
        <v>1233</v>
      </c>
      <c r="J248" s="10" t="s">
        <v>1234</v>
      </c>
      <c r="K248" s="78">
        <v>57111</v>
      </c>
    </row>
    <row r="249" spans="1:11" s="23" customFormat="1" ht="30">
      <c r="A249" s="32" t="s">
        <v>262</v>
      </c>
      <c r="B249" s="12" t="s">
        <v>1475</v>
      </c>
      <c r="C249" s="10" t="s">
        <v>1501</v>
      </c>
      <c r="D249" s="20" t="s">
        <v>1501</v>
      </c>
      <c r="E249" s="12" t="s">
        <v>1476</v>
      </c>
      <c r="F249" s="10" t="s">
        <v>1245</v>
      </c>
      <c r="G249" s="49">
        <v>40563</v>
      </c>
      <c r="H249" s="10" t="s">
        <v>1246</v>
      </c>
      <c r="I249" s="10" t="s">
        <v>1233</v>
      </c>
      <c r="J249" s="10" t="s">
        <v>1234</v>
      </c>
      <c r="K249" s="78">
        <v>16000</v>
      </c>
    </row>
    <row r="250" spans="1:11" s="23" customFormat="1" ht="30">
      <c r="A250" s="32" t="s">
        <v>262</v>
      </c>
      <c r="B250" s="12" t="s">
        <v>512</v>
      </c>
      <c r="C250" s="25" t="s">
        <v>1457</v>
      </c>
      <c r="D250" s="26">
        <v>40452</v>
      </c>
      <c r="E250" s="12" t="s">
        <v>1194</v>
      </c>
      <c r="F250" s="12" t="s">
        <v>1501</v>
      </c>
      <c r="G250" s="49">
        <v>40547</v>
      </c>
      <c r="H250" s="12" t="s">
        <v>1247</v>
      </c>
      <c r="I250" s="12" t="s">
        <v>1248</v>
      </c>
      <c r="J250" s="12" t="s">
        <v>1249</v>
      </c>
      <c r="K250" s="74">
        <v>205000</v>
      </c>
    </row>
    <row r="251" spans="1:11" s="23" customFormat="1" ht="30">
      <c r="A251" s="32" t="s">
        <v>262</v>
      </c>
      <c r="B251" s="12" t="s">
        <v>512</v>
      </c>
      <c r="C251" s="25" t="s">
        <v>1457</v>
      </c>
      <c r="D251" s="26">
        <v>40452</v>
      </c>
      <c r="E251" s="12" t="s">
        <v>1194</v>
      </c>
      <c r="F251" s="12" t="s">
        <v>1501</v>
      </c>
      <c r="G251" s="49">
        <v>40547</v>
      </c>
      <c r="H251" s="12" t="s">
        <v>1250</v>
      </c>
      <c r="I251" s="12" t="s">
        <v>1248</v>
      </c>
      <c r="J251" s="12" t="s">
        <v>1249</v>
      </c>
      <c r="K251" s="74">
        <v>205000</v>
      </c>
    </row>
    <row r="252" spans="1:11" s="23" customFormat="1" ht="30">
      <c r="A252" s="32" t="s">
        <v>262</v>
      </c>
      <c r="B252" s="12" t="s">
        <v>512</v>
      </c>
      <c r="C252" s="25" t="s">
        <v>1457</v>
      </c>
      <c r="D252" s="26">
        <v>40452</v>
      </c>
      <c r="E252" s="12" t="s">
        <v>1194</v>
      </c>
      <c r="F252" s="12" t="s">
        <v>1501</v>
      </c>
      <c r="G252" s="49">
        <v>40548</v>
      </c>
      <c r="H252" s="12" t="s">
        <v>1251</v>
      </c>
      <c r="I252" s="12" t="s">
        <v>1248</v>
      </c>
      <c r="J252" s="12" t="s">
        <v>1249</v>
      </c>
      <c r="K252" s="74">
        <v>205000</v>
      </c>
    </row>
    <row r="253" spans="1:11" s="23" customFormat="1" ht="30">
      <c r="A253" s="32" t="s">
        <v>262</v>
      </c>
      <c r="B253" s="12" t="s">
        <v>512</v>
      </c>
      <c r="C253" s="25" t="s">
        <v>1457</v>
      </c>
      <c r="D253" s="26">
        <v>40452</v>
      </c>
      <c r="E253" s="12" t="s">
        <v>1194</v>
      </c>
      <c r="F253" s="12" t="s">
        <v>1501</v>
      </c>
      <c r="G253" s="49">
        <v>40548</v>
      </c>
      <c r="H253" s="12" t="s">
        <v>1252</v>
      </c>
      <c r="I253" s="12" t="s">
        <v>1248</v>
      </c>
      <c r="J253" s="12" t="s">
        <v>1249</v>
      </c>
      <c r="K253" s="74">
        <v>205000</v>
      </c>
    </row>
    <row r="254" spans="1:11" s="23" customFormat="1" ht="30">
      <c r="A254" s="32" t="s">
        <v>262</v>
      </c>
      <c r="B254" s="12" t="s">
        <v>512</v>
      </c>
      <c r="C254" s="25" t="s">
        <v>1457</v>
      </c>
      <c r="D254" s="26">
        <v>40452</v>
      </c>
      <c r="E254" s="12" t="s">
        <v>1194</v>
      </c>
      <c r="F254" s="12" t="s">
        <v>1501</v>
      </c>
      <c r="G254" s="49">
        <v>40548</v>
      </c>
      <c r="H254" s="12" t="s">
        <v>1252</v>
      </c>
      <c r="I254" s="12" t="s">
        <v>1253</v>
      </c>
      <c r="J254" s="12" t="s">
        <v>1254</v>
      </c>
      <c r="K254" s="74">
        <v>205000</v>
      </c>
    </row>
    <row r="255" spans="1:11" s="23" customFormat="1" ht="30">
      <c r="A255" s="32" t="s">
        <v>262</v>
      </c>
      <c r="B255" s="12" t="s">
        <v>512</v>
      </c>
      <c r="C255" s="25" t="s">
        <v>1457</v>
      </c>
      <c r="D255" s="26">
        <v>40452</v>
      </c>
      <c r="E255" s="12" t="s">
        <v>1194</v>
      </c>
      <c r="F255" s="12" t="s">
        <v>1501</v>
      </c>
      <c r="G255" s="49">
        <v>40548</v>
      </c>
      <c r="H255" s="12" t="s">
        <v>1255</v>
      </c>
      <c r="I255" s="12" t="s">
        <v>1248</v>
      </c>
      <c r="J255" s="12" t="s">
        <v>1249</v>
      </c>
      <c r="K255" s="74">
        <v>205000</v>
      </c>
    </row>
    <row r="256" spans="1:11" s="23" customFormat="1" ht="30">
      <c r="A256" s="32" t="s">
        <v>262</v>
      </c>
      <c r="B256" s="12" t="s">
        <v>512</v>
      </c>
      <c r="C256" s="25" t="s">
        <v>1457</v>
      </c>
      <c r="D256" s="26">
        <v>40452</v>
      </c>
      <c r="E256" s="12" t="s">
        <v>1194</v>
      </c>
      <c r="F256" s="12" t="s">
        <v>1501</v>
      </c>
      <c r="G256" s="49">
        <v>40548</v>
      </c>
      <c r="H256" s="12" t="s">
        <v>1255</v>
      </c>
      <c r="I256" s="12" t="s">
        <v>1253</v>
      </c>
      <c r="J256" s="12" t="s">
        <v>1254</v>
      </c>
      <c r="K256" s="74">
        <v>205000</v>
      </c>
    </row>
    <row r="257" spans="1:11" s="23" customFormat="1" ht="30">
      <c r="A257" s="32" t="s">
        <v>262</v>
      </c>
      <c r="B257" s="12" t="s">
        <v>512</v>
      </c>
      <c r="C257" s="25" t="s">
        <v>1457</v>
      </c>
      <c r="D257" s="26">
        <v>40452</v>
      </c>
      <c r="E257" s="12" t="s">
        <v>1194</v>
      </c>
      <c r="F257" s="12" t="s">
        <v>1501</v>
      </c>
      <c r="G257" s="49">
        <v>40548</v>
      </c>
      <c r="H257" s="12" t="s">
        <v>1256</v>
      </c>
      <c r="I257" s="12" t="s">
        <v>1248</v>
      </c>
      <c r="J257" s="12" t="s">
        <v>1249</v>
      </c>
      <c r="K257" s="74">
        <v>205000</v>
      </c>
    </row>
    <row r="258" spans="1:11" s="23" customFormat="1" ht="30">
      <c r="A258" s="32" t="s">
        <v>262</v>
      </c>
      <c r="B258" s="12" t="s">
        <v>512</v>
      </c>
      <c r="C258" s="25" t="s">
        <v>1457</v>
      </c>
      <c r="D258" s="26">
        <v>40452</v>
      </c>
      <c r="E258" s="12" t="s">
        <v>1194</v>
      </c>
      <c r="F258" s="12" t="s">
        <v>1501</v>
      </c>
      <c r="G258" s="49">
        <v>40548</v>
      </c>
      <c r="H258" s="12" t="s">
        <v>1256</v>
      </c>
      <c r="I258" s="12" t="s">
        <v>1253</v>
      </c>
      <c r="J258" s="12" t="s">
        <v>1254</v>
      </c>
      <c r="K258" s="74">
        <v>205000</v>
      </c>
    </row>
    <row r="259" spans="1:11" s="23" customFormat="1" ht="30">
      <c r="A259" s="32" t="s">
        <v>262</v>
      </c>
      <c r="B259" s="12" t="s">
        <v>512</v>
      </c>
      <c r="C259" s="17" t="s">
        <v>848</v>
      </c>
      <c r="D259" s="27">
        <v>39724</v>
      </c>
      <c r="E259" s="12" t="s">
        <v>1194</v>
      </c>
      <c r="F259" s="12" t="s">
        <v>1501</v>
      </c>
      <c r="G259" s="49">
        <v>40548</v>
      </c>
      <c r="H259" s="12" t="s">
        <v>1257</v>
      </c>
      <c r="I259" s="12" t="s">
        <v>1258</v>
      </c>
      <c r="J259" s="12" t="s">
        <v>1259</v>
      </c>
      <c r="K259" s="74">
        <v>205000</v>
      </c>
    </row>
    <row r="260" spans="1:11" s="23" customFormat="1" ht="30">
      <c r="A260" s="32" t="s">
        <v>262</v>
      </c>
      <c r="B260" s="12" t="s">
        <v>512</v>
      </c>
      <c r="C260" s="17" t="s">
        <v>848</v>
      </c>
      <c r="D260" s="27">
        <v>39724</v>
      </c>
      <c r="E260" s="12" t="s">
        <v>1194</v>
      </c>
      <c r="F260" s="12" t="s">
        <v>1501</v>
      </c>
      <c r="G260" s="49">
        <v>40549</v>
      </c>
      <c r="H260" s="12" t="s">
        <v>1260</v>
      </c>
      <c r="I260" s="12" t="s">
        <v>1258</v>
      </c>
      <c r="J260" s="12" t="s">
        <v>1259</v>
      </c>
      <c r="K260" s="74">
        <v>205000</v>
      </c>
    </row>
    <row r="261" spans="1:11" s="23" customFormat="1" ht="30">
      <c r="A261" s="32" t="s">
        <v>262</v>
      </c>
      <c r="B261" s="12" t="s">
        <v>512</v>
      </c>
      <c r="C261" s="25" t="s">
        <v>1457</v>
      </c>
      <c r="D261" s="26">
        <v>40452</v>
      </c>
      <c r="E261" s="12" t="s">
        <v>1194</v>
      </c>
      <c r="F261" s="12" t="s">
        <v>1501</v>
      </c>
      <c r="G261" s="49">
        <v>40553</v>
      </c>
      <c r="H261" s="12" t="s">
        <v>1261</v>
      </c>
      <c r="I261" s="12" t="s">
        <v>1248</v>
      </c>
      <c r="J261" s="12" t="s">
        <v>1249</v>
      </c>
      <c r="K261" s="74">
        <v>205000</v>
      </c>
    </row>
    <row r="262" spans="1:11" s="23" customFormat="1" ht="30">
      <c r="A262" s="32" t="s">
        <v>262</v>
      </c>
      <c r="B262" s="12" t="s">
        <v>512</v>
      </c>
      <c r="C262" s="25" t="s">
        <v>1457</v>
      </c>
      <c r="D262" s="26">
        <v>40452</v>
      </c>
      <c r="E262" s="12" t="s">
        <v>1194</v>
      </c>
      <c r="F262" s="12" t="s">
        <v>1501</v>
      </c>
      <c r="G262" s="49">
        <v>40554</v>
      </c>
      <c r="H262" s="12" t="s">
        <v>1262</v>
      </c>
      <c r="I262" s="12" t="s">
        <v>1248</v>
      </c>
      <c r="J262" s="12" t="s">
        <v>1249</v>
      </c>
      <c r="K262" s="74">
        <v>205000</v>
      </c>
    </row>
    <row r="263" spans="1:11" s="23" customFormat="1" ht="30">
      <c r="A263" s="32" t="s">
        <v>262</v>
      </c>
      <c r="B263" s="12" t="s">
        <v>512</v>
      </c>
      <c r="C263" s="25" t="s">
        <v>1457</v>
      </c>
      <c r="D263" s="26">
        <v>40452</v>
      </c>
      <c r="E263" s="12" t="s">
        <v>1194</v>
      </c>
      <c r="F263" s="12" t="s">
        <v>1501</v>
      </c>
      <c r="G263" s="49">
        <v>40556</v>
      </c>
      <c r="H263" s="12" t="s">
        <v>1263</v>
      </c>
      <c r="I263" s="12" t="s">
        <v>1253</v>
      </c>
      <c r="J263" s="12" t="s">
        <v>1254</v>
      </c>
      <c r="K263" s="74">
        <v>205000</v>
      </c>
    </row>
    <row r="264" spans="1:11" s="23" customFormat="1" ht="30">
      <c r="A264" s="32" t="s">
        <v>262</v>
      </c>
      <c r="B264" s="12" t="s">
        <v>512</v>
      </c>
      <c r="C264" s="25" t="s">
        <v>1457</v>
      </c>
      <c r="D264" s="26">
        <v>40452</v>
      </c>
      <c r="E264" s="12" t="s">
        <v>1194</v>
      </c>
      <c r="F264" s="12" t="s">
        <v>1501</v>
      </c>
      <c r="G264" s="49">
        <v>40560</v>
      </c>
      <c r="H264" s="12" t="s">
        <v>1264</v>
      </c>
      <c r="I264" s="12" t="s">
        <v>1253</v>
      </c>
      <c r="J264" s="12" t="s">
        <v>1254</v>
      </c>
      <c r="K264" s="74">
        <v>205000</v>
      </c>
    </row>
    <row r="265" spans="1:11" s="23" customFormat="1" ht="30">
      <c r="A265" s="32" t="s">
        <v>262</v>
      </c>
      <c r="B265" s="12" t="s">
        <v>512</v>
      </c>
      <c r="C265" s="25" t="s">
        <v>1457</v>
      </c>
      <c r="D265" s="26">
        <v>40452</v>
      </c>
      <c r="E265" s="12" t="s">
        <v>1194</v>
      </c>
      <c r="F265" s="12" t="s">
        <v>1501</v>
      </c>
      <c r="G265" s="49">
        <v>40560</v>
      </c>
      <c r="H265" s="12" t="s">
        <v>1265</v>
      </c>
      <c r="I265" s="12" t="s">
        <v>1253</v>
      </c>
      <c r="J265" s="12" t="s">
        <v>1254</v>
      </c>
      <c r="K265" s="74">
        <v>205000</v>
      </c>
    </row>
    <row r="266" spans="1:11" s="23" customFormat="1" ht="30">
      <c r="A266" s="32" t="s">
        <v>262</v>
      </c>
      <c r="B266" s="12" t="s">
        <v>512</v>
      </c>
      <c r="C266" s="25" t="s">
        <v>1457</v>
      </c>
      <c r="D266" s="26">
        <v>40452</v>
      </c>
      <c r="E266" s="12" t="s">
        <v>1194</v>
      </c>
      <c r="F266" s="12" t="s">
        <v>1501</v>
      </c>
      <c r="G266" s="49">
        <v>40561</v>
      </c>
      <c r="H266" s="12" t="s">
        <v>1266</v>
      </c>
      <c r="I266" s="12" t="s">
        <v>1248</v>
      </c>
      <c r="J266" s="12" t="s">
        <v>1249</v>
      </c>
      <c r="K266" s="74">
        <v>205000</v>
      </c>
    </row>
    <row r="267" spans="1:11" s="23" customFormat="1" ht="30">
      <c r="A267" s="32" t="s">
        <v>262</v>
      </c>
      <c r="B267" s="12" t="s">
        <v>512</v>
      </c>
      <c r="C267" s="25" t="s">
        <v>1457</v>
      </c>
      <c r="D267" s="26">
        <v>40452</v>
      </c>
      <c r="E267" s="12" t="s">
        <v>1194</v>
      </c>
      <c r="F267" s="12" t="s">
        <v>1501</v>
      </c>
      <c r="G267" s="49">
        <v>40567</v>
      </c>
      <c r="H267" s="12" t="s">
        <v>1267</v>
      </c>
      <c r="I267" s="12" t="s">
        <v>1248</v>
      </c>
      <c r="J267" s="12" t="s">
        <v>1249</v>
      </c>
      <c r="K267" s="74">
        <v>205000</v>
      </c>
    </row>
    <row r="268" spans="1:11" s="23" customFormat="1" ht="45">
      <c r="A268" s="32" t="s">
        <v>262</v>
      </c>
      <c r="B268" s="10" t="s">
        <v>1489</v>
      </c>
      <c r="C268" s="10" t="s">
        <v>1501</v>
      </c>
      <c r="D268" s="20" t="s">
        <v>1501</v>
      </c>
      <c r="E268" s="12" t="s">
        <v>1268</v>
      </c>
      <c r="F268" s="10">
        <v>1011</v>
      </c>
      <c r="G268" s="49">
        <v>40556</v>
      </c>
      <c r="H268" s="10" t="s">
        <v>216</v>
      </c>
      <c r="I268" s="10" t="s">
        <v>1269</v>
      </c>
      <c r="J268" s="10" t="s">
        <v>1270</v>
      </c>
      <c r="K268" s="70">
        <v>105456</v>
      </c>
    </row>
    <row r="269" spans="1:11" s="23" customFormat="1" ht="30">
      <c r="A269" s="32" t="s">
        <v>262</v>
      </c>
      <c r="B269" s="12" t="s">
        <v>1471</v>
      </c>
      <c r="C269" s="10" t="s">
        <v>1501</v>
      </c>
      <c r="D269" s="20" t="s">
        <v>1501</v>
      </c>
      <c r="E269" s="12" t="s">
        <v>1268</v>
      </c>
      <c r="F269" s="10">
        <v>1017</v>
      </c>
      <c r="G269" s="49">
        <v>40562</v>
      </c>
      <c r="H269" s="10" t="s">
        <v>1271</v>
      </c>
      <c r="I269" s="10" t="s">
        <v>1272</v>
      </c>
      <c r="J269" s="10" t="s">
        <v>1273</v>
      </c>
      <c r="K269" s="70">
        <v>1437873</v>
      </c>
    </row>
    <row r="270" spans="1:11" s="23" customFormat="1" ht="45">
      <c r="A270" s="32" t="s">
        <v>262</v>
      </c>
      <c r="B270" s="10" t="s">
        <v>1489</v>
      </c>
      <c r="C270" s="10" t="s">
        <v>1501</v>
      </c>
      <c r="D270" s="20" t="s">
        <v>1501</v>
      </c>
      <c r="E270" s="12" t="s">
        <v>1268</v>
      </c>
      <c r="F270" s="10">
        <v>1018</v>
      </c>
      <c r="G270" s="49">
        <v>40564</v>
      </c>
      <c r="H270" s="10" t="s">
        <v>217</v>
      </c>
      <c r="I270" s="10" t="s">
        <v>1274</v>
      </c>
      <c r="J270" s="10" t="s">
        <v>1275</v>
      </c>
      <c r="K270" s="70">
        <v>104994</v>
      </c>
    </row>
    <row r="271" spans="1:11" s="23" customFormat="1" ht="30">
      <c r="A271" s="32" t="s">
        <v>262</v>
      </c>
      <c r="B271" s="12" t="s">
        <v>1471</v>
      </c>
      <c r="C271" s="10" t="s">
        <v>1501</v>
      </c>
      <c r="D271" s="20" t="s">
        <v>1501</v>
      </c>
      <c r="E271" s="12" t="s">
        <v>1268</v>
      </c>
      <c r="F271" s="10">
        <v>1021</v>
      </c>
      <c r="G271" s="49">
        <v>40569</v>
      </c>
      <c r="H271" s="10" t="s">
        <v>1276</v>
      </c>
      <c r="I271" s="10" t="s">
        <v>1277</v>
      </c>
      <c r="J271" s="10" t="s">
        <v>1278</v>
      </c>
      <c r="K271" s="70">
        <v>89250</v>
      </c>
    </row>
    <row r="272" spans="1:11" s="23" customFormat="1" ht="30">
      <c r="A272" s="32" t="s">
        <v>262</v>
      </c>
      <c r="B272" s="12" t="s">
        <v>1471</v>
      </c>
      <c r="C272" s="10" t="s">
        <v>1501</v>
      </c>
      <c r="D272" s="20" t="s">
        <v>1501</v>
      </c>
      <c r="E272" s="12" t="s">
        <v>1268</v>
      </c>
      <c r="F272" s="10">
        <v>1026</v>
      </c>
      <c r="G272" s="49">
        <v>40574</v>
      </c>
      <c r="H272" s="10" t="s">
        <v>1279</v>
      </c>
      <c r="I272" s="10" t="s">
        <v>1280</v>
      </c>
      <c r="J272" s="51" t="s">
        <v>1281</v>
      </c>
      <c r="K272" s="70">
        <v>231491</v>
      </c>
    </row>
    <row r="273" spans="1:11" s="52" customFormat="1" ht="45">
      <c r="A273" s="32" t="s">
        <v>262</v>
      </c>
      <c r="B273" s="12" t="s">
        <v>1473</v>
      </c>
      <c r="C273" s="10" t="s">
        <v>1282</v>
      </c>
      <c r="D273" s="20">
        <v>40567</v>
      </c>
      <c r="E273" s="12" t="s">
        <v>1501</v>
      </c>
      <c r="F273" s="20" t="s">
        <v>1501</v>
      </c>
      <c r="G273" s="49">
        <v>40567</v>
      </c>
      <c r="H273" s="10" t="s">
        <v>1283</v>
      </c>
      <c r="I273" s="10" t="s">
        <v>1284</v>
      </c>
      <c r="J273" s="10" t="s">
        <v>498</v>
      </c>
      <c r="K273" s="70">
        <v>552310</v>
      </c>
    </row>
    <row r="274" spans="1:11" s="35" customFormat="1" ht="15">
      <c r="A274" s="32" t="s">
        <v>263</v>
      </c>
      <c r="B274" s="12" t="s">
        <v>512</v>
      </c>
      <c r="C274" s="25" t="s">
        <v>1457</v>
      </c>
      <c r="D274" s="49">
        <v>40452</v>
      </c>
      <c r="E274" s="12" t="s">
        <v>1194</v>
      </c>
      <c r="F274" s="12" t="s">
        <v>1501</v>
      </c>
      <c r="G274" s="53">
        <v>40561</v>
      </c>
      <c r="H274" s="12" t="s">
        <v>1285</v>
      </c>
      <c r="I274" s="15" t="s">
        <v>1286</v>
      </c>
      <c r="J274" s="12" t="s">
        <v>1287</v>
      </c>
      <c r="K274" s="70">
        <v>70000</v>
      </c>
    </row>
    <row r="275" spans="1:11" s="35" customFormat="1" ht="30">
      <c r="A275" s="32" t="s">
        <v>263</v>
      </c>
      <c r="B275" s="19" t="s">
        <v>1471</v>
      </c>
      <c r="C275" s="19" t="s">
        <v>1501</v>
      </c>
      <c r="D275" s="54" t="s">
        <v>1501</v>
      </c>
      <c r="E275" s="19" t="s">
        <v>476</v>
      </c>
      <c r="F275" s="12">
        <v>785</v>
      </c>
      <c r="G275" s="55">
        <v>40557</v>
      </c>
      <c r="H275" s="17" t="s">
        <v>218</v>
      </c>
      <c r="I275" s="12" t="s">
        <v>1288</v>
      </c>
      <c r="J275" s="12" t="s">
        <v>1289</v>
      </c>
      <c r="K275" s="75">
        <v>22899</v>
      </c>
    </row>
    <row r="276" spans="1:11" s="35" customFormat="1" ht="30">
      <c r="A276" s="32" t="s">
        <v>263</v>
      </c>
      <c r="B276" s="19" t="s">
        <v>1471</v>
      </c>
      <c r="C276" s="19" t="s">
        <v>1501</v>
      </c>
      <c r="D276" s="54" t="s">
        <v>1501</v>
      </c>
      <c r="E276" s="19" t="s">
        <v>476</v>
      </c>
      <c r="F276" s="12">
        <v>711</v>
      </c>
      <c r="G276" s="55">
        <v>40561</v>
      </c>
      <c r="H276" s="17" t="s">
        <v>219</v>
      </c>
      <c r="I276" s="12" t="s">
        <v>1290</v>
      </c>
      <c r="J276" s="56" t="s">
        <v>1291</v>
      </c>
      <c r="K276" s="75">
        <v>17850</v>
      </c>
    </row>
    <row r="277" spans="1:11" s="35" customFormat="1" ht="30">
      <c r="A277" s="32" t="s">
        <v>263</v>
      </c>
      <c r="B277" s="19" t="s">
        <v>1471</v>
      </c>
      <c r="C277" s="19" t="s">
        <v>1501</v>
      </c>
      <c r="D277" s="54" t="s">
        <v>1501</v>
      </c>
      <c r="E277" s="19" t="s">
        <v>476</v>
      </c>
      <c r="F277" s="12">
        <v>712</v>
      </c>
      <c r="G277" s="55">
        <v>40561</v>
      </c>
      <c r="H277" s="17" t="s">
        <v>1292</v>
      </c>
      <c r="I277" s="12" t="s">
        <v>1293</v>
      </c>
      <c r="J277" s="12" t="s">
        <v>1294</v>
      </c>
      <c r="K277" s="75">
        <v>1163120</v>
      </c>
    </row>
    <row r="278" spans="1:11" s="35" customFormat="1" ht="30">
      <c r="A278" s="32" t="s">
        <v>263</v>
      </c>
      <c r="B278" s="19" t="s">
        <v>1471</v>
      </c>
      <c r="C278" s="19" t="s">
        <v>1501</v>
      </c>
      <c r="D278" s="54" t="s">
        <v>1501</v>
      </c>
      <c r="E278" s="19" t="s">
        <v>476</v>
      </c>
      <c r="F278" s="12">
        <v>713</v>
      </c>
      <c r="G278" s="55">
        <v>40562</v>
      </c>
      <c r="H278" s="12" t="s">
        <v>220</v>
      </c>
      <c r="I278" s="12" t="s">
        <v>1290</v>
      </c>
      <c r="J278" s="56" t="s">
        <v>1291</v>
      </c>
      <c r="K278" s="75">
        <v>35700</v>
      </c>
    </row>
    <row r="279" spans="1:11" s="35" customFormat="1" ht="45">
      <c r="A279" s="32" t="s">
        <v>263</v>
      </c>
      <c r="B279" s="10" t="s">
        <v>1489</v>
      </c>
      <c r="C279" s="19" t="s">
        <v>1501</v>
      </c>
      <c r="D279" s="54" t="s">
        <v>1501</v>
      </c>
      <c r="E279" s="19" t="s">
        <v>476</v>
      </c>
      <c r="F279" s="12">
        <v>714</v>
      </c>
      <c r="G279" s="55">
        <v>40562</v>
      </c>
      <c r="H279" s="12" t="s">
        <v>221</v>
      </c>
      <c r="I279" s="12" t="s">
        <v>1295</v>
      </c>
      <c r="J279" s="12" t="s">
        <v>1296</v>
      </c>
      <c r="K279" s="75">
        <v>96087</v>
      </c>
    </row>
    <row r="280" spans="1:11" s="35" customFormat="1" ht="30">
      <c r="A280" s="32" t="s">
        <v>263</v>
      </c>
      <c r="B280" s="19" t="s">
        <v>1471</v>
      </c>
      <c r="C280" s="19" t="s">
        <v>1501</v>
      </c>
      <c r="D280" s="54" t="s">
        <v>1501</v>
      </c>
      <c r="E280" s="19" t="s">
        <v>476</v>
      </c>
      <c r="F280" s="12">
        <v>715</v>
      </c>
      <c r="G280" s="55">
        <v>40562</v>
      </c>
      <c r="H280" s="12" t="s">
        <v>1297</v>
      </c>
      <c r="I280" s="12" t="s">
        <v>1298</v>
      </c>
      <c r="J280" s="12" t="s">
        <v>1299</v>
      </c>
      <c r="K280" s="75">
        <v>165299</v>
      </c>
    </row>
    <row r="281" spans="1:11" s="35" customFormat="1" ht="30">
      <c r="A281" s="32" t="s">
        <v>263</v>
      </c>
      <c r="B281" s="19" t="s">
        <v>1471</v>
      </c>
      <c r="C281" s="19" t="s">
        <v>1501</v>
      </c>
      <c r="D281" s="54" t="s">
        <v>1501</v>
      </c>
      <c r="E281" s="19" t="s">
        <v>476</v>
      </c>
      <c r="F281" s="12">
        <v>717</v>
      </c>
      <c r="G281" s="55">
        <v>40564</v>
      </c>
      <c r="H281" s="12" t="s">
        <v>222</v>
      </c>
      <c r="I281" s="12" t="s">
        <v>1300</v>
      </c>
      <c r="J281" s="56" t="s">
        <v>1301</v>
      </c>
      <c r="K281" s="75">
        <v>357000</v>
      </c>
    </row>
    <row r="282" spans="1:11" s="35" customFormat="1" ht="15">
      <c r="A282" s="32" t="s">
        <v>263</v>
      </c>
      <c r="B282" s="19" t="s">
        <v>1471</v>
      </c>
      <c r="C282" s="17" t="s">
        <v>1501</v>
      </c>
      <c r="D282" s="57" t="s">
        <v>1501</v>
      </c>
      <c r="E282" s="17" t="s">
        <v>1476</v>
      </c>
      <c r="F282" s="12" t="s">
        <v>1472</v>
      </c>
      <c r="G282" s="55">
        <v>40553</v>
      </c>
      <c r="H282" s="10" t="s">
        <v>1302</v>
      </c>
      <c r="I282" s="12" t="s">
        <v>1303</v>
      </c>
      <c r="J282" s="56" t="s">
        <v>1304</v>
      </c>
      <c r="K282" s="75">
        <v>13452</v>
      </c>
    </row>
    <row r="283" spans="1:11" s="35" customFormat="1" ht="30">
      <c r="A283" s="32" t="s">
        <v>263</v>
      </c>
      <c r="B283" s="17" t="s">
        <v>1475</v>
      </c>
      <c r="C283" s="17" t="s">
        <v>1501</v>
      </c>
      <c r="D283" s="57" t="s">
        <v>1501</v>
      </c>
      <c r="E283" s="17" t="s">
        <v>1476</v>
      </c>
      <c r="F283" s="12" t="s">
        <v>1472</v>
      </c>
      <c r="G283" s="55">
        <v>40553</v>
      </c>
      <c r="H283" s="10" t="s">
        <v>223</v>
      </c>
      <c r="I283" s="12" t="s">
        <v>1305</v>
      </c>
      <c r="J283" s="56" t="s">
        <v>1306</v>
      </c>
      <c r="K283" s="75">
        <v>167000</v>
      </c>
    </row>
    <row r="284" spans="1:11" s="35" customFormat="1" ht="30">
      <c r="A284" s="32" t="s">
        <v>263</v>
      </c>
      <c r="B284" s="17" t="s">
        <v>1475</v>
      </c>
      <c r="C284" s="17" t="s">
        <v>1501</v>
      </c>
      <c r="D284" s="57" t="s">
        <v>1501</v>
      </c>
      <c r="E284" s="17" t="s">
        <v>1476</v>
      </c>
      <c r="F284" s="12" t="s">
        <v>1472</v>
      </c>
      <c r="G284" s="55">
        <v>40553</v>
      </c>
      <c r="H284" s="10" t="s">
        <v>224</v>
      </c>
      <c r="I284" s="12" t="s">
        <v>1307</v>
      </c>
      <c r="J284" s="56" t="s">
        <v>1224</v>
      </c>
      <c r="K284" s="75">
        <v>298700</v>
      </c>
    </row>
    <row r="285" spans="1:11" s="35" customFormat="1" ht="15">
      <c r="A285" s="32" t="s">
        <v>263</v>
      </c>
      <c r="B285" s="17" t="s">
        <v>1475</v>
      </c>
      <c r="C285" s="17" t="s">
        <v>1501</v>
      </c>
      <c r="D285" s="57" t="s">
        <v>1501</v>
      </c>
      <c r="E285" s="17" t="s">
        <v>1476</v>
      </c>
      <c r="F285" s="12" t="s">
        <v>1472</v>
      </c>
      <c r="G285" s="55">
        <v>40553</v>
      </c>
      <c r="H285" s="10" t="s">
        <v>1308</v>
      </c>
      <c r="I285" s="12" t="s">
        <v>1309</v>
      </c>
      <c r="J285" s="56" t="s">
        <v>1310</v>
      </c>
      <c r="K285" s="75">
        <v>21290</v>
      </c>
    </row>
    <row r="286" spans="1:11" s="35" customFormat="1" ht="30">
      <c r="A286" s="32" t="s">
        <v>263</v>
      </c>
      <c r="B286" s="17" t="s">
        <v>1475</v>
      </c>
      <c r="C286" s="17" t="s">
        <v>1501</v>
      </c>
      <c r="D286" s="57" t="s">
        <v>1501</v>
      </c>
      <c r="E286" s="17" t="s">
        <v>1476</v>
      </c>
      <c r="F286" s="12" t="s">
        <v>1472</v>
      </c>
      <c r="G286" s="55">
        <v>40553</v>
      </c>
      <c r="H286" s="10" t="s">
        <v>225</v>
      </c>
      <c r="I286" s="12" t="s">
        <v>1307</v>
      </c>
      <c r="J286" s="56" t="s">
        <v>1224</v>
      </c>
      <c r="K286" s="75">
        <v>158200</v>
      </c>
    </row>
    <row r="287" spans="1:11" s="35" customFormat="1" ht="30">
      <c r="A287" s="32" t="s">
        <v>263</v>
      </c>
      <c r="B287" s="17" t="s">
        <v>1475</v>
      </c>
      <c r="C287" s="17" t="s">
        <v>1501</v>
      </c>
      <c r="D287" s="57" t="s">
        <v>1501</v>
      </c>
      <c r="E287" s="17" t="s">
        <v>1476</v>
      </c>
      <c r="F287" s="12" t="s">
        <v>1472</v>
      </c>
      <c r="G287" s="55">
        <v>40556</v>
      </c>
      <c r="H287" s="10" t="s">
        <v>226</v>
      </c>
      <c r="I287" s="12" t="s">
        <v>1305</v>
      </c>
      <c r="J287" s="56" t="s">
        <v>1306</v>
      </c>
      <c r="K287" s="75">
        <v>126800</v>
      </c>
    </row>
    <row r="288" spans="1:11" s="35" customFormat="1" ht="30">
      <c r="A288" s="32" t="s">
        <v>263</v>
      </c>
      <c r="B288" s="17" t="s">
        <v>1475</v>
      </c>
      <c r="C288" s="17" t="s">
        <v>1501</v>
      </c>
      <c r="D288" s="57" t="s">
        <v>1501</v>
      </c>
      <c r="E288" s="17" t="s">
        <v>1476</v>
      </c>
      <c r="F288" s="12" t="s">
        <v>1472</v>
      </c>
      <c r="G288" s="55">
        <v>40556</v>
      </c>
      <c r="H288" s="10" t="s">
        <v>227</v>
      </c>
      <c r="I288" s="12" t="s">
        <v>1305</v>
      </c>
      <c r="J288" s="56" t="s">
        <v>1306</v>
      </c>
      <c r="K288" s="75">
        <v>238000</v>
      </c>
    </row>
    <row r="289" spans="1:11" s="35" customFormat="1" ht="15">
      <c r="A289" s="32" t="s">
        <v>263</v>
      </c>
      <c r="B289" s="17" t="s">
        <v>1475</v>
      </c>
      <c r="C289" s="17" t="s">
        <v>1501</v>
      </c>
      <c r="D289" s="57" t="s">
        <v>1501</v>
      </c>
      <c r="E289" s="17" t="s">
        <v>1476</v>
      </c>
      <c r="F289" s="12" t="s">
        <v>1472</v>
      </c>
      <c r="G289" s="55">
        <v>40556</v>
      </c>
      <c r="H289" s="10" t="s">
        <v>1053</v>
      </c>
      <c r="I289" s="12" t="s">
        <v>1309</v>
      </c>
      <c r="J289" s="56" t="s">
        <v>1310</v>
      </c>
      <c r="K289" s="75">
        <v>108700</v>
      </c>
    </row>
    <row r="290" spans="1:11" s="35" customFormat="1" ht="15">
      <c r="A290" s="32" t="s">
        <v>263</v>
      </c>
      <c r="B290" s="17" t="s">
        <v>1475</v>
      </c>
      <c r="C290" s="17" t="s">
        <v>1501</v>
      </c>
      <c r="D290" s="57" t="s">
        <v>1501</v>
      </c>
      <c r="E290" s="17" t="s">
        <v>1476</v>
      </c>
      <c r="F290" s="12" t="s">
        <v>1472</v>
      </c>
      <c r="G290" s="55">
        <v>40556</v>
      </c>
      <c r="H290" s="10" t="s">
        <v>1054</v>
      </c>
      <c r="I290" s="12" t="s">
        <v>1309</v>
      </c>
      <c r="J290" s="56" t="s">
        <v>1310</v>
      </c>
      <c r="K290" s="75">
        <v>39260</v>
      </c>
    </row>
    <row r="291" spans="1:11" s="35" customFormat="1" ht="15">
      <c r="A291" s="32" t="s">
        <v>263</v>
      </c>
      <c r="B291" s="17" t="s">
        <v>1475</v>
      </c>
      <c r="C291" s="17" t="s">
        <v>1501</v>
      </c>
      <c r="D291" s="57" t="s">
        <v>1501</v>
      </c>
      <c r="E291" s="17" t="s">
        <v>1476</v>
      </c>
      <c r="F291" s="12" t="s">
        <v>1472</v>
      </c>
      <c r="G291" s="55">
        <v>40560</v>
      </c>
      <c r="H291" s="10" t="s">
        <v>1055</v>
      </c>
      <c r="I291" s="12" t="s">
        <v>1309</v>
      </c>
      <c r="J291" s="56" t="s">
        <v>1310</v>
      </c>
      <c r="K291" s="75">
        <v>101390</v>
      </c>
    </row>
    <row r="292" spans="1:11" s="35" customFormat="1" ht="30">
      <c r="A292" s="32" t="s">
        <v>263</v>
      </c>
      <c r="B292" s="17" t="s">
        <v>1475</v>
      </c>
      <c r="C292" s="17" t="s">
        <v>1501</v>
      </c>
      <c r="D292" s="57" t="s">
        <v>1501</v>
      </c>
      <c r="E292" s="17" t="s">
        <v>1476</v>
      </c>
      <c r="F292" s="12" t="s">
        <v>1472</v>
      </c>
      <c r="G292" s="55">
        <v>40560</v>
      </c>
      <c r="H292" s="10" t="s">
        <v>228</v>
      </c>
      <c r="I292" s="12" t="s">
        <v>1309</v>
      </c>
      <c r="J292" s="56" t="s">
        <v>1310</v>
      </c>
      <c r="K292" s="75">
        <v>24840</v>
      </c>
    </row>
    <row r="293" spans="1:11" s="35" customFormat="1" ht="15">
      <c r="A293" s="32" t="s">
        <v>263</v>
      </c>
      <c r="B293" s="17" t="s">
        <v>1475</v>
      </c>
      <c r="C293" s="17" t="s">
        <v>1501</v>
      </c>
      <c r="D293" s="57" t="s">
        <v>1501</v>
      </c>
      <c r="E293" s="17" t="s">
        <v>1476</v>
      </c>
      <c r="F293" s="12" t="s">
        <v>1472</v>
      </c>
      <c r="G293" s="55">
        <v>40560</v>
      </c>
      <c r="H293" s="10" t="s">
        <v>1056</v>
      </c>
      <c r="I293" s="12" t="s">
        <v>1309</v>
      </c>
      <c r="J293" s="56" t="s">
        <v>1310</v>
      </c>
      <c r="K293" s="75">
        <v>37750</v>
      </c>
    </row>
    <row r="294" spans="1:11" s="35" customFormat="1" ht="15">
      <c r="A294" s="32" t="s">
        <v>263</v>
      </c>
      <c r="B294" s="17" t="s">
        <v>1475</v>
      </c>
      <c r="C294" s="17" t="s">
        <v>1501</v>
      </c>
      <c r="D294" s="57" t="s">
        <v>1501</v>
      </c>
      <c r="E294" s="17" t="s">
        <v>1476</v>
      </c>
      <c r="F294" s="12" t="s">
        <v>1472</v>
      </c>
      <c r="G294" s="55">
        <v>40560</v>
      </c>
      <c r="H294" s="10" t="s">
        <v>1057</v>
      </c>
      <c r="I294" s="12" t="s">
        <v>1309</v>
      </c>
      <c r="J294" s="56" t="s">
        <v>1310</v>
      </c>
      <c r="K294" s="75">
        <v>28050</v>
      </c>
    </row>
    <row r="295" spans="1:11" s="35" customFormat="1" ht="15">
      <c r="A295" s="32" t="s">
        <v>263</v>
      </c>
      <c r="B295" s="17" t="s">
        <v>1475</v>
      </c>
      <c r="C295" s="17" t="s">
        <v>1501</v>
      </c>
      <c r="D295" s="57" t="s">
        <v>1501</v>
      </c>
      <c r="E295" s="17" t="s">
        <v>1476</v>
      </c>
      <c r="F295" s="12" t="s">
        <v>1472</v>
      </c>
      <c r="G295" s="55">
        <v>40560</v>
      </c>
      <c r="H295" s="10" t="s">
        <v>1058</v>
      </c>
      <c r="I295" s="12" t="s">
        <v>1309</v>
      </c>
      <c r="J295" s="56" t="s">
        <v>1310</v>
      </c>
      <c r="K295" s="75">
        <v>53660</v>
      </c>
    </row>
    <row r="296" spans="1:11" s="35" customFormat="1" ht="30">
      <c r="A296" s="32" t="s">
        <v>263</v>
      </c>
      <c r="B296" s="17" t="s">
        <v>1475</v>
      </c>
      <c r="C296" s="17" t="s">
        <v>1501</v>
      </c>
      <c r="D296" s="57" t="s">
        <v>1501</v>
      </c>
      <c r="E296" s="17" t="s">
        <v>1476</v>
      </c>
      <c r="F296" s="12" t="s">
        <v>1472</v>
      </c>
      <c r="G296" s="55">
        <v>40562</v>
      </c>
      <c r="H296" s="10" t="s">
        <v>229</v>
      </c>
      <c r="I296" s="12" t="s">
        <v>1305</v>
      </c>
      <c r="J296" s="56" t="s">
        <v>1306</v>
      </c>
      <c r="K296" s="75">
        <v>558400</v>
      </c>
    </row>
    <row r="297" spans="1:11" s="35" customFormat="1" ht="30">
      <c r="A297" s="32" t="s">
        <v>263</v>
      </c>
      <c r="B297" s="17" t="s">
        <v>1475</v>
      </c>
      <c r="C297" s="17" t="s">
        <v>1501</v>
      </c>
      <c r="D297" s="57" t="s">
        <v>1501</v>
      </c>
      <c r="E297" s="17" t="s">
        <v>1476</v>
      </c>
      <c r="F297" s="12" t="s">
        <v>1472</v>
      </c>
      <c r="G297" s="55">
        <v>40562</v>
      </c>
      <c r="H297" s="10" t="s">
        <v>230</v>
      </c>
      <c r="I297" s="12" t="s">
        <v>1305</v>
      </c>
      <c r="J297" s="56" t="s">
        <v>1306</v>
      </c>
      <c r="K297" s="75">
        <v>451000</v>
      </c>
    </row>
    <row r="298" spans="1:11" s="35" customFormat="1" ht="30">
      <c r="A298" s="32" t="s">
        <v>263</v>
      </c>
      <c r="B298" s="17" t="s">
        <v>1475</v>
      </c>
      <c r="C298" s="17" t="s">
        <v>1501</v>
      </c>
      <c r="D298" s="57" t="s">
        <v>1501</v>
      </c>
      <c r="E298" s="17" t="s">
        <v>1476</v>
      </c>
      <c r="F298" s="12" t="s">
        <v>1472</v>
      </c>
      <c r="G298" s="55">
        <v>40564</v>
      </c>
      <c r="H298" s="10" t="s">
        <v>231</v>
      </c>
      <c r="I298" s="12" t="s">
        <v>1305</v>
      </c>
      <c r="J298" s="56" t="s">
        <v>1306</v>
      </c>
      <c r="K298" s="75">
        <v>818300</v>
      </c>
    </row>
    <row r="299" spans="1:11" s="35" customFormat="1" ht="15">
      <c r="A299" s="32" t="s">
        <v>263</v>
      </c>
      <c r="B299" s="17" t="s">
        <v>1475</v>
      </c>
      <c r="C299" s="17" t="s">
        <v>1501</v>
      </c>
      <c r="D299" s="57" t="s">
        <v>1501</v>
      </c>
      <c r="E299" s="17" t="s">
        <v>1476</v>
      </c>
      <c r="F299" s="12" t="s">
        <v>1472</v>
      </c>
      <c r="G299" s="55">
        <v>40564</v>
      </c>
      <c r="H299" s="10" t="s">
        <v>232</v>
      </c>
      <c r="I299" s="12" t="s">
        <v>1307</v>
      </c>
      <c r="J299" s="56" t="s">
        <v>1224</v>
      </c>
      <c r="K299" s="75">
        <v>56800</v>
      </c>
    </row>
    <row r="300" spans="1:11" s="35" customFormat="1" ht="15">
      <c r="A300" s="32" t="s">
        <v>263</v>
      </c>
      <c r="B300" s="17" t="s">
        <v>1475</v>
      </c>
      <c r="C300" s="17" t="s">
        <v>1501</v>
      </c>
      <c r="D300" s="57" t="s">
        <v>1501</v>
      </c>
      <c r="E300" s="17" t="s">
        <v>1476</v>
      </c>
      <c r="F300" s="12" t="s">
        <v>1472</v>
      </c>
      <c r="G300" s="55">
        <v>40564</v>
      </c>
      <c r="H300" s="10" t="s">
        <v>1059</v>
      </c>
      <c r="I300" s="12" t="s">
        <v>1309</v>
      </c>
      <c r="J300" s="56" t="s">
        <v>1310</v>
      </c>
      <c r="K300" s="75">
        <v>96740</v>
      </c>
    </row>
    <row r="301" spans="1:11" s="35" customFormat="1" ht="15">
      <c r="A301" s="32" t="s">
        <v>263</v>
      </c>
      <c r="B301" s="17" t="s">
        <v>1475</v>
      </c>
      <c r="C301" s="17" t="s">
        <v>1501</v>
      </c>
      <c r="D301" s="57" t="s">
        <v>1501</v>
      </c>
      <c r="E301" s="17" t="s">
        <v>1476</v>
      </c>
      <c r="F301" s="12" t="s">
        <v>1472</v>
      </c>
      <c r="G301" s="55">
        <v>40568</v>
      </c>
      <c r="H301" s="10" t="s">
        <v>1060</v>
      </c>
      <c r="I301" s="12" t="s">
        <v>1309</v>
      </c>
      <c r="J301" s="56" t="s">
        <v>1310</v>
      </c>
      <c r="K301" s="75">
        <v>31170</v>
      </c>
    </row>
    <row r="302" spans="1:11" s="35" customFormat="1" ht="30">
      <c r="A302" s="32" t="s">
        <v>263</v>
      </c>
      <c r="B302" s="17" t="s">
        <v>1475</v>
      </c>
      <c r="C302" s="17" t="s">
        <v>1501</v>
      </c>
      <c r="D302" s="57" t="s">
        <v>1501</v>
      </c>
      <c r="E302" s="17" t="s">
        <v>1476</v>
      </c>
      <c r="F302" s="12" t="s">
        <v>1472</v>
      </c>
      <c r="G302" s="55">
        <v>40568</v>
      </c>
      <c r="H302" s="10" t="s">
        <v>233</v>
      </c>
      <c r="I302" s="12" t="s">
        <v>1305</v>
      </c>
      <c r="J302" s="56" t="s">
        <v>1306</v>
      </c>
      <c r="K302" s="75">
        <v>248000</v>
      </c>
    </row>
    <row r="303" spans="1:11" s="23" customFormat="1" ht="30">
      <c r="A303" s="12" t="s">
        <v>1494</v>
      </c>
      <c r="B303" s="10" t="s">
        <v>1471</v>
      </c>
      <c r="C303" s="10" t="s">
        <v>1472</v>
      </c>
      <c r="D303" s="10" t="s">
        <v>1472</v>
      </c>
      <c r="E303" s="10" t="s">
        <v>1061</v>
      </c>
      <c r="F303" s="10">
        <v>836</v>
      </c>
      <c r="G303" s="55">
        <v>40561</v>
      </c>
      <c r="H303" s="10" t="s">
        <v>1062</v>
      </c>
      <c r="I303" s="10" t="s">
        <v>1063</v>
      </c>
      <c r="J303" s="10" t="s">
        <v>1064</v>
      </c>
      <c r="K303" s="70">
        <v>37257</v>
      </c>
    </row>
    <row r="304" spans="1:11" s="23" customFormat="1" ht="30">
      <c r="A304" s="12" t="s">
        <v>1494</v>
      </c>
      <c r="B304" s="10" t="s">
        <v>1471</v>
      </c>
      <c r="C304" s="10" t="s">
        <v>1472</v>
      </c>
      <c r="D304" s="10" t="s">
        <v>1472</v>
      </c>
      <c r="E304" s="10" t="s">
        <v>1065</v>
      </c>
      <c r="F304" s="10">
        <v>834</v>
      </c>
      <c r="G304" s="55">
        <v>40561</v>
      </c>
      <c r="H304" s="10" t="s">
        <v>1066</v>
      </c>
      <c r="I304" s="10" t="s">
        <v>1067</v>
      </c>
      <c r="J304" s="10" t="s">
        <v>1068</v>
      </c>
      <c r="K304" s="70">
        <v>17500</v>
      </c>
    </row>
    <row r="305" spans="1:11" s="23" customFormat="1" ht="30">
      <c r="A305" s="12" t="s">
        <v>1494</v>
      </c>
      <c r="B305" s="10" t="s">
        <v>1471</v>
      </c>
      <c r="C305" s="10" t="s">
        <v>1472</v>
      </c>
      <c r="D305" s="10" t="s">
        <v>1472</v>
      </c>
      <c r="E305" s="10" t="s">
        <v>1069</v>
      </c>
      <c r="F305" s="10">
        <v>835</v>
      </c>
      <c r="G305" s="55">
        <v>40556</v>
      </c>
      <c r="H305" s="10" t="s">
        <v>1070</v>
      </c>
      <c r="I305" s="10" t="s">
        <v>1188</v>
      </c>
      <c r="J305" s="10" t="s">
        <v>1189</v>
      </c>
      <c r="K305" s="70">
        <v>119524</v>
      </c>
    </row>
    <row r="306" spans="1:11" s="23" customFormat="1" ht="30">
      <c r="A306" s="12" t="s">
        <v>1494</v>
      </c>
      <c r="B306" s="10" t="s">
        <v>1471</v>
      </c>
      <c r="C306" s="10" t="s">
        <v>1472</v>
      </c>
      <c r="D306" s="10" t="s">
        <v>1472</v>
      </c>
      <c r="E306" s="10" t="s">
        <v>1071</v>
      </c>
      <c r="F306" s="10">
        <v>837</v>
      </c>
      <c r="G306" s="55">
        <v>40574</v>
      </c>
      <c r="H306" s="10" t="s">
        <v>1072</v>
      </c>
      <c r="I306" s="10" t="s">
        <v>1073</v>
      </c>
      <c r="J306" s="10" t="s">
        <v>1074</v>
      </c>
      <c r="K306" s="70">
        <v>371029</v>
      </c>
    </row>
    <row r="307" spans="1:11" s="23" customFormat="1" ht="30">
      <c r="A307" s="12" t="s">
        <v>1494</v>
      </c>
      <c r="B307" s="10" t="s">
        <v>1475</v>
      </c>
      <c r="C307" s="10" t="s">
        <v>1472</v>
      </c>
      <c r="D307" s="10" t="s">
        <v>1472</v>
      </c>
      <c r="E307" s="10" t="s">
        <v>1075</v>
      </c>
      <c r="F307" s="10">
        <v>31625610</v>
      </c>
      <c r="G307" s="55">
        <v>40554</v>
      </c>
      <c r="H307" s="10" t="s">
        <v>1076</v>
      </c>
      <c r="I307" s="10" t="s">
        <v>1223</v>
      </c>
      <c r="J307" s="10" t="s">
        <v>1224</v>
      </c>
      <c r="K307" s="70">
        <v>95500</v>
      </c>
    </row>
    <row r="308" spans="1:11" s="23" customFormat="1" ht="30">
      <c r="A308" s="12" t="s">
        <v>1494</v>
      </c>
      <c r="B308" s="10" t="s">
        <v>1475</v>
      </c>
      <c r="C308" s="10" t="s">
        <v>1472</v>
      </c>
      <c r="D308" s="10" t="s">
        <v>1472</v>
      </c>
      <c r="E308" s="10" t="s">
        <v>1077</v>
      </c>
      <c r="F308" s="10">
        <v>31627571</v>
      </c>
      <c r="G308" s="55">
        <v>40554</v>
      </c>
      <c r="H308" s="10" t="s">
        <v>1078</v>
      </c>
      <c r="I308" s="10" t="s">
        <v>1223</v>
      </c>
      <c r="J308" s="10" t="s">
        <v>1224</v>
      </c>
      <c r="K308" s="70">
        <v>175200</v>
      </c>
    </row>
    <row r="309" spans="1:11" s="23" customFormat="1" ht="30">
      <c r="A309" s="12" t="s">
        <v>1494</v>
      </c>
      <c r="B309" s="10" t="s">
        <v>1475</v>
      </c>
      <c r="C309" s="10" t="s">
        <v>1472</v>
      </c>
      <c r="D309" s="10" t="s">
        <v>1472</v>
      </c>
      <c r="E309" s="10" t="s">
        <v>1079</v>
      </c>
      <c r="F309" s="10">
        <v>8154594</v>
      </c>
      <c r="G309" s="55">
        <v>40554</v>
      </c>
      <c r="H309" s="10" t="s">
        <v>1080</v>
      </c>
      <c r="I309" s="10" t="s">
        <v>1081</v>
      </c>
      <c r="J309" s="10" t="s">
        <v>1082</v>
      </c>
      <c r="K309" s="70">
        <v>36200</v>
      </c>
    </row>
    <row r="310" spans="1:11" s="23" customFormat="1" ht="30">
      <c r="A310" s="12" t="s">
        <v>1494</v>
      </c>
      <c r="B310" s="10" t="s">
        <v>1475</v>
      </c>
      <c r="C310" s="10" t="s">
        <v>1472</v>
      </c>
      <c r="D310" s="10" t="s">
        <v>1472</v>
      </c>
      <c r="E310" s="10" t="s">
        <v>1083</v>
      </c>
      <c r="F310" s="10">
        <v>8191302</v>
      </c>
      <c r="G310" s="55">
        <v>40568</v>
      </c>
      <c r="H310" s="10" t="s">
        <v>1084</v>
      </c>
      <c r="I310" s="10" t="s">
        <v>1081</v>
      </c>
      <c r="J310" s="10" t="s">
        <v>1082</v>
      </c>
      <c r="K310" s="70">
        <v>59800</v>
      </c>
    </row>
    <row r="311" spans="1:11" s="23" customFormat="1" ht="30">
      <c r="A311" s="12" t="s">
        <v>1494</v>
      </c>
      <c r="B311" s="10" t="s">
        <v>1475</v>
      </c>
      <c r="C311" s="10" t="s">
        <v>1472</v>
      </c>
      <c r="D311" s="10" t="s">
        <v>1472</v>
      </c>
      <c r="E311" s="10" t="s">
        <v>1085</v>
      </c>
      <c r="F311" s="10">
        <v>8194052</v>
      </c>
      <c r="G311" s="55">
        <v>40564</v>
      </c>
      <c r="H311" s="10" t="s">
        <v>1086</v>
      </c>
      <c r="I311" s="10" t="s">
        <v>1081</v>
      </c>
      <c r="J311" s="10" t="s">
        <v>1082</v>
      </c>
      <c r="K311" s="70">
        <v>18600</v>
      </c>
    </row>
    <row r="312" spans="1:11" s="23" customFormat="1" ht="30">
      <c r="A312" s="12" t="s">
        <v>1494</v>
      </c>
      <c r="B312" s="10" t="s">
        <v>1475</v>
      </c>
      <c r="C312" s="10" t="s">
        <v>1472</v>
      </c>
      <c r="D312" s="10" t="s">
        <v>1472</v>
      </c>
      <c r="E312" s="10" t="s">
        <v>1087</v>
      </c>
      <c r="F312" s="10">
        <v>8251564</v>
      </c>
      <c r="G312" s="55">
        <v>40568</v>
      </c>
      <c r="H312" s="10" t="s">
        <v>1088</v>
      </c>
      <c r="I312" s="10" t="s">
        <v>1081</v>
      </c>
      <c r="J312" s="10" t="s">
        <v>1082</v>
      </c>
      <c r="K312" s="70">
        <v>19100</v>
      </c>
    </row>
    <row r="313" spans="1:11" s="23" customFormat="1" ht="30">
      <c r="A313" s="12" t="s">
        <v>1494</v>
      </c>
      <c r="B313" s="10" t="s">
        <v>1475</v>
      </c>
      <c r="C313" s="10" t="s">
        <v>1472</v>
      </c>
      <c r="D313" s="10" t="s">
        <v>1472</v>
      </c>
      <c r="E313" s="10" t="s">
        <v>1089</v>
      </c>
      <c r="F313" s="10">
        <v>8304888</v>
      </c>
      <c r="G313" s="55">
        <v>40571</v>
      </c>
      <c r="H313" s="10" t="s">
        <v>1090</v>
      </c>
      <c r="I313" s="10" t="s">
        <v>1081</v>
      </c>
      <c r="J313" s="10" t="s">
        <v>1082</v>
      </c>
      <c r="K313" s="70">
        <v>19100</v>
      </c>
    </row>
    <row r="314" spans="1:11" s="23" customFormat="1" ht="30">
      <c r="A314" s="12" t="s">
        <v>1494</v>
      </c>
      <c r="B314" s="10" t="s">
        <v>1475</v>
      </c>
      <c r="C314" s="10" t="s">
        <v>1472</v>
      </c>
      <c r="D314" s="10" t="s">
        <v>1472</v>
      </c>
      <c r="E314" s="10" t="s">
        <v>1091</v>
      </c>
      <c r="F314" s="10">
        <v>1001562</v>
      </c>
      <c r="G314" s="55">
        <v>40564</v>
      </c>
      <c r="H314" s="10" t="s">
        <v>1092</v>
      </c>
      <c r="I314" s="10" t="s">
        <v>1081</v>
      </c>
      <c r="J314" s="10" t="s">
        <v>1082</v>
      </c>
      <c r="K314" s="70">
        <v>146702</v>
      </c>
    </row>
    <row r="315" spans="1:11" s="23" customFormat="1" ht="30">
      <c r="A315" s="12" t="s">
        <v>1494</v>
      </c>
      <c r="B315" s="10" t="s">
        <v>1475</v>
      </c>
      <c r="C315" s="10" t="s">
        <v>1472</v>
      </c>
      <c r="D315" s="10" t="s">
        <v>1472</v>
      </c>
      <c r="E315" s="10" t="s">
        <v>1093</v>
      </c>
      <c r="F315" s="10">
        <v>1003168</v>
      </c>
      <c r="G315" s="55">
        <v>40564</v>
      </c>
      <c r="H315" s="10" t="s">
        <v>1094</v>
      </c>
      <c r="I315" s="10" t="s">
        <v>1081</v>
      </c>
      <c r="J315" s="10" t="s">
        <v>1082</v>
      </c>
      <c r="K315" s="70">
        <v>94497</v>
      </c>
    </row>
    <row r="316" spans="1:11" s="23" customFormat="1" ht="30">
      <c r="A316" s="12" t="s">
        <v>1494</v>
      </c>
      <c r="B316" s="10" t="s">
        <v>1475</v>
      </c>
      <c r="C316" s="10" t="s">
        <v>1472</v>
      </c>
      <c r="D316" s="10" t="s">
        <v>1472</v>
      </c>
      <c r="E316" s="10" t="s">
        <v>1095</v>
      </c>
      <c r="F316" s="10">
        <v>1003724</v>
      </c>
      <c r="G316" s="55">
        <v>40564</v>
      </c>
      <c r="H316" s="10" t="s">
        <v>1096</v>
      </c>
      <c r="I316" s="10" t="s">
        <v>1081</v>
      </c>
      <c r="J316" s="10" t="s">
        <v>1082</v>
      </c>
      <c r="K316" s="70">
        <v>59450</v>
      </c>
    </row>
    <row r="317" spans="1:11" s="23" customFormat="1" ht="30">
      <c r="A317" s="12" t="s">
        <v>1494</v>
      </c>
      <c r="B317" s="10" t="s">
        <v>1475</v>
      </c>
      <c r="C317" s="10" t="s">
        <v>1472</v>
      </c>
      <c r="D317" s="10" t="s">
        <v>1472</v>
      </c>
      <c r="E317" s="10" t="s">
        <v>1097</v>
      </c>
      <c r="F317" s="10">
        <v>1010861</v>
      </c>
      <c r="G317" s="55">
        <v>40571</v>
      </c>
      <c r="H317" s="10" t="s">
        <v>1098</v>
      </c>
      <c r="I317" s="10" t="s">
        <v>1081</v>
      </c>
      <c r="J317" s="10" t="s">
        <v>1082</v>
      </c>
      <c r="K317" s="70">
        <v>60751</v>
      </c>
    </row>
    <row r="318" spans="1:11" s="23" customFormat="1" ht="30">
      <c r="A318" s="12" t="s">
        <v>1494</v>
      </c>
      <c r="B318" s="10" t="s">
        <v>1475</v>
      </c>
      <c r="C318" s="10" t="s">
        <v>1472</v>
      </c>
      <c r="D318" s="10" t="s">
        <v>1472</v>
      </c>
      <c r="E318" s="10" t="s">
        <v>1099</v>
      </c>
      <c r="F318" s="10">
        <v>32915616</v>
      </c>
      <c r="G318" s="55">
        <v>40560</v>
      </c>
      <c r="H318" s="10" t="s">
        <v>1100</v>
      </c>
      <c r="I318" s="10" t="s">
        <v>1101</v>
      </c>
      <c r="J318" s="10" t="s">
        <v>1306</v>
      </c>
      <c r="K318" s="70">
        <v>406409</v>
      </c>
    </row>
    <row r="319" spans="1:11" s="23" customFormat="1" ht="15">
      <c r="A319" s="12" t="s">
        <v>1494</v>
      </c>
      <c r="B319" s="10" t="s">
        <v>1475</v>
      </c>
      <c r="C319" s="10" t="s">
        <v>1472</v>
      </c>
      <c r="D319" s="10" t="s">
        <v>1472</v>
      </c>
      <c r="E319" s="10" t="s">
        <v>0</v>
      </c>
      <c r="F319" s="10">
        <v>46816286</v>
      </c>
      <c r="G319" s="55">
        <v>40571</v>
      </c>
      <c r="H319" s="10" t="s">
        <v>1</v>
      </c>
      <c r="I319" s="10" t="s">
        <v>1101</v>
      </c>
      <c r="J319" s="10" t="s">
        <v>1306</v>
      </c>
      <c r="K319" s="70">
        <v>294926</v>
      </c>
    </row>
    <row r="320" spans="1:11" s="23" customFormat="1" ht="30">
      <c r="A320" s="12" t="s">
        <v>1494</v>
      </c>
      <c r="B320" s="10" t="s">
        <v>1475</v>
      </c>
      <c r="C320" s="10" t="s">
        <v>1472</v>
      </c>
      <c r="D320" s="10" t="s">
        <v>1472</v>
      </c>
      <c r="E320" s="10" t="s">
        <v>2</v>
      </c>
      <c r="F320" s="10">
        <v>46900870</v>
      </c>
      <c r="G320" s="55">
        <v>40564</v>
      </c>
      <c r="H320" s="10" t="s">
        <v>3</v>
      </c>
      <c r="I320" s="10" t="s">
        <v>1101</v>
      </c>
      <c r="J320" s="10" t="s">
        <v>1306</v>
      </c>
      <c r="K320" s="70">
        <v>312000</v>
      </c>
    </row>
    <row r="321" spans="1:11" s="23" customFormat="1" ht="30">
      <c r="A321" s="12" t="s">
        <v>1494</v>
      </c>
      <c r="B321" s="10" t="s">
        <v>1475</v>
      </c>
      <c r="C321" s="10" t="s">
        <v>1472</v>
      </c>
      <c r="D321" s="10" t="s">
        <v>1472</v>
      </c>
      <c r="E321" s="10" t="s">
        <v>4</v>
      </c>
      <c r="F321" s="10">
        <v>47069311</v>
      </c>
      <c r="G321" s="55">
        <v>40563</v>
      </c>
      <c r="H321" s="10" t="s">
        <v>5</v>
      </c>
      <c r="I321" s="10" t="s">
        <v>1101</v>
      </c>
      <c r="J321" s="10" t="s">
        <v>1306</v>
      </c>
      <c r="K321" s="70">
        <v>654900</v>
      </c>
    </row>
    <row r="322" spans="1:11" s="23" customFormat="1" ht="15">
      <c r="A322" s="12" t="s">
        <v>1494</v>
      </c>
      <c r="B322" s="10" t="s">
        <v>1475</v>
      </c>
      <c r="C322" s="10" t="s">
        <v>1472</v>
      </c>
      <c r="D322" s="10" t="s">
        <v>1472</v>
      </c>
      <c r="E322" s="10" t="s">
        <v>6</v>
      </c>
      <c r="F322" s="10">
        <v>47373955</v>
      </c>
      <c r="G322" s="55">
        <v>40564</v>
      </c>
      <c r="H322" s="10" t="s">
        <v>7</v>
      </c>
      <c r="I322" s="10" t="s">
        <v>1101</v>
      </c>
      <c r="J322" s="10" t="s">
        <v>1306</v>
      </c>
      <c r="K322" s="70">
        <v>95748</v>
      </c>
    </row>
    <row r="323" spans="1:11" s="23" customFormat="1" ht="30">
      <c r="A323" s="12" t="s">
        <v>1494</v>
      </c>
      <c r="B323" s="10" t="s">
        <v>1475</v>
      </c>
      <c r="C323" s="10" t="s">
        <v>1472</v>
      </c>
      <c r="D323" s="10" t="s">
        <v>1472</v>
      </c>
      <c r="E323" s="10" t="s">
        <v>8</v>
      </c>
      <c r="F323" s="10">
        <v>2677033</v>
      </c>
      <c r="G323" s="55">
        <v>40563</v>
      </c>
      <c r="H323" s="10" t="s">
        <v>9</v>
      </c>
      <c r="I323" s="10" t="s">
        <v>1101</v>
      </c>
      <c r="J323" s="10" t="s">
        <v>1306</v>
      </c>
      <c r="K323" s="70">
        <v>1169800</v>
      </c>
    </row>
    <row r="324" spans="1:11" s="23" customFormat="1" ht="30">
      <c r="A324" s="12" t="s">
        <v>1494</v>
      </c>
      <c r="B324" s="10" t="s">
        <v>1475</v>
      </c>
      <c r="C324" s="10" t="s">
        <v>1472</v>
      </c>
      <c r="D324" s="10" t="s">
        <v>1472</v>
      </c>
      <c r="E324" s="10" t="s">
        <v>10</v>
      </c>
      <c r="F324" s="10">
        <v>2840003</v>
      </c>
      <c r="G324" s="55">
        <v>40574</v>
      </c>
      <c r="H324" s="10" t="s">
        <v>11</v>
      </c>
      <c r="I324" s="10" t="s">
        <v>1101</v>
      </c>
      <c r="J324" s="10" t="s">
        <v>1306</v>
      </c>
      <c r="K324" s="70">
        <v>259000</v>
      </c>
    </row>
    <row r="325" spans="1:11" s="23" customFormat="1" ht="30">
      <c r="A325" s="12" t="s">
        <v>1494</v>
      </c>
      <c r="B325" s="10" t="s">
        <v>1475</v>
      </c>
      <c r="C325" s="10" t="s">
        <v>1472</v>
      </c>
      <c r="D325" s="10" t="s">
        <v>1472</v>
      </c>
      <c r="E325" s="10" t="s">
        <v>12</v>
      </c>
      <c r="F325" s="10">
        <v>2492570</v>
      </c>
      <c r="G325" s="55">
        <v>40555</v>
      </c>
      <c r="H325" s="10" t="s">
        <v>13</v>
      </c>
      <c r="I325" s="10" t="s">
        <v>1233</v>
      </c>
      <c r="J325" s="10" t="s">
        <v>1234</v>
      </c>
      <c r="K325" s="70">
        <v>2400</v>
      </c>
    </row>
    <row r="326" spans="1:11" s="23" customFormat="1" ht="30">
      <c r="A326" s="12" t="s">
        <v>1494</v>
      </c>
      <c r="B326" s="10" t="s">
        <v>1475</v>
      </c>
      <c r="C326" s="10" t="s">
        <v>1472</v>
      </c>
      <c r="D326" s="10" t="s">
        <v>1472</v>
      </c>
      <c r="E326" s="10" t="s">
        <v>14</v>
      </c>
      <c r="F326" s="10">
        <v>2531789</v>
      </c>
      <c r="G326" s="55">
        <v>40554</v>
      </c>
      <c r="H326" s="10" t="s">
        <v>15</v>
      </c>
      <c r="I326" s="10" t="s">
        <v>1233</v>
      </c>
      <c r="J326" s="10" t="s">
        <v>1234</v>
      </c>
      <c r="K326" s="70">
        <v>15150</v>
      </c>
    </row>
    <row r="327" spans="1:11" s="23" customFormat="1" ht="30">
      <c r="A327" s="12" t="s">
        <v>1494</v>
      </c>
      <c r="B327" s="10" t="s">
        <v>1475</v>
      </c>
      <c r="C327" s="10" t="s">
        <v>1472</v>
      </c>
      <c r="D327" s="10" t="s">
        <v>1472</v>
      </c>
      <c r="E327" s="10" t="s">
        <v>16</v>
      </c>
      <c r="F327" s="10">
        <v>2531790</v>
      </c>
      <c r="G327" s="55">
        <v>40554</v>
      </c>
      <c r="H327" s="10" t="s">
        <v>17</v>
      </c>
      <c r="I327" s="10" t="s">
        <v>1233</v>
      </c>
      <c r="J327" s="10" t="s">
        <v>1234</v>
      </c>
      <c r="K327" s="70">
        <v>59460</v>
      </c>
    </row>
    <row r="328" spans="1:11" s="23" customFormat="1" ht="30">
      <c r="A328" s="12" t="s">
        <v>1494</v>
      </c>
      <c r="B328" s="10" t="s">
        <v>1475</v>
      </c>
      <c r="C328" s="10" t="s">
        <v>1472</v>
      </c>
      <c r="D328" s="10" t="s">
        <v>1472</v>
      </c>
      <c r="E328" s="10" t="s">
        <v>18</v>
      </c>
      <c r="F328" s="10">
        <v>2555671</v>
      </c>
      <c r="G328" s="55">
        <v>40563</v>
      </c>
      <c r="H328" s="10" t="s">
        <v>48</v>
      </c>
      <c r="I328" s="10" t="s">
        <v>1233</v>
      </c>
      <c r="J328" s="10" t="s">
        <v>1234</v>
      </c>
      <c r="K328" s="70">
        <v>3490</v>
      </c>
    </row>
    <row r="329" spans="1:11" s="23" customFormat="1" ht="30">
      <c r="A329" s="12" t="s">
        <v>1494</v>
      </c>
      <c r="B329" s="10" t="s">
        <v>1475</v>
      </c>
      <c r="C329" s="10" t="s">
        <v>1472</v>
      </c>
      <c r="D329" s="10" t="s">
        <v>1472</v>
      </c>
      <c r="E329" s="10" t="s">
        <v>49</v>
      </c>
      <c r="F329" s="10">
        <v>2555973</v>
      </c>
      <c r="G329" s="55">
        <v>40568</v>
      </c>
      <c r="H329" s="10" t="s">
        <v>50</v>
      </c>
      <c r="I329" s="10" t="s">
        <v>1233</v>
      </c>
      <c r="J329" s="10" t="s">
        <v>1234</v>
      </c>
      <c r="K329" s="70">
        <v>19440</v>
      </c>
    </row>
    <row r="330" spans="1:11" s="23" customFormat="1" ht="30">
      <c r="A330" s="12" t="s">
        <v>1494</v>
      </c>
      <c r="B330" s="10" t="s">
        <v>1475</v>
      </c>
      <c r="C330" s="10" t="s">
        <v>1472</v>
      </c>
      <c r="D330" s="10" t="s">
        <v>1472</v>
      </c>
      <c r="E330" s="10" t="s">
        <v>51</v>
      </c>
      <c r="F330" s="10">
        <v>2589382</v>
      </c>
      <c r="G330" s="55">
        <v>40564</v>
      </c>
      <c r="H330" s="10" t="s">
        <v>52</v>
      </c>
      <c r="I330" s="10" t="s">
        <v>1233</v>
      </c>
      <c r="J330" s="10" t="s">
        <v>1234</v>
      </c>
      <c r="K330" s="70">
        <v>10960</v>
      </c>
    </row>
    <row r="331" spans="1:11" s="23" customFormat="1" ht="30">
      <c r="A331" s="12" t="s">
        <v>1494</v>
      </c>
      <c r="B331" s="10" t="s">
        <v>1475</v>
      </c>
      <c r="C331" s="10" t="s">
        <v>1472</v>
      </c>
      <c r="D331" s="10" t="s">
        <v>1472</v>
      </c>
      <c r="E331" s="10" t="s">
        <v>53</v>
      </c>
      <c r="F331" s="10">
        <v>2590719</v>
      </c>
      <c r="G331" s="55">
        <v>40563</v>
      </c>
      <c r="H331" s="10" t="s">
        <v>54</v>
      </c>
      <c r="I331" s="10" t="s">
        <v>1233</v>
      </c>
      <c r="J331" s="10" t="s">
        <v>1234</v>
      </c>
      <c r="K331" s="70">
        <v>14110</v>
      </c>
    </row>
    <row r="332" spans="1:11" s="23" customFormat="1" ht="30">
      <c r="A332" s="12" t="s">
        <v>1494</v>
      </c>
      <c r="B332" s="10" t="s">
        <v>1475</v>
      </c>
      <c r="C332" s="10" t="s">
        <v>1472</v>
      </c>
      <c r="D332" s="10" t="s">
        <v>1472</v>
      </c>
      <c r="E332" s="10" t="s">
        <v>55</v>
      </c>
      <c r="F332" s="10">
        <v>2642527</v>
      </c>
      <c r="G332" s="55">
        <v>40571</v>
      </c>
      <c r="H332" s="10" t="s">
        <v>56</v>
      </c>
      <c r="I332" s="10" t="s">
        <v>1233</v>
      </c>
      <c r="J332" s="10" t="s">
        <v>1234</v>
      </c>
      <c r="K332" s="70">
        <v>3700</v>
      </c>
    </row>
    <row r="333" spans="1:11" s="23" customFormat="1" ht="30">
      <c r="A333" s="12" t="s">
        <v>1494</v>
      </c>
      <c r="B333" s="10" t="s">
        <v>1475</v>
      </c>
      <c r="C333" s="10" t="s">
        <v>1472</v>
      </c>
      <c r="D333" s="10" t="s">
        <v>1472</v>
      </c>
      <c r="E333" s="10" t="s">
        <v>57</v>
      </c>
      <c r="F333" s="10">
        <v>4240743</v>
      </c>
      <c r="G333" s="55">
        <v>40554</v>
      </c>
      <c r="H333" s="10" t="s">
        <v>58</v>
      </c>
      <c r="I333" s="10" t="s">
        <v>1233</v>
      </c>
      <c r="J333" s="10" t="s">
        <v>1234</v>
      </c>
      <c r="K333" s="70">
        <v>3630</v>
      </c>
    </row>
    <row r="334" spans="1:11" s="23" customFormat="1" ht="30">
      <c r="A334" s="12" t="s">
        <v>1494</v>
      </c>
      <c r="B334" s="10" t="s">
        <v>1475</v>
      </c>
      <c r="C334" s="10" t="s">
        <v>1472</v>
      </c>
      <c r="D334" s="10" t="s">
        <v>1472</v>
      </c>
      <c r="E334" s="10" t="s">
        <v>59</v>
      </c>
      <c r="F334" s="10">
        <v>4252734</v>
      </c>
      <c r="G334" s="55">
        <v>40554</v>
      </c>
      <c r="H334" s="10" t="s">
        <v>60</v>
      </c>
      <c r="I334" s="10" t="s">
        <v>1233</v>
      </c>
      <c r="J334" s="10" t="s">
        <v>1234</v>
      </c>
      <c r="K334" s="70">
        <v>8920</v>
      </c>
    </row>
    <row r="335" spans="1:11" s="23" customFormat="1" ht="30">
      <c r="A335" s="12" t="s">
        <v>1494</v>
      </c>
      <c r="B335" s="10" t="s">
        <v>1475</v>
      </c>
      <c r="C335" s="10" t="s">
        <v>1472</v>
      </c>
      <c r="D335" s="10" t="s">
        <v>1472</v>
      </c>
      <c r="E335" s="10" t="s">
        <v>61</v>
      </c>
      <c r="F335" s="10">
        <v>5945738</v>
      </c>
      <c r="G335" s="55">
        <v>40561</v>
      </c>
      <c r="H335" s="10" t="s">
        <v>62</v>
      </c>
      <c r="I335" s="10" t="s">
        <v>1233</v>
      </c>
      <c r="J335" s="10" t="s">
        <v>1234</v>
      </c>
      <c r="K335" s="70">
        <v>46550</v>
      </c>
    </row>
    <row r="336" spans="1:11" s="23" customFormat="1" ht="30">
      <c r="A336" s="12" t="s">
        <v>1494</v>
      </c>
      <c r="B336" s="10" t="s">
        <v>1475</v>
      </c>
      <c r="C336" s="10" t="s">
        <v>1472</v>
      </c>
      <c r="D336" s="10" t="s">
        <v>1472</v>
      </c>
      <c r="E336" s="10" t="s">
        <v>63</v>
      </c>
      <c r="F336" s="10">
        <v>5947114</v>
      </c>
      <c r="G336" s="55">
        <v>40568</v>
      </c>
      <c r="H336" s="10" t="s">
        <v>64</v>
      </c>
      <c r="I336" s="10" t="s">
        <v>1233</v>
      </c>
      <c r="J336" s="10" t="s">
        <v>1234</v>
      </c>
      <c r="K336" s="70">
        <v>600</v>
      </c>
    </row>
    <row r="337" spans="1:11" s="23" customFormat="1" ht="30">
      <c r="A337" s="12" t="s">
        <v>1494</v>
      </c>
      <c r="B337" s="10" t="s">
        <v>1475</v>
      </c>
      <c r="C337" s="10" t="s">
        <v>1472</v>
      </c>
      <c r="D337" s="10" t="s">
        <v>1472</v>
      </c>
      <c r="E337" s="10" t="s">
        <v>65</v>
      </c>
      <c r="F337" s="10">
        <v>5947115</v>
      </c>
      <c r="G337" s="55">
        <v>40568</v>
      </c>
      <c r="H337" s="10" t="s">
        <v>66</v>
      </c>
      <c r="I337" s="10" t="s">
        <v>1233</v>
      </c>
      <c r="J337" s="10" t="s">
        <v>1234</v>
      </c>
      <c r="K337" s="70">
        <v>7070</v>
      </c>
    </row>
    <row r="338" spans="1:11" s="23" customFormat="1" ht="30">
      <c r="A338" s="12" t="s">
        <v>1494</v>
      </c>
      <c r="B338" s="10" t="s">
        <v>1475</v>
      </c>
      <c r="C338" s="10" t="s">
        <v>1472</v>
      </c>
      <c r="D338" s="10" t="s">
        <v>1472</v>
      </c>
      <c r="E338" s="10" t="s">
        <v>67</v>
      </c>
      <c r="F338" s="10">
        <v>691688</v>
      </c>
      <c r="G338" s="55">
        <v>40554</v>
      </c>
      <c r="H338" s="10" t="s">
        <v>68</v>
      </c>
      <c r="I338" s="10" t="s">
        <v>1233</v>
      </c>
      <c r="J338" s="10" t="s">
        <v>1234</v>
      </c>
      <c r="K338" s="70">
        <v>5550</v>
      </c>
    </row>
    <row r="339" spans="1:11" s="23" customFormat="1" ht="30">
      <c r="A339" s="12" t="s">
        <v>1494</v>
      </c>
      <c r="B339" s="10" t="s">
        <v>1475</v>
      </c>
      <c r="C339" s="10" t="s">
        <v>1472</v>
      </c>
      <c r="D339" s="10" t="s">
        <v>1472</v>
      </c>
      <c r="E339" s="10" t="s">
        <v>69</v>
      </c>
      <c r="F339" s="10">
        <v>740750</v>
      </c>
      <c r="G339" s="55">
        <v>40563</v>
      </c>
      <c r="H339" s="10" t="s">
        <v>70</v>
      </c>
      <c r="I339" s="10" t="s">
        <v>1233</v>
      </c>
      <c r="J339" s="10" t="s">
        <v>1234</v>
      </c>
      <c r="K339" s="70">
        <v>2040</v>
      </c>
    </row>
    <row r="340" spans="1:11" s="23" customFormat="1" ht="30">
      <c r="A340" s="12" t="s">
        <v>1494</v>
      </c>
      <c r="B340" s="10" t="s">
        <v>1475</v>
      </c>
      <c r="C340" s="10" t="s">
        <v>1472</v>
      </c>
      <c r="D340" s="10" t="s">
        <v>1472</v>
      </c>
      <c r="E340" s="10" t="s">
        <v>71</v>
      </c>
      <c r="F340" s="10">
        <v>764648</v>
      </c>
      <c r="G340" s="55">
        <v>40555</v>
      </c>
      <c r="H340" s="10" t="s">
        <v>72</v>
      </c>
      <c r="I340" s="10" t="s">
        <v>1233</v>
      </c>
      <c r="J340" s="10" t="s">
        <v>1234</v>
      </c>
      <c r="K340" s="70">
        <v>13930</v>
      </c>
    </row>
    <row r="341" spans="1:11" s="23" customFormat="1" ht="30">
      <c r="A341" s="12" t="s">
        <v>1494</v>
      </c>
      <c r="B341" s="10" t="s">
        <v>1475</v>
      </c>
      <c r="C341" s="10" t="s">
        <v>1472</v>
      </c>
      <c r="D341" s="10" t="s">
        <v>1472</v>
      </c>
      <c r="E341" s="10" t="s">
        <v>73</v>
      </c>
      <c r="F341" s="10">
        <v>778578</v>
      </c>
      <c r="G341" s="55">
        <v>40564</v>
      </c>
      <c r="H341" s="10" t="s">
        <v>74</v>
      </c>
      <c r="I341" s="10" t="s">
        <v>1233</v>
      </c>
      <c r="J341" s="10" t="s">
        <v>1234</v>
      </c>
      <c r="K341" s="70">
        <v>9350</v>
      </c>
    </row>
    <row r="342" spans="1:11" s="23" customFormat="1" ht="30">
      <c r="A342" s="12" t="s">
        <v>1494</v>
      </c>
      <c r="B342" s="10" t="s">
        <v>1475</v>
      </c>
      <c r="C342" s="10" t="s">
        <v>1472</v>
      </c>
      <c r="D342" s="10" t="s">
        <v>1472</v>
      </c>
      <c r="E342" s="10" t="s">
        <v>75</v>
      </c>
      <c r="F342" s="10">
        <v>778579</v>
      </c>
      <c r="G342" s="55">
        <v>40564</v>
      </c>
      <c r="H342" s="10" t="s">
        <v>76</v>
      </c>
      <c r="I342" s="10" t="s">
        <v>1233</v>
      </c>
      <c r="J342" s="10" t="s">
        <v>1234</v>
      </c>
      <c r="K342" s="70">
        <v>3730</v>
      </c>
    </row>
    <row r="343" spans="1:11" s="23" customFormat="1" ht="30">
      <c r="A343" s="12" t="s">
        <v>1494</v>
      </c>
      <c r="B343" s="10" t="s">
        <v>1475</v>
      </c>
      <c r="C343" s="10" t="s">
        <v>1472</v>
      </c>
      <c r="D343" s="10" t="s">
        <v>1472</v>
      </c>
      <c r="E343" s="10" t="s">
        <v>77</v>
      </c>
      <c r="F343" s="10">
        <v>788452</v>
      </c>
      <c r="G343" s="55">
        <v>40563</v>
      </c>
      <c r="H343" s="10" t="s">
        <v>78</v>
      </c>
      <c r="I343" s="10" t="s">
        <v>1233</v>
      </c>
      <c r="J343" s="10" t="s">
        <v>1234</v>
      </c>
      <c r="K343" s="70">
        <v>140250</v>
      </c>
    </row>
    <row r="344" spans="1:11" s="23" customFormat="1" ht="30">
      <c r="A344" s="12" t="s">
        <v>1494</v>
      </c>
      <c r="B344" s="10" t="s">
        <v>1475</v>
      </c>
      <c r="C344" s="10" t="s">
        <v>1472</v>
      </c>
      <c r="D344" s="10" t="s">
        <v>1472</v>
      </c>
      <c r="E344" s="10" t="s">
        <v>79</v>
      </c>
      <c r="F344" s="10">
        <v>824848</v>
      </c>
      <c r="G344" s="55">
        <v>40574</v>
      </c>
      <c r="H344" s="10" t="s">
        <v>80</v>
      </c>
      <c r="I344" s="10" t="s">
        <v>1233</v>
      </c>
      <c r="J344" s="10" t="s">
        <v>1234</v>
      </c>
      <c r="K344" s="70">
        <v>5200</v>
      </c>
    </row>
    <row r="345" spans="1:11" s="23" customFormat="1" ht="30">
      <c r="A345" s="12" t="s">
        <v>1494</v>
      </c>
      <c r="B345" s="10" t="s">
        <v>1475</v>
      </c>
      <c r="C345" s="10" t="s">
        <v>1472</v>
      </c>
      <c r="D345" s="10" t="s">
        <v>1472</v>
      </c>
      <c r="E345" s="10" t="s">
        <v>81</v>
      </c>
      <c r="F345" s="10">
        <v>9470460</v>
      </c>
      <c r="G345" s="55">
        <v>40555</v>
      </c>
      <c r="H345" s="10" t="s">
        <v>82</v>
      </c>
      <c r="I345" s="10" t="s">
        <v>1233</v>
      </c>
      <c r="J345" s="10" t="s">
        <v>1234</v>
      </c>
      <c r="K345" s="70">
        <v>26490</v>
      </c>
    </row>
    <row r="346" spans="1:11" s="23" customFormat="1" ht="30">
      <c r="A346" s="12" t="s">
        <v>1494</v>
      </c>
      <c r="B346" s="10" t="s">
        <v>1475</v>
      </c>
      <c r="C346" s="10" t="s">
        <v>1472</v>
      </c>
      <c r="D346" s="10" t="s">
        <v>1472</v>
      </c>
      <c r="E346" s="10" t="s">
        <v>83</v>
      </c>
      <c r="F346" s="10">
        <v>9533307</v>
      </c>
      <c r="G346" s="55">
        <v>40574</v>
      </c>
      <c r="H346" s="10" t="s">
        <v>84</v>
      </c>
      <c r="I346" s="10" t="s">
        <v>1233</v>
      </c>
      <c r="J346" s="10" t="s">
        <v>1234</v>
      </c>
      <c r="K346" s="70">
        <v>4810</v>
      </c>
    </row>
    <row r="347" spans="1:11" s="23" customFormat="1" ht="30">
      <c r="A347" s="12" t="s">
        <v>1494</v>
      </c>
      <c r="B347" s="10" t="s">
        <v>1475</v>
      </c>
      <c r="C347" s="10" t="s">
        <v>1472</v>
      </c>
      <c r="D347" s="10" t="s">
        <v>1472</v>
      </c>
      <c r="E347" s="10" t="s">
        <v>85</v>
      </c>
      <c r="F347" s="10">
        <v>176348</v>
      </c>
      <c r="G347" s="55">
        <v>40554</v>
      </c>
      <c r="H347" s="10" t="s">
        <v>86</v>
      </c>
      <c r="I347" s="10" t="s">
        <v>1233</v>
      </c>
      <c r="J347" s="10" t="s">
        <v>1234</v>
      </c>
      <c r="K347" s="70">
        <v>59523</v>
      </c>
    </row>
    <row r="348" spans="1:11" s="23" customFormat="1" ht="30">
      <c r="A348" s="12" t="s">
        <v>1494</v>
      </c>
      <c r="B348" s="10" t="s">
        <v>1475</v>
      </c>
      <c r="C348" s="10" t="s">
        <v>1472</v>
      </c>
      <c r="D348" s="10" t="s">
        <v>1472</v>
      </c>
      <c r="E348" s="10" t="s">
        <v>87</v>
      </c>
      <c r="F348" s="10">
        <v>35557</v>
      </c>
      <c r="G348" s="55">
        <v>40571</v>
      </c>
      <c r="H348" s="10" t="s">
        <v>88</v>
      </c>
      <c r="I348" s="10" t="s">
        <v>1233</v>
      </c>
      <c r="J348" s="10" t="s">
        <v>1234</v>
      </c>
      <c r="K348" s="70">
        <v>96472</v>
      </c>
    </row>
    <row r="349" spans="1:11" s="23" customFormat="1" ht="30">
      <c r="A349" s="12" t="s">
        <v>1494</v>
      </c>
      <c r="B349" s="10" t="s">
        <v>1475</v>
      </c>
      <c r="C349" s="10" t="s">
        <v>1472</v>
      </c>
      <c r="D349" s="10" t="s">
        <v>1472</v>
      </c>
      <c r="E349" s="10" t="s">
        <v>89</v>
      </c>
      <c r="F349" s="10">
        <v>98713</v>
      </c>
      <c r="G349" s="55">
        <v>40560</v>
      </c>
      <c r="H349" s="10" t="s">
        <v>90</v>
      </c>
      <c r="I349" s="10" t="s">
        <v>1233</v>
      </c>
      <c r="J349" s="10" t="s">
        <v>1234</v>
      </c>
      <c r="K349" s="70">
        <v>61355</v>
      </c>
    </row>
    <row r="350" spans="1:11" s="23" customFormat="1" ht="30">
      <c r="A350" s="12" t="s">
        <v>1494</v>
      </c>
      <c r="B350" s="10" t="s">
        <v>1475</v>
      </c>
      <c r="C350" s="10" t="s">
        <v>1472</v>
      </c>
      <c r="D350" s="10" t="s">
        <v>1472</v>
      </c>
      <c r="E350" s="10" t="s">
        <v>91</v>
      </c>
      <c r="F350" s="10">
        <v>3273965</v>
      </c>
      <c r="G350" s="55">
        <v>40563</v>
      </c>
      <c r="H350" s="10" t="s">
        <v>92</v>
      </c>
      <c r="I350" s="10" t="s">
        <v>93</v>
      </c>
      <c r="J350" s="10" t="s">
        <v>94</v>
      </c>
      <c r="K350" s="70">
        <v>22350</v>
      </c>
    </row>
    <row r="351" spans="1:11" s="23" customFormat="1" ht="15">
      <c r="A351" s="12" t="s">
        <v>1494</v>
      </c>
      <c r="B351" s="12" t="s">
        <v>1475</v>
      </c>
      <c r="C351" s="10" t="s">
        <v>1472</v>
      </c>
      <c r="D351" s="10" t="s">
        <v>1472</v>
      </c>
      <c r="E351" s="10" t="s">
        <v>95</v>
      </c>
      <c r="F351" s="10">
        <v>1362985</v>
      </c>
      <c r="G351" s="55">
        <v>40560</v>
      </c>
      <c r="H351" s="10" t="s">
        <v>96</v>
      </c>
      <c r="I351" s="10" t="s">
        <v>836</v>
      </c>
      <c r="J351" s="10" t="s">
        <v>1484</v>
      </c>
      <c r="K351" s="70">
        <v>103523</v>
      </c>
    </row>
    <row r="352" spans="1:11" s="23" customFormat="1" ht="15">
      <c r="A352" s="12" t="s">
        <v>1494</v>
      </c>
      <c r="B352" s="12" t="s">
        <v>1475</v>
      </c>
      <c r="C352" s="10" t="s">
        <v>1472</v>
      </c>
      <c r="D352" s="10" t="s">
        <v>1472</v>
      </c>
      <c r="E352" s="10" t="s">
        <v>97</v>
      </c>
      <c r="F352" s="10">
        <v>1362986</v>
      </c>
      <c r="G352" s="55">
        <v>40560</v>
      </c>
      <c r="H352" s="10" t="s">
        <v>96</v>
      </c>
      <c r="I352" s="10" t="s">
        <v>836</v>
      </c>
      <c r="J352" s="10" t="s">
        <v>1484</v>
      </c>
      <c r="K352" s="70">
        <v>35133</v>
      </c>
    </row>
    <row r="353" spans="1:11" s="23" customFormat="1" ht="15">
      <c r="A353" s="12" t="s">
        <v>1494</v>
      </c>
      <c r="B353" s="12" t="s">
        <v>1475</v>
      </c>
      <c r="C353" s="10" t="s">
        <v>1472</v>
      </c>
      <c r="D353" s="10" t="s">
        <v>1472</v>
      </c>
      <c r="E353" s="10" t="s">
        <v>98</v>
      </c>
      <c r="F353" s="10">
        <v>1363002</v>
      </c>
      <c r="G353" s="55">
        <v>40560</v>
      </c>
      <c r="H353" s="10" t="s">
        <v>99</v>
      </c>
      <c r="I353" s="10" t="s">
        <v>836</v>
      </c>
      <c r="J353" s="10" t="s">
        <v>1484</v>
      </c>
      <c r="K353" s="70">
        <v>45054</v>
      </c>
    </row>
    <row r="354" spans="1:11" s="23" customFormat="1" ht="15">
      <c r="A354" s="12" t="s">
        <v>1494</v>
      </c>
      <c r="B354" s="12" t="s">
        <v>1475</v>
      </c>
      <c r="C354" s="10" t="s">
        <v>1472</v>
      </c>
      <c r="D354" s="10" t="s">
        <v>1472</v>
      </c>
      <c r="E354" s="10" t="s">
        <v>100</v>
      </c>
      <c r="F354" s="10">
        <v>1363046</v>
      </c>
      <c r="G354" s="55">
        <v>40574</v>
      </c>
      <c r="H354" s="10" t="s">
        <v>101</v>
      </c>
      <c r="I354" s="10" t="s">
        <v>836</v>
      </c>
      <c r="J354" s="10" t="s">
        <v>1484</v>
      </c>
      <c r="K354" s="70">
        <v>140856</v>
      </c>
    </row>
    <row r="355" spans="1:11" s="23" customFormat="1" ht="15">
      <c r="A355" s="12" t="s">
        <v>1494</v>
      </c>
      <c r="B355" s="12" t="s">
        <v>1475</v>
      </c>
      <c r="C355" s="10" t="s">
        <v>1472</v>
      </c>
      <c r="D355" s="10" t="s">
        <v>1472</v>
      </c>
      <c r="E355" s="10" t="s">
        <v>102</v>
      </c>
      <c r="F355" s="10">
        <v>1363178</v>
      </c>
      <c r="G355" s="55">
        <v>40564</v>
      </c>
      <c r="H355" s="10" t="s">
        <v>103</v>
      </c>
      <c r="I355" s="10" t="s">
        <v>836</v>
      </c>
      <c r="J355" s="10" t="s">
        <v>1484</v>
      </c>
      <c r="K355" s="70">
        <v>104023</v>
      </c>
    </row>
    <row r="356" spans="1:11" s="23" customFormat="1" ht="30">
      <c r="A356" s="12" t="s">
        <v>1494</v>
      </c>
      <c r="B356" s="12" t="s">
        <v>1475</v>
      </c>
      <c r="C356" s="10" t="s">
        <v>1472</v>
      </c>
      <c r="D356" s="10" t="s">
        <v>1472</v>
      </c>
      <c r="E356" s="10" t="s">
        <v>104</v>
      </c>
      <c r="F356" s="10">
        <v>1363187</v>
      </c>
      <c r="G356" s="55">
        <v>40560</v>
      </c>
      <c r="H356" s="10" t="s">
        <v>105</v>
      </c>
      <c r="I356" s="10" t="s">
        <v>836</v>
      </c>
      <c r="J356" s="10" t="s">
        <v>1484</v>
      </c>
      <c r="K356" s="70">
        <v>264607</v>
      </c>
    </row>
    <row r="357" spans="1:11" s="23" customFormat="1" ht="30">
      <c r="A357" s="12" t="s">
        <v>1494</v>
      </c>
      <c r="B357" s="12" t="s">
        <v>1475</v>
      </c>
      <c r="C357" s="10" t="s">
        <v>1472</v>
      </c>
      <c r="D357" s="10" t="s">
        <v>1472</v>
      </c>
      <c r="E357" s="10" t="s">
        <v>104</v>
      </c>
      <c r="F357" s="10">
        <v>1363187</v>
      </c>
      <c r="G357" s="55">
        <v>40560</v>
      </c>
      <c r="H357" s="10" t="s">
        <v>106</v>
      </c>
      <c r="I357" s="10" t="s">
        <v>836</v>
      </c>
      <c r="J357" s="10" t="s">
        <v>1484</v>
      </c>
      <c r="K357" s="70">
        <v>72224</v>
      </c>
    </row>
    <row r="358" spans="1:11" s="23" customFormat="1" ht="30">
      <c r="A358" s="12" t="s">
        <v>1494</v>
      </c>
      <c r="B358" s="12" t="s">
        <v>1475</v>
      </c>
      <c r="C358" s="10" t="s">
        <v>1472</v>
      </c>
      <c r="D358" s="10" t="s">
        <v>1472</v>
      </c>
      <c r="E358" s="10" t="s">
        <v>107</v>
      </c>
      <c r="F358" s="10">
        <v>1363189</v>
      </c>
      <c r="G358" s="55">
        <v>40570</v>
      </c>
      <c r="H358" s="10" t="s">
        <v>108</v>
      </c>
      <c r="I358" s="10" t="s">
        <v>836</v>
      </c>
      <c r="J358" s="10" t="s">
        <v>1484</v>
      </c>
      <c r="K358" s="70">
        <v>625466</v>
      </c>
    </row>
    <row r="359" spans="1:11" s="23" customFormat="1" ht="15">
      <c r="A359" s="12" t="s">
        <v>1494</v>
      </c>
      <c r="B359" s="12" t="s">
        <v>1475</v>
      </c>
      <c r="C359" s="10" t="s">
        <v>1472</v>
      </c>
      <c r="D359" s="10" t="s">
        <v>1472</v>
      </c>
      <c r="E359" s="10" t="s">
        <v>109</v>
      </c>
      <c r="F359" s="10">
        <v>1363255</v>
      </c>
      <c r="G359" s="55">
        <v>40561</v>
      </c>
      <c r="H359" s="10" t="s">
        <v>110</v>
      </c>
      <c r="I359" s="10" t="s">
        <v>836</v>
      </c>
      <c r="J359" s="10" t="s">
        <v>1484</v>
      </c>
      <c r="K359" s="70">
        <v>184432</v>
      </c>
    </row>
    <row r="360" spans="1:11" s="23" customFormat="1" ht="30">
      <c r="A360" s="12" t="s">
        <v>1494</v>
      </c>
      <c r="B360" s="12" t="s">
        <v>1475</v>
      </c>
      <c r="C360" s="10" t="s">
        <v>1472</v>
      </c>
      <c r="D360" s="10" t="s">
        <v>1472</v>
      </c>
      <c r="E360" s="10" t="s">
        <v>111</v>
      </c>
      <c r="F360" s="10">
        <v>1363296</v>
      </c>
      <c r="G360" s="55">
        <v>40564</v>
      </c>
      <c r="H360" s="10" t="s">
        <v>105</v>
      </c>
      <c r="I360" s="10" t="s">
        <v>836</v>
      </c>
      <c r="J360" s="10" t="s">
        <v>1484</v>
      </c>
      <c r="K360" s="70">
        <v>34312</v>
      </c>
    </row>
    <row r="361" spans="1:11" s="23" customFormat="1" ht="30">
      <c r="A361" s="12" t="s">
        <v>1494</v>
      </c>
      <c r="B361" s="12" t="s">
        <v>1475</v>
      </c>
      <c r="C361" s="10" t="s">
        <v>1472</v>
      </c>
      <c r="D361" s="10" t="s">
        <v>1472</v>
      </c>
      <c r="E361" s="10" t="s">
        <v>112</v>
      </c>
      <c r="F361" s="10">
        <v>1363328</v>
      </c>
      <c r="G361" s="55">
        <v>40563</v>
      </c>
      <c r="H361" s="10" t="s">
        <v>113</v>
      </c>
      <c r="I361" s="10" t="s">
        <v>836</v>
      </c>
      <c r="J361" s="10" t="s">
        <v>1484</v>
      </c>
      <c r="K361" s="70">
        <v>105052</v>
      </c>
    </row>
    <row r="362" spans="1:11" s="23" customFormat="1" ht="30">
      <c r="A362" s="12" t="s">
        <v>1494</v>
      </c>
      <c r="B362" s="12" t="s">
        <v>1475</v>
      </c>
      <c r="C362" s="10" t="s">
        <v>1472</v>
      </c>
      <c r="D362" s="10" t="s">
        <v>1472</v>
      </c>
      <c r="E362" s="10" t="s">
        <v>114</v>
      </c>
      <c r="F362" s="10">
        <v>1363333</v>
      </c>
      <c r="G362" s="55">
        <v>40560</v>
      </c>
      <c r="H362" s="10" t="s">
        <v>106</v>
      </c>
      <c r="I362" s="10" t="s">
        <v>836</v>
      </c>
      <c r="J362" s="10" t="s">
        <v>1484</v>
      </c>
      <c r="K362" s="70">
        <v>21640</v>
      </c>
    </row>
    <row r="363" spans="1:11" s="23" customFormat="1" ht="15">
      <c r="A363" s="12" t="s">
        <v>1494</v>
      </c>
      <c r="B363" s="12" t="s">
        <v>1475</v>
      </c>
      <c r="C363" s="10" t="s">
        <v>1472</v>
      </c>
      <c r="D363" s="10" t="s">
        <v>1472</v>
      </c>
      <c r="E363" s="10" t="s">
        <v>115</v>
      </c>
      <c r="F363" s="10">
        <v>1363399</v>
      </c>
      <c r="G363" s="55">
        <v>40574</v>
      </c>
      <c r="H363" s="10" t="s">
        <v>116</v>
      </c>
      <c r="I363" s="10" t="s">
        <v>836</v>
      </c>
      <c r="J363" s="10" t="s">
        <v>1484</v>
      </c>
      <c r="K363" s="70">
        <v>38188</v>
      </c>
    </row>
    <row r="364" spans="1:11" s="23" customFormat="1" ht="15">
      <c r="A364" s="12" t="s">
        <v>1494</v>
      </c>
      <c r="B364" s="12" t="s">
        <v>1475</v>
      </c>
      <c r="C364" s="10" t="s">
        <v>1472</v>
      </c>
      <c r="D364" s="10" t="s">
        <v>1472</v>
      </c>
      <c r="E364" s="10" t="s">
        <v>117</v>
      </c>
      <c r="F364" s="10">
        <v>1363407</v>
      </c>
      <c r="G364" s="55">
        <v>40560</v>
      </c>
      <c r="H364" s="10" t="s">
        <v>118</v>
      </c>
      <c r="I364" s="10" t="s">
        <v>836</v>
      </c>
      <c r="J364" s="10" t="s">
        <v>1484</v>
      </c>
      <c r="K364" s="70">
        <v>62349</v>
      </c>
    </row>
    <row r="365" spans="1:11" s="23" customFormat="1" ht="30">
      <c r="A365" s="12" t="s">
        <v>1494</v>
      </c>
      <c r="B365" s="10" t="s">
        <v>1471</v>
      </c>
      <c r="C365" s="10" t="s">
        <v>1472</v>
      </c>
      <c r="D365" s="10" t="s">
        <v>1472</v>
      </c>
      <c r="E365" s="10" t="s">
        <v>119</v>
      </c>
      <c r="F365" s="10">
        <v>1050</v>
      </c>
      <c r="G365" s="55">
        <v>40574</v>
      </c>
      <c r="H365" s="10" t="s">
        <v>120</v>
      </c>
      <c r="I365" s="10" t="s">
        <v>121</v>
      </c>
      <c r="J365" s="10" t="s">
        <v>122</v>
      </c>
      <c r="K365" s="70">
        <v>858586</v>
      </c>
    </row>
    <row r="366" spans="1:11" s="23" customFormat="1" ht="30">
      <c r="A366" s="12" t="s">
        <v>1494</v>
      </c>
      <c r="B366" s="10" t="s">
        <v>1471</v>
      </c>
      <c r="C366" s="10" t="s">
        <v>1472</v>
      </c>
      <c r="D366" s="10" t="s">
        <v>1472</v>
      </c>
      <c r="E366" s="10" t="s">
        <v>123</v>
      </c>
      <c r="F366" s="10">
        <v>1048</v>
      </c>
      <c r="G366" s="55">
        <v>40574</v>
      </c>
      <c r="H366" s="10" t="s">
        <v>124</v>
      </c>
      <c r="I366" s="10" t="s">
        <v>125</v>
      </c>
      <c r="J366" s="10" t="s">
        <v>126</v>
      </c>
      <c r="K366" s="70">
        <v>146435</v>
      </c>
    </row>
    <row r="367" spans="1:11" s="23" customFormat="1" ht="30">
      <c r="A367" s="12" t="s">
        <v>1494</v>
      </c>
      <c r="B367" s="10" t="s">
        <v>1471</v>
      </c>
      <c r="C367" s="10" t="s">
        <v>1472</v>
      </c>
      <c r="D367" s="10" t="s">
        <v>1472</v>
      </c>
      <c r="E367" s="10" t="s">
        <v>127</v>
      </c>
      <c r="F367" s="10">
        <v>1049</v>
      </c>
      <c r="G367" s="55">
        <v>40574</v>
      </c>
      <c r="H367" s="10" t="s">
        <v>128</v>
      </c>
      <c r="I367" s="10" t="s">
        <v>129</v>
      </c>
      <c r="J367" s="10" t="s">
        <v>130</v>
      </c>
      <c r="K367" s="70">
        <v>194565</v>
      </c>
    </row>
    <row r="368" spans="1:11" s="23" customFormat="1" ht="30">
      <c r="A368" s="12" t="s">
        <v>1494</v>
      </c>
      <c r="B368" s="10" t="s">
        <v>1471</v>
      </c>
      <c r="C368" s="10" t="s">
        <v>1472</v>
      </c>
      <c r="D368" s="10" t="s">
        <v>1472</v>
      </c>
      <c r="E368" s="10" t="s">
        <v>131</v>
      </c>
      <c r="F368" s="10">
        <v>1038</v>
      </c>
      <c r="G368" s="55">
        <v>40561</v>
      </c>
      <c r="H368" s="10" t="s">
        <v>132</v>
      </c>
      <c r="I368" s="10" t="s">
        <v>133</v>
      </c>
      <c r="J368" s="10" t="s">
        <v>134</v>
      </c>
      <c r="K368" s="70">
        <v>20000</v>
      </c>
    </row>
    <row r="369" spans="1:11" s="23" customFormat="1" ht="30">
      <c r="A369" s="12" t="s">
        <v>1494</v>
      </c>
      <c r="B369" s="10" t="s">
        <v>1471</v>
      </c>
      <c r="C369" s="10" t="s">
        <v>1472</v>
      </c>
      <c r="D369" s="10" t="s">
        <v>1472</v>
      </c>
      <c r="E369" s="10" t="s">
        <v>135</v>
      </c>
      <c r="F369" s="10">
        <v>1044</v>
      </c>
      <c r="G369" s="55">
        <v>40561</v>
      </c>
      <c r="H369" s="10" t="s">
        <v>136</v>
      </c>
      <c r="I369" s="10" t="s">
        <v>137</v>
      </c>
      <c r="J369" s="10" t="s">
        <v>1486</v>
      </c>
      <c r="K369" s="70">
        <v>319515</v>
      </c>
    </row>
    <row r="370" spans="1:11" s="23" customFormat="1" ht="15">
      <c r="A370" s="12" t="s">
        <v>1494</v>
      </c>
      <c r="B370" s="12" t="s">
        <v>1475</v>
      </c>
      <c r="C370" s="10" t="s">
        <v>1472</v>
      </c>
      <c r="D370" s="10" t="s">
        <v>1472</v>
      </c>
      <c r="E370" s="10" t="s">
        <v>138</v>
      </c>
      <c r="F370" s="10">
        <v>1368683</v>
      </c>
      <c r="G370" s="55">
        <v>40560</v>
      </c>
      <c r="H370" s="10" t="s">
        <v>139</v>
      </c>
      <c r="I370" s="10" t="s">
        <v>836</v>
      </c>
      <c r="J370" s="10" t="s">
        <v>1484</v>
      </c>
      <c r="K370" s="70">
        <v>6280</v>
      </c>
    </row>
    <row r="371" spans="1:11" s="23" customFormat="1" ht="15">
      <c r="A371" s="12" t="s">
        <v>1494</v>
      </c>
      <c r="B371" s="12" t="s">
        <v>1475</v>
      </c>
      <c r="C371" s="10" t="s">
        <v>1472</v>
      </c>
      <c r="D371" s="10" t="s">
        <v>1472</v>
      </c>
      <c r="E371" s="10" t="s">
        <v>140</v>
      </c>
      <c r="F371" s="10">
        <v>1368711</v>
      </c>
      <c r="G371" s="55">
        <v>40574</v>
      </c>
      <c r="H371" s="10" t="s">
        <v>141</v>
      </c>
      <c r="I371" s="10" t="s">
        <v>836</v>
      </c>
      <c r="J371" s="10" t="s">
        <v>1484</v>
      </c>
      <c r="K371" s="70">
        <v>33244</v>
      </c>
    </row>
    <row r="372" spans="1:11" s="23" customFormat="1" ht="15">
      <c r="A372" s="12" t="s">
        <v>1494</v>
      </c>
      <c r="B372" s="12" t="s">
        <v>1475</v>
      </c>
      <c r="C372" s="10" t="s">
        <v>1472</v>
      </c>
      <c r="D372" s="10" t="s">
        <v>1472</v>
      </c>
      <c r="E372" s="10" t="s">
        <v>142</v>
      </c>
      <c r="F372" s="10">
        <v>1368814</v>
      </c>
      <c r="G372" s="55">
        <v>40554</v>
      </c>
      <c r="H372" s="10" t="s">
        <v>143</v>
      </c>
      <c r="I372" s="10" t="s">
        <v>836</v>
      </c>
      <c r="J372" s="10" t="s">
        <v>1484</v>
      </c>
      <c r="K372" s="70">
        <v>5247</v>
      </c>
    </row>
    <row r="373" spans="1:11" s="23" customFormat="1" ht="30">
      <c r="A373" s="12" t="s">
        <v>1494</v>
      </c>
      <c r="B373" s="12" t="s">
        <v>1475</v>
      </c>
      <c r="C373" s="10" t="s">
        <v>1472</v>
      </c>
      <c r="D373" s="10" t="s">
        <v>1472</v>
      </c>
      <c r="E373" s="10" t="s">
        <v>144</v>
      </c>
      <c r="F373" s="10">
        <v>1368815</v>
      </c>
      <c r="G373" s="55">
        <v>40562</v>
      </c>
      <c r="H373" s="10" t="s">
        <v>145</v>
      </c>
      <c r="I373" s="10" t="s">
        <v>836</v>
      </c>
      <c r="J373" s="10" t="s">
        <v>1484</v>
      </c>
      <c r="K373" s="70">
        <v>1252594</v>
      </c>
    </row>
    <row r="374" spans="1:11" s="23" customFormat="1" ht="30">
      <c r="A374" s="12" t="s">
        <v>1494</v>
      </c>
      <c r="B374" s="12" t="s">
        <v>1475</v>
      </c>
      <c r="C374" s="10" t="s">
        <v>1472</v>
      </c>
      <c r="D374" s="10" t="s">
        <v>1472</v>
      </c>
      <c r="E374" s="10" t="s">
        <v>144</v>
      </c>
      <c r="F374" s="10">
        <v>1368815</v>
      </c>
      <c r="G374" s="55">
        <v>40562</v>
      </c>
      <c r="H374" s="10" t="s">
        <v>145</v>
      </c>
      <c r="I374" s="10" t="s">
        <v>836</v>
      </c>
      <c r="J374" s="10" t="s">
        <v>1484</v>
      </c>
      <c r="K374" s="70">
        <v>41146</v>
      </c>
    </row>
    <row r="375" spans="1:11" s="23" customFormat="1" ht="30">
      <c r="A375" s="12" t="s">
        <v>1494</v>
      </c>
      <c r="B375" s="12" t="s">
        <v>1475</v>
      </c>
      <c r="C375" s="10" t="s">
        <v>1472</v>
      </c>
      <c r="D375" s="10" t="s">
        <v>1472</v>
      </c>
      <c r="E375" s="10" t="s">
        <v>144</v>
      </c>
      <c r="F375" s="10">
        <v>1368815</v>
      </c>
      <c r="G375" s="55">
        <v>40562</v>
      </c>
      <c r="H375" s="10" t="s">
        <v>145</v>
      </c>
      <c r="I375" s="10" t="s">
        <v>836</v>
      </c>
      <c r="J375" s="10" t="s">
        <v>1484</v>
      </c>
      <c r="K375" s="70">
        <v>42812</v>
      </c>
    </row>
    <row r="376" spans="1:11" s="23" customFormat="1" ht="30">
      <c r="A376" s="12" t="s">
        <v>1494</v>
      </c>
      <c r="B376" s="12" t="s">
        <v>1475</v>
      </c>
      <c r="C376" s="10" t="s">
        <v>1472</v>
      </c>
      <c r="D376" s="10" t="s">
        <v>1472</v>
      </c>
      <c r="E376" s="10" t="s">
        <v>144</v>
      </c>
      <c r="F376" s="10">
        <v>1368815</v>
      </c>
      <c r="G376" s="55">
        <v>40562</v>
      </c>
      <c r="H376" s="10" t="s">
        <v>145</v>
      </c>
      <c r="I376" s="10" t="s">
        <v>836</v>
      </c>
      <c r="J376" s="10" t="s">
        <v>1484</v>
      </c>
      <c r="K376" s="70">
        <v>41474</v>
      </c>
    </row>
    <row r="377" spans="1:11" s="23" customFormat="1" ht="30">
      <c r="A377" s="12" t="s">
        <v>1494</v>
      </c>
      <c r="B377" s="12" t="s">
        <v>1475</v>
      </c>
      <c r="C377" s="10" t="s">
        <v>1472</v>
      </c>
      <c r="D377" s="10" t="s">
        <v>1472</v>
      </c>
      <c r="E377" s="10" t="s">
        <v>144</v>
      </c>
      <c r="F377" s="10">
        <v>1368815</v>
      </c>
      <c r="G377" s="55">
        <v>40562</v>
      </c>
      <c r="H377" s="10" t="s">
        <v>145</v>
      </c>
      <c r="I377" s="10" t="s">
        <v>836</v>
      </c>
      <c r="J377" s="10" t="s">
        <v>1484</v>
      </c>
      <c r="K377" s="70">
        <v>36997</v>
      </c>
    </row>
    <row r="378" spans="1:11" s="23" customFormat="1" ht="30">
      <c r="A378" s="12" t="s">
        <v>1494</v>
      </c>
      <c r="B378" s="12" t="s">
        <v>1475</v>
      </c>
      <c r="C378" s="10" t="s">
        <v>1472</v>
      </c>
      <c r="D378" s="10" t="s">
        <v>1472</v>
      </c>
      <c r="E378" s="10" t="s">
        <v>144</v>
      </c>
      <c r="F378" s="10">
        <v>1368815</v>
      </c>
      <c r="G378" s="55">
        <v>40562</v>
      </c>
      <c r="H378" s="10" t="s">
        <v>145</v>
      </c>
      <c r="I378" s="10" t="s">
        <v>836</v>
      </c>
      <c r="J378" s="10" t="s">
        <v>1484</v>
      </c>
      <c r="K378" s="70">
        <v>87035</v>
      </c>
    </row>
    <row r="379" spans="1:11" s="23" customFormat="1" ht="30">
      <c r="A379" s="12" t="s">
        <v>1494</v>
      </c>
      <c r="B379" s="12" t="s">
        <v>1475</v>
      </c>
      <c r="C379" s="10" t="s">
        <v>1472</v>
      </c>
      <c r="D379" s="10" t="s">
        <v>1472</v>
      </c>
      <c r="E379" s="10" t="s">
        <v>144</v>
      </c>
      <c r="F379" s="10">
        <v>1368815</v>
      </c>
      <c r="G379" s="55">
        <v>40562</v>
      </c>
      <c r="H379" s="10" t="s">
        <v>145</v>
      </c>
      <c r="I379" s="10" t="s">
        <v>836</v>
      </c>
      <c r="J379" s="10" t="s">
        <v>1484</v>
      </c>
      <c r="K379" s="70">
        <v>221114</v>
      </c>
    </row>
    <row r="380" spans="1:11" s="23" customFormat="1" ht="30">
      <c r="A380" s="12" t="s">
        <v>1494</v>
      </c>
      <c r="B380" s="12" t="s">
        <v>1475</v>
      </c>
      <c r="C380" s="10" t="s">
        <v>1472</v>
      </c>
      <c r="D380" s="10" t="s">
        <v>1472</v>
      </c>
      <c r="E380" s="10" t="s">
        <v>144</v>
      </c>
      <c r="F380" s="10">
        <v>1368815</v>
      </c>
      <c r="G380" s="55">
        <v>40562</v>
      </c>
      <c r="H380" s="10" t="s">
        <v>145</v>
      </c>
      <c r="I380" s="10" t="s">
        <v>836</v>
      </c>
      <c r="J380" s="10" t="s">
        <v>1484</v>
      </c>
      <c r="K380" s="70">
        <v>47908</v>
      </c>
    </row>
    <row r="381" spans="1:11" s="23" customFormat="1" ht="30">
      <c r="A381" s="12" t="s">
        <v>1494</v>
      </c>
      <c r="B381" s="12" t="s">
        <v>1475</v>
      </c>
      <c r="C381" s="10" t="s">
        <v>1472</v>
      </c>
      <c r="D381" s="10" t="s">
        <v>1472</v>
      </c>
      <c r="E381" s="10" t="s">
        <v>144</v>
      </c>
      <c r="F381" s="10">
        <v>1368815</v>
      </c>
      <c r="G381" s="55">
        <v>40562</v>
      </c>
      <c r="H381" s="10" t="s">
        <v>145</v>
      </c>
      <c r="I381" s="10" t="s">
        <v>836</v>
      </c>
      <c r="J381" s="10" t="s">
        <v>1484</v>
      </c>
      <c r="K381" s="70">
        <v>63667</v>
      </c>
    </row>
    <row r="382" spans="1:11" s="23" customFormat="1" ht="30">
      <c r="A382" s="12" t="s">
        <v>1494</v>
      </c>
      <c r="B382" s="12" t="s">
        <v>1475</v>
      </c>
      <c r="C382" s="10" t="s">
        <v>1472</v>
      </c>
      <c r="D382" s="10" t="s">
        <v>1472</v>
      </c>
      <c r="E382" s="10" t="s">
        <v>144</v>
      </c>
      <c r="F382" s="10">
        <v>1368815</v>
      </c>
      <c r="G382" s="55">
        <v>40562</v>
      </c>
      <c r="H382" s="10" t="s">
        <v>145</v>
      </c>
      <c r="I382" s="10" t="s">
        <v>836</v>
      </c>
      <c r="J382" s="10" t="s">
        <v>1484</v>
      </c>
      <c r="K382" s="70">
        <v>78120</v>
      </c>
    </row>
    <row r="383" spans="1:11" s="23" customFormat="1" ht="30">
      <c r="A383" s="12" t="s">
        <v>1494</v>
      </c>
      <c r="B383" s="12" t="s">
        <v>1475</v>
      </c>
      <c r="C383" s="10" t="s">
        <v>1472</v>
      </c>
      <c r="D383" s="10" t="s">
        <v>1472</v>
      </c>
      <c r="E383" s="10" t="s">
        <v>144</v>
      </c>
      <c r="F383" s="10">
        <v>1368815</v>
      </c>
      <c r="G383" s="55">
        <v>40562</v>
      </c>
      <c r="H383" s="10" t="s">
        <v>145</v>
      </c>
      <c r="I383" s="10" t="s">
        <v>836</v>
      </c>
      <c r="J383" s="10" t="s">
        <v>1484</v>
      </c>
      <c r="K383" s="70">
        <v>44883</v>
      </c>
    </row>
    <row r="384" spans="1:11" s="23" customFormat="1" ht="30">
      <c r="A384" s="12" t="s">
        <v>1494</v>
      </c>
      <c r="B384" s="12" t="s">
        <v>1475</v>
      </c>
      <c r="C384" s="10" t="s">
        <v>1472</v>
      </c>
      <c r="D384" s="10" t="s">
        <v>1472</v>
      </c>
      <c r="E384" s="10" t="s">
        <v>144</v>
      </c>
      <c r="F384" s="10">
        <v>1368815</v>
      </c>
      <c r="G384" s="55">
        <v>40562</v>
      </c>
      <c r="H384" s="10" t="s">
        <v>145</v>
      </c>
      <c r="I384" s="10" t="s">
        <v>836</v>
      </c>
      <c r="J384" s="10" t="s">
        <v>1484</v>
      </c>
      <c r="K384" s="70">
        <v>83404</v>
      </c>
    </row>
    <row r="385" spans="1:11" s="23" customFormat="1" ht="30">
      <c r="A385" s="12" t="s">
        <v>1494</v>
      </c>
      <c r="B385" s="12" t="s">
        <v>1475</v>
      </c>
      <c r="C385" s="10" t="s">
        <v>1472</v>
      </c>
      <c r="D385" s="10" t="s">
        <v>1472</v>
      </c>
      <c r="E385" s="10" t="s">
        <v>144</v>
      </c>
      <c r="F385" s="10">
        <v>1368815</v>
      </c>
      <c r="G385" s="55">
        <v>40562</v>
      </c>
      <c r="H385" s="10" t="s">
        <v>145</v>
      </c>
      <c r="I385" s="10" t="s">
        <v>836</v>
      </c>
      <c r="J385" s="10" t="s">
        <v>1484</v>
      </c>
      <c r="K385" s="70">
        <v>28681</v>
      </c>
    </row>
    <row r="386" spans="1:11" s="23" customFormat="1" ht="15">
      <c r="A386" s="12" t="s">
        <v>1494</v>
      </c>
      <c r="B386" s="12" t="s">
        <v>1475</v>
      </c>
      <c r="C386" s="10" t="s">
        <v>1472</v>
      </c>
      <c r="D386" s="10" t="s">
        <v>1472</v>
      </c>
      <c r="E386" s="10" t="s">
        <v>146</v>
      </c>
      <c r="F386" s="10">
        <v>1368817</v>
      </c>
      <c r="G386" s="55">
        <v>40561</v>
      </c>
      <c r="H386" s="10" t="s">
        <v>147</v>
      </c>
      <c r="I386" s="10" t="s">
        <v>836</v>
      </c>
      <c r="J386" s="10" t="s">
        <v>1484</v>
      </c>
      <c r="K386" s="70">
        <v>4679</v>
      </c>
    </row>
    <row r="387" spans="1:11" s="23" customFormat="1" ht="15">
      <c r="A387" s="12" t="s">
        <v>1494</v>
      </c>
      <c r="B387" s="12" t="s">
        <v>1475</v>
      </c>
      <c r="C387" s="10" t="s">
        <v>1472</v>
      </c>
      <c r="D387" s="10" t="s">
        <v>1472</v>
      </c>
      <c r="E387" s="10" t="s">
        <v>148</v>
      </c>
      <c r="F387" s="10">
        <v>1368952</v>
      </c>
      <c r="G387" s="55">
        <v>40561</v>
      </c>
      <c r="H387" s="10" t="s">
        <v>149</v>
      </c>
      <c r="I387" s="10" t="s">
        <v>836</v>
      </c>
      <c r="J387" s="10" t="s">
        <v>1484</v>
      </c>
      <c r="K387" s="70">
        <v>1047</v>
      </c>
    </row>
    <row r="388" spans="1:11" s="23" customFormat="1" ht="15">
      <c r="A388" s="12" t="s">
        <v>1494</v>
      </c>
      <c r="B388" s="12" t="s">
        <v>1475</v>
      </c>
      <c r="C388" s="10" t="s">
        <v>1472</v>
      </c>
      <c r="D388" s="10" t="s">
        <v>1472</v>
      </c>
      <c r="E388" s="10" t="s">
        <v>150</v>
      </c>
      <c r="F388" s="10">
        <v>1368967</v>
      </c>
      <c r="G388" s="55">
        <v>40560</v>
      </c>
      <c r="H388" s="10" t="s">
        <v>151</v>
      </c>
      <c r="I388" s="10" t="s">
        <v>836</v>
      </c>
      <c r="J388" s="10" t="s">
        <v>1484</v>
      </c>
      <c r="K388" s="70">
        <v>1768</v>
      </c>
    </row>
    <row r="389" spans="1:11" s="23" customFormat="1" ht="15">
      <c r="A389" s="12" t="s">
        <v>1494</v>
      </c>
      <c r="B389" s="12" t="s">
        <v>1475</v>
      </c>
      <c r="C389" s="10" t="s">
        <v>1472</v>
      </c>
      <c r="D389" s="10" t="s">
        <v>1472</v>
      </c>
      <c r="E389" s="10" t="s">
        <v>152</v>
      </c>
      <c r="F389" s="10">
        <v>1368979</v>
      </c>
      <c r="G389" s="55">
        <v>40564</v>
      </c>
      <c r="H389" s="10" t="s">
        <v>153</v>
      </c>
      <c r="I389" s="10" t="s">
        <v>836</v>
      </c>
      <c r="J389" s="10" t="s">
        <v>1484</v>
      </c>
      <c r="K389" s="70">
        <v>1047</v>
      </c>
    </row>
    <row r="390" spans="1:11" s="23" customFormat="1" ht="30">
      <c r="A390" s="12" t="s">
        <v>1494</v>
      </c>
      <c r="B390" s="10" t="s">
        <v>1471</v>
      </c>
      <c r="C390" s="10" t="s">
        <v>1472</v>
      </c>
      <c r="D390" s="10" t="s">
        <v>1472</v>
      </c>
      <c r="E390" s="10" t="s">
        <v>154</v>
      </c>
      <c r="F390" s="10">
        <v>1039</v>
      </c>
      <c r="G390" s="55">
        <v>40561</v>
      </c>
      <c r="H390" s="10" t="s">
        <v>155</v>
      </c>
      <c r="I390" s="10" t="s">
        <v>156</v>
      </c>
      <c r="J390" s="10" t="s">
        <v>157</v>
      </c>
      <c r="K390" s="70">
        <v>510659</v>
      </c>
    </row>
    <row r="391" spans="1:11" s="23" customFormat="1" ht="30">
      <c r="A391" s="12" t="s">
        <v>1494</v>
      </c>
      <c r="B391" s="10" t="s">
        <v>1471</v>
      </c>
      <c r="C391" s="10" t="s">
        <v>1472</v>
      </c>
      <c r="D391" s="10" t="s">
        <v>1472</v>
      </c>
      <c r="E391" s="10" t="s">
        <v>158</v>
      </c>
      <c r="F391" s="10">
        <v>177420</v>
      </c>
      <c r="G391" s="55">
        <v>40574</v>
      </c>
      <c r="H391" s="10" t="s">
        <v>159</v>
      </c>
      <c r="I391" s="10" t="s">
        <v>462</v>
      </c>
      <c r="J391" s="10" t="s">
        <v>463</v>
      </c>
      <c r="K391" s="70">
        <v>472099</v>
      </c>
    </row>
    <row r="392" spans="1:11" s="23" customFormat="1" ht="30">
      <c r="A392" s="12" t="s">
        <v>1494</v>
      </c>
      <c r="B392" s="43" t="s">
        <v>1473</v>
      </c>
      <c r="C392" s="10" t="s">
        <v>160</v>
      </c>
      <c r="D392" s="20">
        <v>40556</v>
      </c>
      <c r="E392" s="10" t="s">
        <v>1194</v>
      </c>
      <c r="F392" s="10" t="s">
        <v>1501</v>
      </c>
      <c r="G392" s="55">
        <v>40561</v>
      </c>
      <c r="H392" s="10" t="s">
        <v>161</v>
      </c>
      <c r="I392" s="10" t="s">
        <v>162</v>
      </c>
      <c r="J392" s="10" t="s">
        <v>163</v>
      </c>
      <c r="K392" s="70">
        <f>277880*2</f>
        <v>555760</v>
      </c>
    </row>
    <row r="393" spans="1:11" s="23" customFormat="1" ht="30">
      <c r="A393" s="12" t="s">
        <v>1494</v>
      </c>
      <c r="B393" s="10" t="s">
        <v>1471</v>
      </c>
      <c r="C393" s="10" t="s">
        <v>1472</v>
      </c>
      <c r="D393" s="10" t="s">
        <v>1472</v>
      </c>
      <c r="E393" s="10" t="s">
        <v>164</v>
      </c>
      <c r="F393" s="10">
        <v>1041</v>
      </c>
      <c r="G393" s="55">
        <v>40564</v>
      </c>
      <c r="H393" s="10" t="s">
        <v>165</v>
      </c>
      <c r="I393" s="10" t="s">
        <v>166</v>
      </c>
      <c r="J393" s="10" t="s">
        <v>167</v>
      </c>
      <c r="K393" s="70">
        <v>54000</v>
      </c>
    </row>
    <row r="394" spans="1:11" s="23" customFormat="1" ht="30">
      <c r="A394" s="12" t="s">
        <v>1494</v>
      </c>
      <c r="B394" s="10" t="s">
        <v>1471</v>
      </c>
      <c r="C394" s="10" t="s">
        <v>1472</v>
      </c>
      <c r="D394" s="10" t="s">
        <v>1472</v>
      </c>
      <c r="E394" s="10" t="s">
        <v>164</v>
      </c>
      <c r="F394" s="10">
        <v>1041</v>
      </c>
      <c r="G394" s="55">
        <v>40561</v>
      </c>
      <c r="H394" s="10" t="s">
        <v>165</v>
      </c>
      <c r="I394" s="10" t="s">
        <v>166</v>
      </c>
      <c r="J394" s="10" t="s">
        <v>167</v>
      </c>
      <c r="K394" s="70">
        <v>23800</v>
      </c>
    </row>
    <row r="395" spans="1:11" s="23" customFormat="1" ht="30">
      <c r="A395" s="12" t="s">
        <v>1494</v>
      </c>
      <c r="B395" s="10" t="s">
        <v>1471</v>
      </c>
      <c r="C395" s="10" t="s">
        <v>1472</v>
      </c>
      <c r="D395" s="10" t="s">
        <v>1472</v>
      </c>
      <c r="E395" s="10" t="s">
        <v>168</v>
      </c>
      <c r="F395" s="10">
        <v>1043</v>
      </c>
      <c r="G395" s="55">
        <v>40574</v>
      </c>
      <c r="H395" s="10" t="s">
        <v>169</v>
      </c>
      <c r="I395" s="10" t="s">
        <v>170</v>
      </c>
      <c r="J395" s="10" t="s">
        <v>171</v>
      </c>
      <c r="K395" s="70">
        <v>64392</v>
      </c>
    </row>
    <row r="396" spans="1:11" s="23" customFormat="1" ht="30">
      <c r="A396" s="12" t="s">
        <v>1494</v>
      </c>
      <c r="B396" s="10" t="s">
        <v>1471</v>
      </c>
      <c r="C396" s="10" t="s">
        <v>1472</v>
      </c>
      <c r="D396" s="10" t="s">
        <v>1472</v>
      </c>
      <c r="E396" s="10" t="s">
        <v>172</v>
      </c>
      <c r="F396" s="10">
        <v>1042</v>
      </c>
      <c r="G396" s="55">
        <v>40556</v>
      </c>
      <c r="H396" s="10" t="s">
        <v>173</v>
      </c>
      <c r="I396" s="10" t="s">
        <v>174</v>
      </c>
      <c r="J396" s="10" t="s">
        <v>175</v>
      </c>
      <c r="K396" s="70">
        <v>214640</v>
      </c>
    </row>
    <row r="397" spans="1:11" s="23" customFormat="1" ht="30">
      <c r="A397" s="12" t="s">
        <v>1494</v>
      </c>
      <c r="B397" s="10" t="s">
        <v>1471</v>
      </c>
      <c r="C397" s="10" t="s">
        <v>1472</v>
      </c>
      <c r="D397" s="10" t="s">
        <v>1472</v>
      </c>
      <c r="E397" s="10" t="s">
        <v>176</v>
      </c>
      <c r="F397" s="10">
        <v>1053</v>
      </c>
      <c r="G397" s="55">
        <v>40556</v>
      </c>
      <c r="H397" s="10" t="s">
        <v>177</v>
      </c>
      <c r="I397" s="10" t="s">
        <v>174</v>
      </c>
      <c r="J397" s="10" t="s">
        <v>175</v>
      </c>
      <c r="K397" s="70">
        <v>53660</v>
      </c>
    </row>
    <row r="398" spans="1:11" s="23" customFormat="1" ht="30">
      <c r="A398" s="12" t="s">
        <v>1494</v>
      </c>
      <c r="B398" s="10" t="s">
        <v>1471</v>
      </c>
      <c r="C398" s="10" t="s">
        <v>1472</v>
      </c>
      <c r="D398" s="10" t="s">
        <v>1472</v>
      </c>
      <c r="E398" s="10" t="s">
        <v>178</v>
      </c>
      <c r="F398" s="10">
        <v>1040</v>
      </c>
      <c r="G398" s="55">
        <v>40574</v>
      </c>
      <c r="H398" s="10" t="s">
        <v>179</v>
      </c>
      <c r="I398" s="10" t="s">
        <v>180</v>
      </c>
      <c r="J398" s="10" t="s">
        <v>181</v>
      </c>
      <c r="K398" s="70">
        <v>476000</v>
      </c>
    </row>
    <row r="399" spans="1:11" s="23" customFormat="1" ht="45">
      <c r="A399" s="12" t="s">
        <v>1494</v>
      </c>
      <c r="B399" s="10" t="s">
        <v>1471</v>
      </c>
      <c r="C399" s="10" t="s">
        <v>1472</v>
      </c>
      <c r="D399" s="10" t="s">
        <v>1472</v>
      </c>
      <c r="E399" s="10" t="s">
        <v>182</v>
      </c>
      <c r="F399" s="10">
        <v>394493</v>
      </c>
      <c r="G399" s="55">
        <v>40564</v>
      </c>
      <c r="H399" s="10" t="s">
        <v>183</v>
      </c>
      <c r="I399" s="10" t="s">
        <v>184</v>
      </c>
      <c r="J399" s="10" t="s">
        <v>185</v>
      </c>
      <c r="K399" s="70">
        <v>2778</v>
      </c>
    </row>
    <row r="400" spans="1:11" s="23" customFormat="1" ht="45">
      <c r="A400" s="12" t="s">
        <v>186</v>
      </c>
      <c r="B400" s="12" t="s">
        <v>1489</v>
      </c>
      <c r="C400" s="10" t="s">
        <v>1472</v>
      </c>
      <c r="D400" s="20" t="s">
        <v>1472</v>
      </c>
      <c r="E400" s="10" t="s">
        <v>502</v>
      </c>
      <c r="F400" s="10">
        <v>451</v>
      </c>
      <c r="G400" s="55">
        <v>40556</v>
      </c>
      <c r="H400" s="10" t="s">
        <v>187</v>
      </c>
      <c r="I400" s="10" t="s">
        <v>188</v>
      </c>
      <c r="J400" s="10" t="s">
        <v>189</v>
      </c>
      <c r="K400" s="70">
        <v>682498</v>
      </c>
    </row>
    <row r="401" spans="1:11" s="23" customFormat="1" ht="45">
      <c r="A401" s="12" t="s">
        <v>186</v>
      </c>
      <c r="B401" s="12" t="s">
        <v>1489</v>
      </c>
      <c r="C401" s="10" t="s">
        <v>1472</v>
      </c>
      <c r="D401" s="20" t="s">
        <v>1472</v>
      </c>
      <c r="E401" s="10" t="s">
        <v>502</v>
      </c>
      <c r="F401" s="10">
        <v>452</v>
      </c>
      <c r="G401" s="55">
        <v>40556</v>
      </c>
      <c r="H401" s="10" t="s">
        <v>187</v>
      </c>
      <c r="I401" s="10" t="s">
        <v>190</v>
      </c>
      <c r="J401" s="10" t="s">
        <v>191</v>
      </c>
      <c r="K401" s="70">
        <v>444601</v>
      </c>
    </row>
    <row r="402" spans="1:11" s="23" customFormat="1" ht="30">
      <c r="A402" s="12" t="s">
        <v>186</v>
      </c>
      <c r="B402" s="12" t="s">
        <v>1471</v>
      </c>
      <c r="C402" s="10" t="s">
        <v>1472</v>
      </c>
      <c r="D402" s="20" t="s">
        <v>1472</v>
      </c>
      <c r="E402" s="10" t="s">
        <v>502</v>
      </c>
      <c r="F402" s="10">
        <v>455</v>
      </c>
      <c r="G402" s="55">
        <v>40557</v>
      </c>
      <c r="H402" s="10" t="s">
        <v>1314</v>
      </c>
      <c r="I402" s="10" t="s">
        <v>1315</v>
      </c>
      <c r="J402" s="10" t="s">
        <v>1316</v>
      </c>
      <c r="K402" s="70">
        <v>1111111</v>
      </c>
    </row>
    <row r="403" spans="1:11" s="23" customFormat="1" ht="30">
      <c r="A403" s="12" t="s">
        <v>186</v>
      </c>
      <c r="B403" s="12" t="s">
        <v>1471</v>
      </c>
      <c r="C403" s="10" t="s">
        <v>1472</v>
      </c>
      <c r="D403" s="20" t="s">
        <v>1472</v>
      </c>
      <c r="E403" s="10" t="s">
        <v>502</v>
      </c>
      <c r="F403" s="10">
        <v>456</v>
      </c>
      <c r="G403" s="55">
        <v>40557</v>
      </c>
      <c r="H403" s="10" t="s">
        <v>1317</v>
      </c>
      <c r="I403" s="10" t="s">
        <v>1318</v>
      </c>
      <c r="J403" s="10" t="s">
        <v>1319</v>
      </c>
      <c r="K403" s="70">
        <v>109434</v>
      </c>
    </row>
    <row r="404" spans="1:11" s="23" customFormat="1" ht="45">
      <c r="A404" s="12" t="s">
        <v>186</v>
      </c>
      <c r="B404" s="12" t="s">
        <v>1489</v>
      </c>
      <c r="C404" s="10" t="s">
        <v>1472</v>
      </c>
      <c r="D404" s="20" t="s">
        <v>1472</v>
      </c>
      <c r="E404" s="10" t="s">
        <v>502</v>
      </c>
      <c r="F404" s="10">
        <v>459</v>
      </c>
      <c r="G404" s="55">
        <v>40563</v>
      </c>
      <c r="H404" s="10" t="s">
        <v>1320</v>
      </c>
      <c r="I404" s="10" t="s">
        <v>1321</v>
      </c>
      <c r="J404" s="15" t="s">
        <v>1479</v>
      </c>
      <c r="K404" s="70">
        <v>50000</v>
      </c>
    </row>
    <row r="405" spans="1:11" s="23" customFormat="1" ht="45">
      <c r="A405" s="12" t="s">
        <v>186</v>
      </c>
      <c r="B405" s="12" t="s">
        <v>1489</v>
      </c>
      <c r="C405" s="10" t="s">
        <v>1472</v>
      </c>
      <c r="D405" s="20" t="s">
        <v>1472</v>
      </c>
      <c r="E405" s="10" t="s">
        <v>502</v>
      </c>
      <c r="F405" s="10">
        <v>460</v>
      </c>
      <c r="G405" s="55">
        <v>40563</v>
      </c>
      <c r="H405" s="10" t="s">
        <v>1322</v>
      </c>
      <c r="I405" s="10" t="s">
        <v>1321</v>
      </c>
      <c r="J405" s="15" t="s">
        <v>1479</v>
      </c>
      <c r="K405" s="70">
        <v>191454</v>
      </c>
    </row>
    <row r="406" spans="1:11" s="23" customFormat="1" ht="45">
      <c r="A406" s="12" t="s">
        <v>186</v>
      </c>
      <c r="B406" s="12" t="s">
        <v>1489</v>
      </c>
      <c r="C406" s="10" t="s">
        <v>1472</v>
      </c>
      <c r="D406" s="20" t="s">
        <v>1472</v>
      </c>
      <c r="E406" s="10" t="s">
        <v>502</v>
      </c>
      <c r="F406" s="10">
        <v>461</v>
      </c>
      <c r="G406" s="55">
        <v>40563</v>
      </c>
      <c r="H406" s="10" t="s">
        <v>1323</v>
      </c>
      <c r="I406" s="10" t="s">
        <v>1321</v>
      </c>
      <c r="J406" s="15" t="s">
        <v>1479</v>
      </c>
      <c r="K406" s="70">
        <v>191454</v>
      </c>
    </row>
    <row r="407" spans="1:11" s="23" customFormat="1" ht="45">
      <c r="A407" s="12" t="s">
        <v>186</v>
      </c>
      <c r="B407" s="12" t="s">
        <v>1489</v>
      </c>
      <c r="C407" s="10" t="s">
        <v>1472</v>
      </c>
      <c r="D407" s="20" t="s">
        <v>1472</v>
      </c>
      <c r="E407" s="10" t="s">
        <v>502</v>
      </c>
      <c r="F407" s="10">
        <v>462</v>
      </c>
      <c r="G407" s="55">
        <v>40563</v>
      </c>
      <c r="H407" s="10" t="s">
        <v>1323</v>
      </c>
      <c r="I407" s="10" t="s">
        <v>1321</v>
      </c>
      <c r="J407" s="15" t="s">
        <v>1479</v>
      </c>
      <c r="K407" s="70">
        <v>218454</v>
      </c>
    </row>
    <row r="408" spans="1:11" s="23" customFormat="1" ht="45">
      <c r="A408" s="12" t="s">
        <v>186</v>
      </c>
      <c r="B408" s="12" t="s">
        <v>1489</v>
      </c>
      <c r="C408" s="10" t="s">
        <v>1472</v>
      </c>
      <c r="D408" s="20" t="s">
        <v>1472</v>
      </c>
      <c r="E408" s="10" t="s">
        <v>502</v>
      </c>
      <c r="F408" s="10">
        <v>463</v>
      </c>
      <c r="G408" s="55">
        <v>40564</v>
      </c>
      <c r="H408" s="10" t="s">
        <v>1324</v>
      </c>
      <c r="I408" s="10" t="s">
        <v>190</v>
      </c>
      <c r="J408" s="10" t="s">
        <v>191</v>
      </c>
      <c r="K408" s="70">
        <v>1630300</v>
      </c>
    </row>
    <row r="409" spans="1:11" s="23" customFormat="1" ht="30">
      <c r="A409" s="12" t="s">
        <v>186</v>
      </c>
      <c r="B409" s="12" t="s">
        <v>1471</v>
      </c>
      <c r="C409" s="10" t="s">
        <v>1472</v>
      </c>
      <c r="D409" s="20" t="s">
        <v>1472</v>
      </c>
      <c r="E409" s="10" t="s">
        <v>502</v>
      </c>
      <c r="F409" s="10">
        <v>464</v>
      </c>
      <c r="G409" s="55">
        <v>40564</v>
      </c>
      <c r="H409" s="10" t="s">
        <v>1325</v>
      </c>
      <c r="I409" s="10" t="s">
        <v>1326</v>
      </c>
      <c r="J409" s="10" t="s">
        <v>1327</v>
      </c>
      <c r="K409" s="70">
        <v>76160</v>
      </c>
    </row>
    <row r="410" spans="1:11" s="23" customFormat="1" ht="45">
      <c r="A410" s="12" t="s">
        <v>186</v>
      </c>
      <c r="B410" s="12" t="s">
        <v>1489</v>
      </c>
      <c r="C410" s="10" t="s">
        <v>1472</v>
      </c>
      <c r="D410" s="20" t="s">
        <v>1472</v>
      </c>
      <c r="E410" s="10" t="s">
        <v>502</v>
      </c>
      <c r="F410" s="10">
        <v>465</v>
      </c>
      <c r="G410" s="55">
        <v>40567</v>
      </c>
      <c r="H410" s="10" t="s">
        <v>1328</v>
      </c>
      <c r="I410" s="10" t="s">
        <v>1329</v>
      </c>
      <c r="J410" s="10" t="s">
        <v>1330</v>
      </c>
      <c r="K410" s="70">
        <v>143340</v>
      </c>
    </row>
    <row r="411" spans="1:11" s="23" customFormat="1" ht="30">
      <c r="A411" s="12" t="s">
        <v>186</v>
      </c>
      <c r="B411" s="12" t="s">
        <v>1471</v>
      </c>
      <c r="C411" s="10" t="s">
        <v>1472</v>
      </c>
      <c r="D411" s="20" t="s">
        <v>1472</v>
      </c>
      <c r="E411" s="10" t="s">
        <v>502</v>
      </c>
      <c r="F411" s="10">
        <v>467</v>
      </c>
      <c r="G411" s="55">
        <v>40567</v>
      </c>
      <c r="H411" s="10" t="s">
        <v>1331</v>
      </c>
      <c r="I411" s="10" t="s">
        <v>1332</v>
      </c>
      <c r="J411" s="10" t="s">
        <v>1333</v>
      </c>
      <c r="K411" s="70">
        <v>279650</v>
      </c>
    </row>
    <row r="412" spans="1:11" s="23" customFormat="1" ht="45">
      <c r="A412" s="12" t="s">
        <v>186</v>
      </c>
      <c r="B412" s="12" t="s">
        <v>1489</v>
      </c>
      <c r="C412" s="10" t="s">
        <v>1472</v>
      </c>
      <c r="D412" s="20" t="s">
        <v>1472</v>
      </c>
      <c r="E412" s="10" t="s">
        <v>502</v>
      </c>
      <c r="F412" s="10">
        <v>468</v>
      </c>
      <c r="G412" s="55">
        <v>40568</v>
      </c>
      <c r="H412" s="10" t="s">
        <v>1334</v>
      </c>
      <c r="I412" s="10" t="s">
        <v>188</v>
      </c>
      <c r="J412" s="10" t="s">
        <v>189</v>
      </c>
      <c r="K412" s="70">
        <v>1256880</v>
      </c>
    </row>
    <row r="413" spans="1:11" s="23" customFormat="1" ht="45">
      <c r="A413" s="12" t="s">
        <v>186</v>
      </c>
      <c r="B413" s="12" t="s">
        <v>1489</v>
      </c>
      <c r="C413" s="10" t="s">
        <v>1472</v>
      </c>
      <c r="D413" s="20" t="s">
        <v>1472</v>
      </c>
      <c r="E413" s="10" t="s">
        <v>502</v>
      </c>
      <c r="F413" s="10">
        <v>469</v>
      </c>
      <c r="G413" s="55">
        <v>40569</v>
      </c>
      <c r="H413" s="10" t="s">
        <v>1335</v>
      </c>
      <c r="I413" s="10" t="s">
        <v>1336</v>
      </c>
      <c r="J413" s="10" t="s">
        <v>1337</v>
      </c>
      <c r="K413" s="70">
        <v>250000</v>
      </c>
    </row>
    <row r="414" spans="1:11" s="23" customFormat="1" ht="30">
      <c r="A414" s="12" t="s">
        <v>186</v>
      </c>
      <c r="B414" s="12" t="s">
        <v>1471</v>
      </c>
      <c r="C414" s="10" t="s">
        <v>1472</v>
      </c>
      <c r="D414" s="20" t="s">
        <v>1472</v>
      </c>
      <c r="E414" s="10" t="s">
        <v>502</v>
      </c>
      <c r="F414" s="10">
        <v>470</v>
      </c>
      <c r="G414" s="55">
        <v>40569</v>
      </c>
      <c r="H414" s="10" t="s">
        <v>1338</v>
      </c>
      <c r="I414" s="10" t="s">
        <v>1339</v>
      </c>
      <c r="J414" s="10" t="s">
        <v>1340</v>
      </c>
      <c r="K414" s="70">
        <v>1150000</v>
      </c>
    </row>
    <row r="415" spans="1:11" s="23" customFormat="1" ht="45">
      <c r="A415" s="12" t="s">
        <v>186</v>
      </c>
      <c r="B415" s="12" t="s">
        <v>1471</v>
      </c>
      <c r="C415" s="10" t="s">
        <v>1472</v>
      </c>
      <c r="D415" s="20" t="s">
        <v>1472</v>
      </c>
      <c r="E415" s="10" t="s">
        <v>502</v>
      </c>
      <c r="F415" s="10">
        <v>471</v>
      </c>
      <c r="G415" s="55">
        <v>40571</v>
      </c>
      <c r="H415" s="10" t="s">
        <v>1341</v>
      </c>
      <c r="I415" s="10" t="s">
        <v>1342</v>
      </c>
      <c r="J415" s="10" t="s">
        <v>1343</v>
      </c>
      <c r="K415" s="70">
        <v>84252</v>
      </c>
    </row>
    <row r="416" spans="1:11" s="23" customFormat="1" ht="30">
      <c r="A416" s="12" t="s">
        <v>186</v>
      </c>
      <c r="B416" s="12" t="s">
        <v>1471</v>
      </c>
      <c r="C416" s="10" t="s">
        <v>1472</v>
      </c>
      <c r="D416" s="20" t="s">
        <v>1472</v>
      </c>
      <c r="E416" s="10" t="s">
        <v>502</v>
      </c>
      <c r="F416" s="10">
        <v>472</v>
      </c>
      <c r="G416" s="55">
        <v>40571</v>
      </c>
      <c r="H416" s="10" t="s">
        <v>1314</v>
      </c>
      <c r="I416" s="10" t="s">
        <v>1344</v>
      </c>
      <c r="J416" s="10" t="s">
        <v>1345</v>
      </c>
      <c r="K416" s="70">
        <v>1111111</v>
      </c>
    </row>
    <row r="417" spans="1:11" s="23" customFormat="1" ht="45">
      <c r="A417" s="12" t="s">
        <v>186</v>
      </c>
      <c r="B417" s="12" t="s">
        <v>1489</v>
      </c>
      <c r="C417" s="10" t="s">
        <v>1472</v>
      </c>
      <c r="D417" s="20" t="s">
        <v>1472</v>
      </c>
      <c r="E417" s="10" t="s">
        <v>502</v>
      </c>
      <c r="F417" s="10">
        <v>473</v>
      </c>
      <c r="G417" s="55">
        <v>40571</v>
      </c>
      <c r="H417" s="10" t="s">
        <v>1346</v>
      </c>
      <c r="I417" s="10" t="s">
        <v>190</v>
      </c>
      <c r="J417" s="10" t="s">
        <v>191</v>
      </c>
      <c r="K417" s="70">
        <v>164827</v>
      </c>
    </row>
    <row r="418" spans="1:11" s="23" customFormat="1" ht="45">
      <c r="A418" s="12" t="s">
        <v>186</v>
      </c>
      <c r="B418" s="12" t="s">
        <v>1489</v>
      </c>
      <c r="C418" s="10" t="s">
        <v>1472</v>
      </c>
      <c r="D418" s="20" t="s">
        <v>1472</v>
      </c>
      <c r="E418" s="10" t="s">
        <v>502</v>
      </c>
      <c r="F418" s="10">
        <v>474</v>
      </c>
      <c r="G418" s="55">
        <v>40574</v>
      </c>
      <c r="H418" s="10" t="s">
        <v>234</v>
      </c>
      <c r="I418" s="10" t="s">
        <v>1321</v>
      </c>
      <c r="J418" s="15" t="s">
        <v>1479</v>
      </c>
      <c r="K418" s="70">
        <v>25612</v>
      </c>
    </row>
    <row r="419" spans="1:11" s="23" customFormat="1" ht="30">
      <c r="A419" s="12" t="s">
        <v>186</v>
      </c>
      <c r="B419" s="12" t="s">
        <v>1471</v>
      </c>
      <c r="C419" s="10" t="s">
        <v>1472</v>
      </c>
      <c r="D419" s="20" t="s">
        <v>1472</v>
      </c>
      <c r="E419" s="10" t="s">
        <v>476</v>
      </c>
      <c r="F419" s="10">
        <v>2392</v>
      </c>
      <c r="G419" s="55">
        <v>40554</v>
      </c>
      <c r="H419" s="10" t="s">
        <v>1347</v>
      </c>
      <c r="I419" s="10" t="s">
        <v>1348</v>
      </c>
      <c r="J419" s="15" t="s">
        <v>1349</v>
      </c>
      <c r="K419" s="70">
        <v>357000</v>
      </c>
    </row>
    <row r="420" spans="1:11" s="23" customFormat="1" ht="30">
      <c r="A420" s="12" t="s">
        <v>186</v>
      </c>
      <c r="B420" s="12" t="s">
        <v>1471</v>
      </c>
      <c r="C420" s="10" t="s">
        <v>1472</v>
      </c>
      <c r="D420" s="20" t="s">
        <v>1472</v>
      </c>
      <c r="E420" s="10" t="s">
        <v>476</v>
      </c>
      <c r="F420" s="10">
        <v>2394</v>
      </c>
      <c r="G420" s="55">
        <v>40557</v>
      </c>
      <c r="H420" s="10" t="s">
        <v>1350</v>
      </c>
      <c r="I420" s="10" t="s">
        <v>1351</v>
      </c>
      <c r="J420" s="15" t="s">
        <v>1169</v>
      </c>
      <c r="K420" s="70">
        <v>4432</v>
      </c>
    </row>
    <row r="421" spans="1:11" s="23" customFormat="1" ht="30">
      <c r="A421" s="12" t="s">
        <v>186</v>
      </c>
      <c r="B421" s="12" t="s">
        <v>1471</v>
      </c>
      <c r="C421" s="10" t="s">
        <v>1472</v>
      </c>
      <c r="D421" s="20" t="s">
        <v>1472</v>
      </c>
      <c r="E421" s="10" t="s">
        <v>476</v>
      </c>
      <c r="F421" s="10">
        <v>2395</v>
      </c>
      <c r="G421" s="55">
        <v>40564</v>
      </c>
      <c r="H421" s="10" t="s">
        <v>1352</v>
      </c>
      <c r="I421" s="10" t="s">
        <v>1353</v>
      </c>
      <c r="J421" s="15" t="s">
        <v>1354</v>
      </c>
      <c r="K421" s="70">
        <v>587087</v>
      </c>
    </row>
    <row r="422" spans="1:11" s="23" customFormat="1" ht="45">
      <c r="A422" s="12" t="s">
        <v>186</v>
      </c>
      <c r="B422" s="12" t="s">
        <v>1473</v>
      </c>
      <c r="C422" s="10" t="s">
        <v>1355</v>
      </c>
      <c r="D422" s="20">
        <v>40550</v>
      </c>
      <c r="E422" s="10" t="s">
        <v>476</v>
      </c>
      <c r="F422" s="10">
        <v>2397</v>
      </c>
      <c r="G422" s="55">
        <v>40567</v>
      </c>
      <c r="H422" s="10" t="s">
        <v>1356</v>
      </c>
      <c r="I422" s="10" t="s">
        <v>1357</v>
      </c>
      <c r="J422" s="15" t="s">
        <v>1358</v>
      </c>
      <c r="K422" s="70">
        <v>497800</v>
      </c>
    </row>
    <row r="423" spans="1:11" s="23" customFormat="1" ht="30">
      <c r="A423" s="12" t="s">
        <v>186</v>
      </c>
      <c r="B423" s="12" t="s">
        <v>1471</v>
      </c>
      <c r="C423" s="10" t="s">
        <v>1472</v>
      </c>
      <c r="D423" s="20" t="s">
        <v>1472</v>
      </c>
      <c r="E423" s="10" t="s">
        <v>476</v>
      </c>
      <c r="F423" s="10">
        <v>2398</v>
      </c>
      <c r="G423" s="55">
        <v>40568</v>
      </c>
      <c r="H423" s="10" t="s">
        <v>1359</v>
      </c>
      <c r="I423" s="10" t="s">
        <v>1360</v>
      </c>
      <c r="J423" s="15" t="s">
        <v>1189</v>
      </c>
      <c r="K423" s="70">
        <v>104958</v>
      </c>
    </row>
    <row r="424" spans="1:11" s="23" customFormat="1" ht="45">
      <c r="A424" s="12" t="s">
        <v>186</v>
      </c>
      <c r="B424" s="12" t="s">
        <v>1471</v>
      </c>
      <c r="C424" s="10" t="s">
        <v>1472</v>
      </c>
      <c r="D424" s="20" t="s">
        <v>1472</v>
      </c>
      <c r="E424" s="10" t="s">
        <v>476</v>
      </c>
      <c r="F424" s="10">
        <v>2399</v>
      </c>
      <c r="G424" s="55">
        <v>40569</v>
      </c>
      <c r="H424" s="10" t="s">
        <v>1361</v>
      </c>
      <c r="I424" s="10" t="s">
        <v>1362</v>
      </c>
      <c r="J424" s="15" t="s">
        <v>1363</v>
      </c>
      <c r="K424" s="70">
        <v>1711220</v>
      </c>
    </row>
    <row r="425" spans="1:11" s="23" customFormat="1" ht="30">
      <c r="A425" s="12" t="s">
        <v>186</v>
      </c>
      <c r="B425" s="12" t="s">
        <v>1471</v>
      </c>
      <c r="C425" s="10" t="s">
        <v>1472</v>
      </c>
      <c r="D425" s="20" t="s">
        <v>1472</v>
      </c>
      <c r="E425" s="10" t="s">
        <v>476</v>
      </c>
      <c r="F425" s="10">
        <v>2400</v>
      </c>
      <c r="G425" s="55">
        <v>40569</v>
      </c>
      <c r="H425" s="10" t="s">
        <v>1364</v>
      </c>
      <c r="I425" s="10" t="s">
        <v>1365</v>
      </c>
      <c r="J425" s="15" t="s">
        <v>1366</v>
      </c>
      <c r="K425" s="70">
        <v>1159536</v>
      </c>
    </row>
    <row r="426" spans="1:11" s="23" customFormat="1" ht="30">
      <c r="A426" s="12" t="s">
        <v>186</v>
      </c>
      <c r="B426" s="12" t="s">
        <v>1471</v>
      </c>
      <c r="C426" s="10" t="s">
        <v>1472</v>
      </c>
      <c r="D426" s="20" t="s">
        <v>1472</v>
      </c>
      <c r="E426" s="10" t="s">
        <v>476</v>
      </c>
      <c r="F426" s="10">
        <v>2401</v>
      </c>
      <c r="G426" s="55">
        <v>40569</v>
      </c>
      <c r="H426" s="10" t="s">
        <v>1367</v>
      </c>
      <c r="I426" s="10" t="s">
        <v>1368</v>
      </c>
      <c r="J426" s="15" t="s">
        <v>1369</v>
      </c>
      <c r="K426" s="70">
        <v>278000</v>
      </c>
    </row>
    <row r="427" spans="1:11" s="23" customFormat="1" ht="30">
      <c r="A427" s="12" t="s">
        <v>186</v>
      </c>
      <c r="B427" s="12" t="s">
        <v>1471</v>
      </c>
      <c r="C427" s="10" t="s">
        <v>1472</v>
      </c>
      <c r="D427" s="20" t="s">
        <v>1472</v>
      </c>
      <c r="E427" s="10" t="s">
        <v>476</v>
      </c>
      <c r="F427" s="10">
        <v>2402</v>
      </c>
      <c r="G427" s="55">
        <v>40569</v>
      </c>
      <c r="H427" s="10" t="s">
        <v>1370</v>
      </c>
      <c r="I427" s="10" t="s">
        <v>1371</v>
      </c>
      <c r="J427" s="15" t="s">
        <v>1372</v>
      </c>
      <c r="K427" s="70">
        <v>585212</v>
      </c>
    </row>
    <row r="428" spans="1:11" s="23" customFormat="1" ht="30">
      <c r="A428" s="12" t="s">
        <v>186</v>
      </c>
      <c r="B428" s="12" t="s">
        <v>1471</v>
      </c>
      <c r="C428" s="10" t="s">
        <v>1472</v>
      </c>
      <c r="D428" s="20" t="s">
        <v>1472</v>
      </c>
      <c r="E428" s="10" t="s">
        <v>476</v>
      </c>
      <c r="F428" s="10">
        <v>2403</v>
      </c>
      <c r="G428" s="55">
        <v>40569</v>
      </c>
      <c r="H428" s="10" t="s">
        <v>1373</v>
      </c>
      <c r="I428" s="10" t="s">
        <v>1374</v>
      </c>
      <c r="J428" s="10" t="s">
        <v>1375</v>
      </c>
      <c r="K428" s="70">
        <v>35040</v>
      </c>
    </row>
    <row r="429" spans="1:11" s="23" customFormat="1" ht="30">
      <c r="A429" s="12" t="s">
        <v>186</v>
      </c>
      <c r="B429" s="12" t="s">
        <v>1471</v>
      </c>
      <c r="C429" s="10" t="s">
        <v>1472</v>
      </c>
      <c r="D429" s="20" t="s">
        <v>1472</v>
      </c>
      <c r="E429" s="10" t="s">
        <v>476</v>
      </c>
      <c r="F429" s="10">
        <v>2404</v>
      </c>
      <c r="G429" s="55">
        <v>40569</v>
      </c>
      <c r="H429" s="10" t="s">
        <v>1376</v>
      </c>
      <c r="I429" s="10" t="s">
        <v>1377</v>
      </c>
      <c r="J429" s="10" t="s">
        <v>1378</v>
      </c>
      <c r="K429" s="70">
        <v>875600</v>
      </c>
    </row>
    <row r="430" spans="1:11" s="23" customFormat="1" ht="15">
      <c r="A430" s="12" t="s">
        <v>186</v>
      </c>
      <c r="B430" s="12" t="s">
        <v>1471</v>
      </c>
      <c r="C430" s="10" t="s">
        <v>1472</v>
      </c>
      <c r="D430" s="20" t="s">
        <v>1472</v>
      </c>
      <c r="E430" s="10" t="s">
        <v>1379</v>
      </c>
      <c r="F430" s="10">
        <v>95</v>
      </c>
      <c r="G430" s="55">
        <v>40571</v>
      </c>
      <c r="H430" s="10" t="s">
        <v>1603</v>
      </c>
      <c r="I430" s="10" t="s">
        <v>1380</v>
      </c>
      <c r="J430" s="10" t="s">
        <v>1381</v>
      </c>
      <c r="K430" s="70">
        <v>350000</v>
      </c>
    </row>
    <row r="431" spans="1:11" s="23" customFormat="1" ht="30">
      <c r="A431" s="12" t="s">
        <v>186</v>
      </c>
      <c r="B431" s="12" t="s">
        <v>1475</v>
      </c>
      <c r="C431" s="10" t="s">
        <v>1472</v>
      </c>
      <c r="D431" s="20" t="s">
        <v>1472</v>
      </c>
      <c r="E431" s="10" t="s">
        <v>1379</v>
      </c>
      <c r="F431" s="10">
        <v>5</v>
      </c>
      <c r="G431" s="55">
        <v>40557</v>
      </c>
      <c r="H431" s="10" t="s">
        <v>1382</v>
      </c>
      <c r="I431" s="15" t="s">
        <v>1383</v>
      </c>
      <c r="J431" s="15" t="s">
        <v>450</v>
      </c>
      <c r="K431" s="70">
        <v>135502</v>
      </c>
    </row>
    <row r="432" spans="1:11" s="23" customFormat="1" ht="30">
      <c r="A432" s="12" t="s">
        <v>186</v>
      </c>
      <c r="B432" s="12" t="s">
        <v>1475</v>
      </c>
      <c r="C432" s="10" t="s">
        <v>1472</v>
      </c>
      <c r="D432" s="20" t="s">
        <v>1472</v>
      </c>
      <c r="E432" s="10" t="s">
        <v>1379</v>
      </c>
      <c r="F432" s="10">
        <v>6</v>
      </c>
      <c r="G432" s="55">
        <v>40557</v>
      </c>
      <c r="H432" s="10" t="s">
        <v>1384</v>
      </c>
      <c r="I432" s="15" t="s">
        <v>1385</v>
      </c>
      <c r="J432" s="15" t="s">
        <v>1306</v>
      </c>
      <c r="K432" s="70">
        <v>1748900</v>
      </c>
    </row>
    <row r="433" spans="1:11" s="23" customFormat="1" ht="30">
      <c r="A433" s="12" t="s">
        <v>186</v>
      </c>
      <c r="B433" s="12" t="s">
        <v>1475</v>
      </c>
      <c r="C433" s="10" t="s">
        <v>1472</v>
      </c>
      <c r="D433" s="20" t="s">
        <v>1472</v>
      </c>
      <c r="E433" s="10" t="s">
        <v>1379</v>
      </c>
      <c r="F433" s="10">
        <v>7</v>
      </c>
      <c r="G433" s="55">
        <v>40557</v>
      </c>
      <c r="H433" s="10" t="s">
        <v>1386</v>
      </c>
      <c r="I433" s="10" t="s">
        <v>1387</v>
      </c>
      <c r="J433" s="10" t="s">
        <v>1388</v>
      </c>
      <c r="K433" s="70">
        <v>163150</v>
      </c>
    </row>
    <row r="434" spans="1:11" s="23" customFormat="1" ht="30">
      <c r="A434" s="12" t="s">
        <v>186</v>
      </c>
      <c r="B434" s="12" t="s">
        <v>1475</v>
      </c>
      <c r="C434" s="10" t="s">
        <v>1472</v>
      </c>
      <c r="D434" s="20" t="s">
        <v>1472</v>
      </c>
      <c r="E434" s="10" t="s">
        <v>1379</v>
      </c>
      <c r="F434" s="10">
        <v>8</v>
      </c>
      <c r="G434" s="55">
        <v>40557</v>
      </c>
      <c r="H434" s="10" t="s">
        <v>1389</v>
      </c>
      <c r="I434" s="15" t="s">
        <v>1390</v>
      </c>
      <c r="J434" s="15" t="s">
        <v>1391</v>
      </c>
      <c r="K434" s="70">
        <v>892962</v>
      </c>
    </row>
    <row r="435" spans="1:11" s="23" customFormat="1" ht="30">
      <c r="A435" s="12" t="s">
        <v>186</v>
      </c>
      <c r="B435" s="12" t="s">
        <v>1475</v>
      </c>
      <c r="C435" s="10" t="s">
        <v>1472</v>
      </c>
      <c r="D435" s="20" t="s">
        <v>1472</v>
      </c>
      <c r="E435" s="10" t="s">
        <v>1379</v>
      </c>
      <c r="F435" s="10">
        <v>9</v>
      </c>
      <c r="G435" s="55">
        <v>40557</v>
      </c>
      <c r="H435" s="10" t="s">
        <v>1392</v>
      </c>
      <c r="I435" s="15" t="s">
        <v>1385</v>
      </c>
      <c r="J435" s="15" t="s">
        <v>1306</v>
      </c>
      <c r="K435" s="70">
        <v>317700</v>
      </c>
    </row>
    <row r="436" spans="1:11" s="23" customFormat="1" ht="30">
      <c r="A436" s="12" t="s">
        <v>186</v>
      </c>
      <c r="B436" s="12" t="s">
        <v>1475</v>
      </c>
      <c r="C436" s="10" t="s">
        <v>1472</v>
      </c>
      <c r="D436" s="20" t="s">
        <v>1472</v>
      </c>
      <c r="E436" s="10" t="s">
        <v>1379</v>
      </c>
      <c r="F436" s="10">
        <v>10</v>
      </c>
      <c r="G436" s="55">
        <v>40567</v>
      </c>
      <c r="H436" s="10" t="s">
        <v>1393</v>
      </c>
      <c r="I436" s="15" t="s">
        <v>1383</v>
      </c>
      <c r="J436" s="15" t="s">
        <v>450</v>
      </c>
      <c r="K436" s="70">
        <v>1484076</v>
      </c>
    </row>
    <row r="437" spans="1:11" s="23" customFormat="1" ht="45">
      <c r="A437" s="12" t="s">
        <v>186</v>
      </c>
      <c r="B437" s="12" t="s">
        <v>1475</v>
      </c>
      <c r="C437" s="10" t="s">
        <v>1472</v>
      </c>
      <c r="D437" s="20" t="s">
        <v>1472</v>
      </c>
      <c r="E437" s="10" t="s">
        <v>1379</v>
      </c>
      <c r="F437" s="10">
        <v>11</v>
      </c>
      <c r="G437" s="55">
        <v>40567</v>
      </c>
      <c r="H437" s="10" t="s">
        <v>1394</v>
      </c>
      <c r="I437" s="15" t="s">
        <v>1383</v>
      </c>
      <c r="J437" s="15" t="s">
        <v>450</v>
      </c>
      <c r="K437" s="70">
        <v>88167</v>
      </c>
    </row>
    <row r="438" spans="1:11" s="23" customFormat="1" ht="30">
      <c r="A438" s="12" t="s">
        <v>186</v>
      </c>
      <c r="B438" s="12" t="s">
        <v>1475</v>
      </c>
      <c r="C438" s="10" t="s">
        <v>1472</v>
      </c>
      <c r="D438" s="20" t="s">
        <v>1472</v>
      </c>
      <c r="E438" s="10" t="s">
        <v>1379</v>
      </c>
      <c r="F438" s="10">
        <v>12</v>
      </c>
      <c r="G438" s="55">
        <v>40567</v>
      </c>
      <c r="H438" s="10" t="s">
        <v>1395</v>
      </c>
      <c r="I438" s="15" t="s">
        <v>1383</v>
      </c>
      <c r="J438" s="15" t="s">
        <v>450</v>
      </c>
      <c r="K438" s="70">
        <v>63601</v>
      </c>
    </row>
    <row r="439" spans="1:11" s="23" customFormat="1" ht="30">
      <c r="A439" s="12" t="s">
        <v>186</v>
      </c>
      <c r="B439" s="12" t="s">
        <v>1475</v>
      </c>
      <c r="C439" s="10" t="s">
        <v>1472</v>
      </c>
      <c r="D439" s="20" t="s">
        <v>1472</v>
      </c>
      <c r="E439" s="10" t="s">
        <v>1379</v>
      </c>
      <c r="F439" s="10">
        <v>16</v>
      </c>
      <c r="G439" s="55">
        <v>40567</v>
      </c>
      <c r="H439" s="10" t="s">
        <v>1396</v>
      </c>
      <c r="I439" s="15" t="s">
        <v>1397</v>
      </c>
      <c r="J439" s="15" t="s">
        <v>1484</v>
      </c>
      <c r="K439" s="70">
        <v>39009</v>
      </c>
    </row>
    <row r="440" spans="1:11" s="23" customFormat="1" ht="45">
      <c r="A440" s="12" t="s">
        <v>186</v>
      </c>
      <c r="B440" s="12" t="s">
        <v>1475</v>
      </c>
      <c r="C440" s="10" t="s">
        <v>1472</v>
      </c>
      <c r="D440" s="20" t="s">
        <v>1472</v>
      </c>
      <c r="E440" s="10" t="s">
        <v>1379</v>
      </c>
      <c r="F440" s="10">
        <v>17</v>
      </c>
      <c r="G440" s="55">
        <v>40567</v>
      </c>
      <c r="H440" s="10" t="s">
        <v>1398</v>
      </c>
      <c r="I440" s="15" t="s">
        <v>1397</v>
      </c>
      <c r="J440" s="15" t="s">
        <v>1484</v>
      </c>
      <c r="K440" s="70">
        <v>12559</v>
      </c>
    </row>
    <row r="441" spans="1:11" s="23" customFormat="1" ht="30">
      <c r="A441" s="12" t="s">
        <v>186</v>
      </c>
      <c r="B441" s="12" t="s">
        <v>1475</v>
      </c>
      <c r="C441" s="10" t="s">
        <v>1472</v>
      </c>
      <c r="D441" s="20" t="s">
        <v>1472</v>
      </c>
      <c r="E441" s="10" t="s">
        <v>1379</v>
      </c>
      <c r="F441" s="10">
        <v>26</v>
      </c>
      <c r="G441" s="55">
        <v>40568</v>
      </c>
      <c r="H441" s="10" t="s">
        <v>1399</v>
      </c>
      <c r="I441" s="15" t="s">
        <v>1390</v>
      </c>
      <c r="J441" s="15" t="s">
        <v>1391</v>
      </c>
      <c r="K441" s="70">
        <v>228315</v>
      </c>
    </row>
    <row r="442" spans="1:11" s="23" customFormat="1" ht="30">
      <c r="A442" s="12" t="s">
        <v>186</v>
      </c>
      <c r="B442" s="12" t="s">
        <v>1475</v>
      </c>
      <c r="C442" s="10" t="s">
        <v>1472</v>
      </c>
      <c r="D442" s="20" t="s">
        <v>1472</v>
      </c>
      <c r="E442" s="10" t="s">
        <v>1379</v>
      </c>
      <c r="F442" s="10">
        <v>27</v>
      </c>
      <c r="G442" s="55">
        <v>40568</v>
      </c>
      <c r="H442" s="10" t="s">
        <v>1400</v>
      </c>
      <c r="I442" s="15" t="s">
        <v>1390</v>
      </c>
      <c r="J442" s="15" t="s">
        <v>1391</v>
      </c>
      <c r="K442" s="70">
        <v>230349</v>
      </c>
    </row>
    <row r="443" spans="1:11" s="23" customFormat="1" ht="30">
      <c r="A443" s="12" t="s">
        <v>186</v>
      </c>
      <c r="B443" s="12" t="s">
        <v>1475</v>
      </c>
      <c r="C443" s="10" t="s">
        <v>1472</v>
      </c>
      <c r="D443" s="20" t="s">
        <v>1472</v>
      </c>
      <c r="E443" s="10" t="s">
        <v>1379</v>
      </c>
      <c r="F443" s="10">
        <v>30</v>
      </c>
      <c r="G443" s="55">
        <v>40568</v>
      </c>
      <c r="H443" s="10" t="s">
        <v>1401</v>
      </c>
      <c r="I443" s="15" t="s">
        <v>1390</v>
      </c>
      <c r="J443" s="15" t="s">
        <v>1391</v>
      </c>
      <c r="K443" s="70">
        <v>302582</v>
      </c>
    </row>
    <row r="444" spans="1:11" s="23" customFormat="1" ht="45">
      <c r="A444" s="12" t="s">
        <v>186</v>
      </c>
      <c r="B444" s="12" t="s">
        <v>1192</v>
      </c>
      <c r="C444" s="10" t="s">
        <v>1402</v>
      </c>
      <c r="D444" s="20">
        <v>40549</v>
      </c>
      <c r="E444" s="10" t="s">
        <v>1194</v>
      </c>
      <c r="F444" s="10" t="s">
        <v>1472</v>
      </c>
      <c r="G444" s="55" t="s">
        <v>1472</v>
      </c>
      <c r="H444" s="10" t="s">
        <v>1403</v>
      </c>
      <c r="I444" s="15" t="s">
        <v>1404</v>
      </c>
      <c r="J444" s="15" t="s">
        <v>1405</v>
      </c>
      <c r="K444" s="70" t="s">
        <v>1406</v>
      </c>
    </row>
    <row r="445" spans="1:11" s="35" customFormat="1" ht="30">
      <c r="A445" s="12" t="s">
        <v>1497</v>
      </c>
      <c r="B445" s="19" t="s">
        <v>1471</v>
      </c>
      <c r="C445" s="19" t="s">
        <v>1407</v>
      </c>
      <c r="D445" s="54" t="s">
        <v>1407</v>
      </c>
      <c r="E445" s="19" t="s">
        <v>476</v>
      </c>
      <c r="F445" s="19">
        <v>139</v>
      </c>
      <c r="G445" s="54">
        <v>40555</v>
      </c>
      <c r="H445" s="19" t="s">
        <v>1408</v>
      </c>
      <c r="I445" s="19" t="s">
        <v>1409</v>
      </c>
      <c r="J445" s="19" t="s">
        <v>1410</v>
      </c>
      <c r="K445" s="76">
        <v>36295</v>
      </c>
    </row>
    <row r="446" spans="1:11" s="35" customFormat="1" ht="30">
      <c r="A446" s="12" t="s">
        <v>1497</v>
      </c>
      <c r="B446" s="19" t="s">
        <v>1473</v>
      </c>
      <c r="C446" s="19" t="s">
        <v>43</v>
      </c>
      <c r="D446" s="54">
        <v>40402</v>
      </c>
      <c r="E446" s="19" t="s">
        <v>502</v>
      </c>
      <c r="F446" s="19">
        <v>56</v>
      </c>
      <c r="G446" s="54">
        <v>40555</v>
      </c>
      <c r="H446" s="19" t="s">
        <v>44</v>
      </c>
      <c r="I446" s="19" t="s">
        <v>45</v>
      </c>
      <c r="J446" s="19" t="s">
        <v>46</v>
      </c>
      <c r="K446" s="76">
        <v>120000</v>
      </c>
    </row>
    <row r="447" spans="1:11" s="35" customFormat="1" ht="45">
      <c r="A447" s="12" t="s">
        <v>1497</v>
      </c>
      <c r="B447" s="10" t="s">
        <v>1489</v>
      </c>
      <c r="C447" s="19" t="s">
        <v>1407</v>
      </c>
      <c r="D447" s="54" t="s">
        <v>1407</v>
      </c>
      <c r="E447" s="19" t="s">
        <v>502</v>
      </c>
      <c r="F447" s="19">
        <v>59</v>
      </c>
      <c r="G447" s="54">
        <v>40555</v>
      </c>
      <c r="H447" s="19" t="s">
        <v>47</v>
      </c>
      <c r="I447" s="19" t="s">
        <v>190</v>
      </c>
      <c r="J447" s="19" t="s">
        <v>191</v>
      </c>
      <c r="K447" s="76">
        <v>310376</v>
      </c>
    </row>
    <row r="448" spans="1:11" s="35" customFormat="1" ht="45">
      <c r="A448" s="12" t="s">
        <v>1497</v>
      </c>
      <c r="B448" s="10" t="s">
        <v>1489</v>
      </c>
      <c r="C448" s="19" t="s">
        <v>1407</v>
      </c>
      <c r="D448" s="54" t="s">
        <v>1407</v>
      </c>
      <c r="E448" s="19" t="s">
        <v>502</v>
      </c>
      <c r="F448" s="19">
        <v>61</v>
      </c>
      <c r="G448" s="54">
        <v>40556</v>
      </c>
      <c r="H448" s="19" t="s">
        <v>1503</v>
      </c>
      <c r="I448" s="19" t="s">
        <v>1504</v>
      </c>
      <c r="J448" s="19" t="s">
        <v>1505</v>
      </c>
      <c r="K448" s="76">
        <v>63851</v>
      </c>
    </row>
    <row r="449" spans="1:11" s="35" customFormat="1" ht="30">
      <c r="A449" s="12" t="s">
        <v>1497</v>
      </c>
      <c r="B449" s="19" t="s">
        <v>1471</v>
      </c>
      <c r="C449" s="19" t="s">
        <v>1407</v>
      </c>
      <c r="D449" s="54" t="s">
        <v>1407</v>
      </c>
      <c r="E449" s="19" t="s">
        <v>502</v>
      </c>
      <c r="F449" s="19">
        <v>62</v>
      </c>
      <c r="G449" s="54">
        <v>40557</v>
      </c>
      <c r="H449" s="19" t="s">
        <v>235</v>
      </c>
      <c r="I449" s="19" t="s">
        <v>1506</v>
      </c>
      <c r="J449" s="19" t="s">
        <v>1507</v>
      </c>
      <c r="K449" s="76">
        <v>139520</v>
      </c>
    </row>
    <row r="450" spans="1:11" s="35" customFormat="1" ht="30">
      <c r="A450" s="12" t="s">
        <v>1497</v>
      </c>
      <c r="B450" s="19" t="s">
        <v>1473</v>
      </c>
      <c r="C450" s="19" t="s">
        <v>1508</v>
      </c>
      <c r="D450" s="54">
        <v>40543</v>
      </c>
      <c r="E450" s="19" t="s">
        <v>502</v>
      </c>
      <c r="F450" s="19">
        <v>64</v>
      </c>
      <c r="G450" s="54">
        <v>40567</v>
      </c>
      <c r="H450" s="19" t="s">
        <v>1509</v>
      </c>
      <c r="I450" s="19" t="s">
        <v>1510</v>
      </c>
      <c r="J450" s="19" t="s">
        <v>463</v>
      </c>
      <c r="K450" s="76">
        <v>472099</v>
      </c>
    </row>
    <row r="451" spans="1:11" s="35" customFormat="1" ht="30">
      <c r="A451" s="12" t="s">
        <v>1497</v>
      </c>
      <c r="B451" s="19" t="s">
        <v>512</v>
      </c>
      <c r="C451" s="19" t="s">
        <v>1429</v>
      </c>
      <c r="D451" s="54">
        <v>40193</v>
      </c>
      <c r="E451" s="19" t="s">
        <v>502</v>
      </c>
      <c r="F451" s="19">
        <v>65</v>
      </c>
      <c r="G451" s="54">
        <v>40567</v>
      </c>
      <c r="H451" s="19" t="s">
        <v>1511</v>
      </c>
      <c r="I451" s="12" t="s">
        <v>1512</v>
      </c>
      <c r="J451" s="19" t="s">
        <v>1513</v>
      </c>
      <c r="K451" s="76">
        <v>112646</v>
      </c>
    </row>
    <row r="452" spans="1:11" s="35" customFormat="1" ht="30">
      <c r="A452" s="12" t="s">
        <v>1497</v>
      </c>
      <c r="B452" s="19" t="s">
        <v>1471</v>
      </c>
      <c r="C452" s="19" t="s">
        <v>1407</v>
      </c>
      <c r="D452" s="54" t="s">
        <v>1407</v>
      </c>
      <c r="E452" s="19" t="s">
        <v>502</v>
      </c>
      <c r="F452" s="19">
        <v>69</v>
      </c>
      <c r="G452" s="54">
        <v>40570</v>
      </c>
      <c r="H452" s="19" t="s">
        <v>1514</v>
      </c>
      <c r="I452" s="19" t="s">
        <v>1515</v>
      </c>
      <c r="J452" s="19" t="s">
        <v>1516</v>
      </c>
      <c r="K452" s="76">
        <v>116620</v>
      </c>
    </row>
    <row r="453" spans="1:11" s="35" customFormat="1" ht="30">
      <c r="A453" s="12" t="s">
        <v>1497</v>
      </c>
      <c r="B453" s="19" t="s">
        <v>1471</v>
      </c>
      <c r="C453" s="19" t="s">
        <v>1407</v>
      </c>
      <c r="D453" s="54" t="s">
        <v>1407</v>
      </c>
      <c r="E453" s="19" t="s">
        <v>502</v>
      </c>
      <c r="F453" s="17">
        <v>72</v>
      </c>
      <c r="G453" s="54">
        <v>40574</v>
      </c>
      <c r="H453" s="19" t="s">
        <v>236</v>
      </c>
      <c r="I453" s="19" t="s">
        <v>1517</v>
      </c>
      <c r="J453" s="19" t="s">
        <v>1518</v>
      </c>
      <c r="K453" s="76">
        <v>37604</v>
      </c>
    </row>
    <row r="454" spans="1:11" s="35" customFormat="1" ht="45">
      <c r="A454" s="12" t="s">
        <v>1497</v>
      </c>
      <c r="B454" s="10" t="s">
        <v>1489</v>
      </c>
      <c r="C454" s="19" t="s">
        <v>1519</v>
      </c>
      <c r="D454" s="54">
        <v>40560</v>
      </c>
      <c r="E454" s="58" t="s">
        <v>1476</v>
      </c>
      <c r="F454" s="19" t="s">
        <v>1407</v>
      </c>
      <c r="G454" s="59">
        <v>40560</v>
      </c>
      <c r="H454" s="19" t="s">
        <v>1520</v>
      </c>
      <c r="I454" s="19" t="s">
        <v>1521</v>
      </c>
      <c r="J454" s="19" t="s">
        <v>1522</v>
      </c>
      <c r="K454" s="69" t="s">
        <v>1430</v>
      </c>
    </row>
    <row r="455" spans="1:11" s="35" customFormat="1" ht="30">
      <c r="A455" s="12" t="s">
        <v>1497</v>
      </c>
      <c r="B455" s="19" t="s">
        <v>1475</v>
      </c>
      <c r="C455" s="19" t="s">
        <v>1407</v>
      </c>
      <c r="D455" s="54" t="s">
        <v>1407</v>
      </c>
      <c r="E455" s="19" t="s">
        <v>1476</v>
      </c>
      <c r="F455" s="19" t="s">
        <v>1407</v>
      </c>
      <c r="G455" s="54" t="s">
        <v>1407</v>
      </c>
      <c r="H455" s="19" t="s">
        <v>237</v>
      </c>
      <c r="I455" s="19" t="s">
        <v>1523</v>
      </c>
      <c r="J455" s="19" t="s">
        <v>1524</v>
      </c>
      <c r="K455" s="76">
        <v>2391861</v>
      </c>
    </row>
    <row r="456" spans="1:11" s="35" customFormat="1" ht="30">
      <c r="A456" s="12" t="s">
        <v>1497</v>
      </c>
      <c r="B456" s="19" t="s">
        <v>1475</v>
      </c>
      <c r="C456" s="19" t="s">
        <v>1407</v>
      </c>
      <c r="D456" s="54" t="s">
        <v>1407</v>
      </c>
      <c r="E456" s="19" t="s">
        <v>1476</v>
      </c>
      <c r="F456" s="19" t="s">
        <v>1407</v>
      </c>
      <c r="G456" s="54" t="s">
        <v>1407</v>
      </c>
      <c r="H456" s="19" t="s">
        <v>1525</v>
      </c>
      <c r="I456" s="19" t="s">
        <v>1526</v>
      </c>
      <c r="J456" s="19" t="s">
        <v>1527</v>
      </c>
      <c r="K456" s="76">
        <v>529926</v>
      </c>
    </row>
    <row r="457" spans="1:11" s="35" customFormat="1" ht="30">
      <c r="A457" s="12" t="s">
        <v>1497</v>
      </c>
      <c r="B457" s="19" t="s">
        <v>1475</v>
      </c>
      <c r="C457" s="19" t="s">
        <v>1407</v>
      </c>
      <c r="D457" s="54" t="s">
        <v>1407</v>
      </c>
      <c r="E457" s="19" t="s">
        <v>1476</v>
      </c>
      <c r="F457" s="17" t="s">
        <v>1407</v>
      </c>
      <c r="G457" s="54" t="s">
        <v>1407</v>
      </c>
      <c r="H457" s="19" t="s">
        <v>1528</v>
      </c>
      <c r="I457" s="19" t="s">
        <v>1529</v>
      </c>
      <c r="J457" s="19" t="s">
        <v>1530</v>
      </c>
      <c r="K457" s="76">
        <v>237077</v>
      </c>
    </row>
    <row r="458" spans="1:27" s="23" customFormat="1" ht="30">
      <c r="A458" s="12" t="s">
        <v>1531</v>
      </c>
      <c r="B458" s="10" t="s">
        <v>1475</v>
      </c>
      <c r="C458" s="10" t="s">
        <v>1501</v>
      </c>
      <c r="D458" s="20" t="s">
        <v>1501</v>
      </c>
      <c r="E458" s="10" t="s">
        <v>1493</v>
      </c>
      <c r="F458" s="17">
        <v>596074</v>
      </c>
      <c r="G458" s="55">
        <v>40536</v>
      </c>
      <c r="H458" s="17" t="s">
        <v>1532</v>
      </c>
      <c r="I458" s="17" t="s">
        <v>1533</v>
      </c>
      <c r="J458" s="17" t="s">
        <v>1534</v>
      </c>
      <c r="K458" s="70">
        <v>307429</v>
      </c>
      <c r="P458" s="9" t="s">
        <v>1474</v>
      </c>
      <c r="Q458" s="18" t="s">
        <v>512</v>
      </c>
      <c r="R458" s="11" t="s">
        <v>1535</v>
      </c>
      <c r="S458" s="13" t="s">
        <v>1536</v>
      </c>
      <c r="T458" s="12" t="s">
        <v>1496</v>
      </c>
      <c r="U458" s="11" t="s">
        <v>1537</v>
      </c>
      <c r="V458" s="13" t="s">
        <v>1536</v>
      </c>
      <c r="X458" s="35"/>
      <c r="Y458" s="35"/>
      <c r="Z458" s="35"/>
      <c r="AA458" s="35"/>
    </row>
    <row r="459" spans="1:27" s="23" customFormat="1" ht="30">
      <c r="A459" s="12" t="s">
        <v>1531</v>
      </c>
      <c r="B459" s="10" t="s">
        <v>1475</v>
      </c>
      <c r="C459" s="10" t="s">
        <v>1501</v>
      </c>
      <c r="D459" s="20" t="s">
        <v>1501</v>
      </c>
      <c r="E459" s="10" t="s">
        <v>1493</v>
      </c>
      <c r="F459" s="17">
        <v>595994</v>
      </c>
      <c r="G459" s="55">
        <v>40536</v>
      </c>
      <c r="H459" s="17" t="s">
        <v>1538</v>
      </c>
      <c r="I459" s="17" t="s">
        <v>1533</v>
      </c>
      <c r="J459" s="17" t="s">
        <v>1534</v>
      </c>
      <c r="K459" s="70">
        <v>59448</v>
      </c>
      <c r="P459" s="12" t="s">
        <v>475</v>
      </c>
      <c r="Q459" s="19" t="s">
        <v>1539</v>
      </c>
      <c r="R459" s="10" t="s">
        <v>1540</v>
      </c>
      <c r="S459" s="10" t="s">
        <v>1472</v>
      </c>
      <c r="T459" s="12" t="s">
        <v>1493</v>
      </c>
      <c r="U459" s="12" t="s">
        <v>1472</v>
      </c>
      <c r="V459" s="10" t="s">
        <v>1472</v>
      </c>
      <c r="X459" s="35"/>
      <c r="Y459" s="35"/>
      <c r="Z459" s="35"/>
      <c r="AA459" s="35"/>
    </row>
    <row r="460" spans="1:27" s="23" customFormat="1" ht="45">
      <c r="A460" s="12" t="s">
        <v>1531</v>
      </c>
      <c r="B460" s="10" t="s">
        <v>1475</v>
      </c>
      <c r="C460" s="10" t="s">
        <v>1501</v>
      </c>
      <c r="D460" s="20" t="s">
        <v>1501</v>
      </c>
      <c r="E460" s="10" t="s">
        <v>1493</v>
      </c>
      <c r="F460" s="17">
        <v>595949</v>
      </c>
      <c r="G460" s="55">
        <v>40536</v>
      </c>
      <c r="H460" s="17" t="s">
        <v>1538</v>
      </c>
      <c r="I460" s="17" t="s">
        <v>1533</v>
      </c>
      <c r="J460" s="17" t="s">
        <v>1534</v>
      </c>
      <c r="K460" s="70">
        <v>118320</v>
      </c>
      <c r="P460" s="12" t="s">
        <v>565</v>
      </c>
      <c r="Q460" s="19" t="s">
        <v>1192</v>
      </c>
      <c r="R460" s="10" t="s">
        <v>1541</v>
      </c>
      <c r="T460" s="12" t="s">
        <v>23</v>
      </c>
      <c r="X460" s="35"/>
      <c r="Y460" s="35"/>
      <c r="Z460" s="35"/>
      <c r="AA460" s="35"/>
    </row>
    <row r="461" spans="1:27" s="23" customFormat="1" ht="45">
      <c r="A461" s="12" t="s">
        <v>1531</v>
      </c>
      <c r="B461" s="10" t="s">
        <v>1475</v>
      </c>
      <c r="C461" s="10" t="s">
        <v>1501</v>
      </c>
      <c r="D461" s="20" t="s">
        <v>1501</v>
      </c>
      <c r="E461" s="12" t="s">
        <v>1493</v>
      </c>
      <c r="F461" s="17">
        <v>1367625</v>
      </c>
      <c r="G461" s="55">
        <v>40543</v>
      </c>
      <c r="H461" s="17" t="s">
        <v>1542</v>
      </c>
      <c r="I461" s="17" t="s">
        <v>1543</v>
      </c>
      <c r="J461" s="17" t="s">
        <v>1484</v>
      </c>
      <c r="K461" s="69">
        <v>355293</v>
      </c>
      <c r="P461" s="12" t="s">
        <v>1494</v>
      </c>
      <c r="Q461" s="19" t="s">
        <v>1471</v>
      </c>
      <c r="T461" s="12" t="s">
        <v>778</v>
      </c>
      <c r="X461" s="35"/>
      <c r="Y461" s="35"/>
      <c r="Z461" s="35"/>
      <c r="AA461" s="35"/>
    </row>
    <row r="462" spans="1:27" s="23" customFormat="1" ht="30">
      <c r="A462" s="12" t="s">
        <v>1531</v>
      </c>
      <c r="B462" s="10" t="s">
        <v>1475</v>
      </c>
      <c r="C462" s="10" t="s">
        <v>1501</v>
      </c>
      <c r="D462" s="20" t="s">
        <v>1501</v>
      </c>
      <c r="E462" s="12" t="s">
        <v>1493</v>
      </c>
      <c r="F462" s="17">
        <v>1362346</v>
      </c>
      <c r="G462" s="55">
        <v>40543</v>
      </c>
      <c r="H462" s="17" t="s">
        <v>1544</v>
      </c>
      <c r="I462" s="17" t="s">
        <v>1543</v>
      </c>
      <c r="J462" s="17" t="s">
        <v>1484</v>
      </c>
      <c r="K462" s="69">
        <v>107083</v>
      </c>
      <c r="P462" s="12" t="s">
        <v>186</v>
      </c>
      <c r="Q462" s="19" t="s">
        <v>1473</v>
      </c>
      <c r="T462" s="12" t="s">
        <v>1194</v>
      </c>
      <c r="X462" s="35"/>
      <c r="Y462" s="35"/>
      <c r="Z462" s="35"/>
      <c r="AA462" s="35"/>
    </row>
    <row r="463" spans="1:27" s="23" customFormat="1" ht="75">
      <c r="A463" s="12" t="s">
        <v>1531</v>
      </c>
      <c r="B463" s="12" t="s">
        <v>1475</v>
      </c>
      <c r="C463" s="10" t="s">
        <v>1501</v>
      </c>
      <c r="D463" s="20" t="s">
        <v>1501</v>
      </c>
      <c r="E463" s="10" t="s">
        <v>1493</v>
      </c>
      <c r="F463" s="10">
        <v>1216494</v>
      </c>
      <c r="G463" s="55">
        <v>40544</v>
      </c>
      <c r="H463" s="17" t="s">
        <v>238</v>
      </c>
      <c r="I463" s="17" t="s">
        <v>1545</v>
      </c>
      <c r="J463" s="17" t="s">
        <v>1546</v>
      </c>
      <c r="K463" s="70">
        <v>1702926</v>
      </c>
      <c r="P463" s="12" t="s">
        <v>1531</v>
      </c>
      <c r="Q463" s="19" t="s">
        <v>1492</v>
      </c>
      <c r="T463" s="12" t="s">
        <v>1476</v>
      </c>
      <c r="X463" s="35"/>
      <c r="Y463" s="35"/>
      <c r="Z463" s="35"/>
      <c r="AA463" s="35"/>
    </row>
    <row r="464" spans="1:27" s="23" customFormat="1" ht="75">
      <c r="A464" s="12" t="s">
        <v>1531</v>
      </c>
      <c r="B464" s="10" t="s">
        <v>1475</v>
      </c>
      <c r="C464" s="10" t="s">
        <v>1501</v>
      </c>
      <c r="D464" s="20" t="s">
        <v>1501</v>
      </c>
      <c r="E464" s="10" t="s">
        <v>1493</v>
      </c>
      <c r="F464" s="10">
        <v>23988612</v>
      </c>
      <c r="G464" s="55">
        <v>40544</v>
      </c>
      <c r="H464" s="17" t="s">
        <v>1547</v>
      </c>
      <c r="I464" s="17" t="s">
        <v>1383</v>
      </c>
      <c r="J464" s="17" t="s">
        <v>450</v>
      </c>
      <c r="K464" s="70">
        <v>14432</v>
      </c>
      <c r="P464" s="12" t="s">
        <v>1548</v>
      </c>
      <c r="Q464" s="19" t="s">
        <v>1495</v>
      </c>
      <c r="T464" s="12" t="s">
        <v>1472</v>
      </c>
      <c r="X464" s="35"/>
      <c r="Y464" s="35"/>
      <c r="Z464" s="35"/>
      <c r="AA464" s="35"/>
    </row>
    <row r="465" spans="1:27" s="23" customFormat="1" ht="90">
      <c r="A465" s="12" t="s">
        <v>1531</v>
      </c>
      <c r="B465" s="12" t="s">
        <v>1475</v>
      </c>
      <c r="C465" s="10" t="s">
        <v>1501</v>
      </c>
      <c r="D465" s="20" t="s">
        <v>1501</v>
      </c>
      <c r="E465" s="10" t="s">
        <v>1493</v>
      </c>
      <c r="F465" s="10">
        <v>23988614</v>
      </c>
      <c r="G465" s="55">
        <v>40544</v>
      </c>
      <c r="H465" s="17" t="s">
        <v>1547</v>
      </c>
      <c r="I465" s="17" t="s">
        <v>1383</v>
      </c>
      <c r="J465" s="17" t="s">
        <v>450</v>
      </c>
      <c r="K465" s="70">
        <v>15227</v>
      </c>
      <c r="P465" s="12" t="s">
        <v>1498</v>
      </c>
      <c r="Q465" s="19" t="s">
        <v>1549</v>
      </c>
      <c r="X465" s="35"/>
      <c r="Y465" s="35"/>
      <c r="Z465" s="35"/>
      <c r="AA465" s="35"/>
    </row>
    <row r="466" spans="1:27" s="23" customFormat="1" ht="90">
      <c r="A466" s="12" t="s">
        <v>1531</v>
      </c>
      <c r="B466" s="12" t="s">
        <v>1475</v>
      </c>
      <c r="C466" s="10" t="s">
        <v>1501</v>
      </c>
      <c r="D466" s="20" t="s">
        <v>1501</v>
      </c>
      <c r="E466" s="10" t="s">
        <v>1493</v>
      </c>
      <c r="F466" s="10">
        <v>15958</v>
      </c>
      <c r="G466" s="55">
        <v>40544</v>
      </c>
      <c r="H466" s="17" t="s">
        <v>1550</v>
      </c>
      <c r="I466" s="17" t="s">
        <v>1551</v>
      </c>
      <c r="J466" s="17" t="s">
        <v>1552</v>
      </c>
      <c r="K466" s="70">
        <v>53272</v>
      </c>
      <c r="P466" s="12" t="s">
        <v>1499</v>
      </c>
      <c r="Q466" s="19" t="s">
        <v>1458</v>
      </c>
      <c r="X466" s="35"/>
      <c r="Y466" s="35"/>
      <c r="Z466" s="35"/>
      <c r="AA466" s="35"/>
    </row>
    <row r="467" spans="1:27" s="23" customFormat="1" ht="60">
      <c r="A467" s="12" t="s">
        <v>1531</v>
      </c>
      <c r="B467" s="12" t="s">
        <v>1475</v>
      </c>
      <c r="C467" s="10" t="s">
        <v>1501</v>
      </c>
      <c r="D467" s="20" t="s">
        <v>1501</v>
      </c>
      <c r="E467" s="10" t="s">
        <v>1493</v>
      </c>
      <c r="F467" s="17">
        <v>16222</v>
      </c>
      <c r="G467" s="55">
        <v>40549</v>
      </c>
      <c r="H467" s="17" t="s">
        <v>1553</v>
      </c>
      <c r="I467" s="17" t="s">
        <v>1551</v>
      </c>
      <c r="J467" s="17" t="s">
        <v>1552</v>
      </c>
      <c r="K467" s="70">
        <v>26699</v>
      </c>
      <c r="P467" s="12" t="s">
        <v>1500</v>
      </c>
      <c r="Q467" s="19" t="s">
        <v>777</v>
      </c>
      <c r="X467" s="35"/>
      <c r="Y467" s="35"/>
      <c r="Z467" s="35"/>
      <c r="AA467" s="35"/>
    </row>
    <row r="468" spans="1:17" s="23" customFormat="1" ht="30">
      <c r="A468" s="12" t="s">
        <v>1531</v>
      </c>
      <c r="B468" s="12" t="s">
        <v>1475</v>
      </c>
      <c r="C468" s="10" t="s">
        <v>1501</v>
      </c>
      <c r="D468" s="20" t="s">
        <v>1501</v>
      </c>
      <c r="E468" s="10" t="s">
        <v>1493</v>
      </c>
      <c r="F468" s="10">
        <v>16260</v>
      </c>
      <c r="G468" s="55">
        <v>40550</v>
      </c>
      <c r="H468" s="17" t="s">
        <v>1554</v>
      </c>
      <c r="I468" s="17" t="s">
        <v>1551</v>
      </c>
      <c r="J468" s="17" t="s">
        <v>1552</v>
      </c>
      <c r="K468" s="70">
        <v>5761</v>
      </c>
      <c r="P468" s="12" t="s">
        <v>1555</v>
      </c>
      <c r="Q468" s="23" t="s">
        <v>1475</v>
      </c>
    </row>
    <row r="469" spans="1:16" s="23" customFormat="1" ht="30">
      <c r="A469" s="12" t="s">
        <v>1531</v>
      </c>
      <c r="B469" s="10" t="s">
        <v>1475</v>
      </c>
      <c r="C469" s="10" t="s">
        <v>1501</v>
      </c>
      <c r="D469" s="20" t="s">
        <v>1501</v>
      </c>
      <c r="E469" s="10" t="s">
        <v>1493</v>
      </c>
      <c r="F469" s="10">
        <v>597349</v>
      </c>
      <c r="G469" s="55">
        <v>40550</v>
      </c>
      <c r="H469" s="17" t="s">
        <v>1556</v>
      </c>
      <c r="I469" s="17" t="s">
        <v>1533</v>
      </c>
      <c r="J469" s="17" t="s">
        <v>1534</v>
      </c>
      <c r="K469" s="70">
        <v>997696</v>
      </c>
      <c r="P469" s="12" t="s">
        <v>1557</v>
      </c>
    </row>
    <row r="470" spans="1:11" s="23" customFormat="1" ht="30">
      <c r="A470" s="12" t="s">
        <v>1531</v>
      </c>
      <c r="B470" s="10" t="s">
        <v>1475</v>
      </c>
      <c r="C470" s="10" t="s">
        <v>1501</v>
      </c>
      <c r="D470" s="20" t="s">
        <v>1501</v>
      </c>
      <c r="E470" s="10" t="s">
        <v>1496</v>
      </c>
      <c r="F470" s="10">
        <v>2042674</v>
      </c>
      <c r="G470" s="55">
        <v>40546</v>
      </c>
      <c r="H470" s="17" t="s">
        <v>1559</v>
      </c>
      <c r="I470" s="17" t="s">
        <v>1551</v>
      </c>
      <c r="J470" s="17" t="s">
        <v>1552</v>
      </c>
      <c r="K470" s="70">
        <v>8071</v>
      </c>
    </row>
    <row r="471" spans="1:11" s="23" customFormat="1" ht="30">
      <c r="A471" s="12" t="s">
        <v>1531</v>
      </c>
      <c r="B471" s="10" t="s">
        <v>1475</v>
      </c>
      <c r="C471" s="10" t="s">
        <v>1501</v>
      </c>
      <c r="D471" s="20" t="s">
        <v>1501</v>
      </c>
      <c r="E471" s="10" t="s">
        <v>1496</v>
      </c>
      <c r="F471" s="10">
        <v>2054772</v>
      </c>
      <c r="G471" s="55">
        <v>40552</v>
      </c>
      <c r="H471" s="17" t="s">
        <v>1560</v>
      </c>
      <c r="I471" s="17" t="s">
        <v>1551</v>
      </c>
      <c r="J471" s="17" t="s">
        <v>1552</v>
      </c>
      <c r="K471" s="70">
        <v>34861</v>
      </c>
    </row>
    <row r="472" spans="1:11" s="23" customFormat="1" ht="30">
      <c r="A472" s="12" t="s">
        <v>1531</v>
      </c>
      <c r="B472" s="10" t="s">
        <v>1471</v>
      </c>
      <c r="C472" s="10" t="s">
        <v>1501</v>
      </c>
      <c r="D472" s="20" t="s">
        <v>1501</v>
      </c>
      <c r="E472" s="10" t="s">
        <v>1493</v>
      </c>
      <c r="F472" s="10">
        <v>1778</v>
      </c>
      <c r="G472" s="55">
        <v>40553</v>
      </c>
      <c r="H472" s="17" t="s">
        <v>1561</v>
      </c>
      <c r="I472" s="17" t="s">
        <v>1562</v>
      </c>
      <c r="J472" s="17" t="s">
        <v>1563</v>
      </c>
      <c r="K472" s="70">
        <v>76605</v>
      </c>
    </row>
    <row r="473" spans="1:11" s="23" customFormat="1" ht="15">
      <c r="A473" s="12" t="s">
        <v>1531</v>
      </c>
      <c r="B473" s="10" t="s">
        <v>1475</v>
      </c>
      <c r="C473" s="10" t="s">
        <v>1501</v>
      </c>
      <c r="D473" s="20" t="s">
        <v>1501</v>
      </c>
      <c r="E473" s="10" t="s">
        <v>1493</v>
      </c>
      <c r="F473" s="10">
        <v>1256520</v>
      </c>
      <c r="G473" s="55">
        <v>40555</v>
      </c>
      <c r="H473" s="17" t="s">
        <v>1564</v>
      </c>
      <c r="I473" s="17" t="s">
        <v>1565</v>
      </c>
      <c r="J473" s="17" t="s">
        <v>1566</v>
      </c>
      <c r="K473" s="70">
        <v>64955</v>
      </c>
    </row>
    <row r="474" spans="1:11" s="23" customFormat="1" ht="45">
      <c r="A474" s="12" t="s">
        <v>1531</v>
      </c>
      <c r="B474" s="10" t="s">
        <v>1471</v>
      </c>
      <c r="C474" s="10" t="s">
        <v>1501</v>
      </c>
      <c r="D474" s="20" t="s">
        <v>1501</v>
      </c>
      <c r="E474" s="10" t="s">
        <v>778</v>
      </c>
      <c r="F474" s="10">
        <v>942</v>
      </c>
      <c r="G474" s="55">
        <v>40555</v>
      </c>
      <c r="H474" s="10" t="s">
        <v>1567</v>
      </c>
      <c r="I474" s="10" t="s">
        <v>1568</v>
      </c>
      <c r="J474" s="10" t="s">
        <v>1569</v>
      </c>
      <c r="K474" s="70">
        <v>1856335</v>
      </c>
    </row>
    <row r="475" spans="1:11" s="23" customFormat="1" ht="45">
      <c r="A475" s="12" t="s">
        <v>1531</v>
      </c>
      <c r="B475" s="10" t="s">
        <v>1471</v>
      </c>
      <c r="C475" s="10" t="s">
        <v>1501</v>
      </c>
      <c r="D475" s="20" t="s">
        <v>1501</v>
      </c>
      <c r="E475" s="10" t="s">
        <v>778</v>
      </c>
      <c r="F475" s="10">
        <v>943</v>
      </c>
      <c r="G475" s="55">
        <v>40555</v>
      </c>
      <c r="H475" s="10" t="s">
        <v>1570</v>
      </c>
      <c r="I475" s="10" t="s">
        <v>1568</v>
      </c>
      <c r="J475" s="10" t="s">
        <v>1569</v>
      </c>
      <c r="K475" s="70">
        <v>1147228</v>
      </c>
    </row>
    <row r="476" spans="1:11" s="23" customFormat="1" ht="60">
      <c r="A476" s="12" t="s">
        <v>1531</v>
      </c>
      <c r="B476" s="10" t="s">
        <v>1471</v>
      </c>
      <c r="C476" s="10" t="s">
        <v>1501</v>
      </c>
      <c r="D476" s="20" t="s">
        <v>1501</v>
      </c>
      <c r="E476" s="10" t="s">
        <v>778</v>
      </c>
      <c r="F476" s="10">
        <v>944</v>
      </c>
      <c r="G476" s="55">
        <v>40555</v>
      </c>
      <c r="H476" s="10" t="s">
        <v>1571</v>
      </c>
      <c r="I476" s="10" t="s">
        <v>1568</v>
      </c>
      <c r="J476" s="10" t="s">
        <v>1569</v>
      </c>
      <c r="K476" s="70">
        <v>292011</v>
      </c>
    </row>
    <row r="477" spans="1:11" s="23" customFormat="1" ht="30">
      <c r="A477" s="12" t="s">
        <v>1531</v>
      </c>
      <c r="B477" s="10" t="s">
        <v>1471</v>
      </c>
      <c r="C477" s="10" t="s">
        <v>1501</v>
      </c>
      <c r="D477" s="20" t="s">
        <v>1501</v>
      </c>
      <c r="E477" s="10" t="s">
        <v>778</v>
      </c>
      <c r="F477" s="10">
        <v>775</v>
      </c>
      <c r="G477" s="55">
        <v>40555</v>
      </c>
      <c r="H477" s="17" t="s">
        <v>1572</v>
      </c>
      <c r="I477" s="19" t="s">
        <v>1573</v>
      </c>
      <c r="J477" s="19" t="s">
        <v>1574</v>
      </c>
      <c r="K477" s="70">
        <v>55790</v>
      </c>
    </row>
    <row r="478" spans="1:11" s="23" customFormat="1" ht="45">
      <c r="A478" s="12" t="s">
        <v>1531</v>
      </c>
      <c r="B478" s="10" t="s">
        <v>1489</v>
      </c>
      <c r="C478" s="10" t="s">
        <v>1501</v>
      </c>
      <c r="D478" s="20" t="s">
        <v>1501</v>
      </c>
      <c r="E478" s="10" t="s">
        <v>778</v>
      </c>
      <c r="F478" s="10">
        <v>946</v>
      </c>
      <c r="G478" s="55">
        <v>40562</v>
      </c>
      <c r="H478" s="17" t="s">
        <v>265</v>
      </c>
      <c r="I478" s="17" t="s">
        <v>266</v>
      </c>
      <c r="J478" s="17" t="s">
        <v>267</v>
      </c>
      <c r="K478" s="70">
        <v>77430</v>
      </c>
    </row>
    <row r="479" spans="1:11" s="23" customFormat="1" ht="30">
      <c r="A479" s="12" t="s">
        <v>1531</v>
      </c>
      <c r="B479" s="10" t="s">
        <v>1475</v>
      </c>
      <c r="C479" s="10" t="s">
        <v>1501</v>
      </c>
      <c r="D479" s="20" t="s">
        <v>1501</v>
      </c>
      <c r="E479" s="10" t="s">
        <v>1493</v>
      </c>
      <c r="F479" s="10">
        <v>598491</v>
      </c>
      <c r="G479" s="55">
        <v>40563</v>
      </c>
      <c r="H479" s="17" t="s">
        <v>268</v>
      </c>
      <c r="I479" s="17" t="s">
        <v>1533</v>
      </c>
      <c r="J479" s="17" t="s">
        <v>1534</v>
      </c>
      <c r="K479" s="70">
        <v>2504</v>
      </c>
    </row>
    <row r="480" spans="1:11" s="23" customFormat="1" ht="30">
      <c r="A480" s="12" t="s">
        <v>1531</v>
      </c>
      <c r="B480" s="10" t="s">
        <v>1475</v>
      </c>
      <c r="C480" s="10" t="s">
        <v>1501</v>
      </c>
      <c r="D480" s="20" t="s">
        <v>1501</v>
      </c>
      <c r="E480" s="10" t="s">
        <v>1493</v>
      </c>
      <c r="F480" s="10">
        <v>598559</v>
      </c>
      <c r="G480" s="55">
        <v>40563</v>
      </c>
      <c r="H480" s="17" t="s">
        <v>268</v>
      </c>
      <c r="I480" s="17" t="s">
        <v>1533</v>
      </c>
      <c r="J480" s="17" t="s">
        <v>1534</v>
      </c>
      <c r="K480" s="70">
        <v>189584</v>
      </c>
    </row>
    <row r="481" spans="1:11" s="23" customFormat="1" ht="45">
      <c r="A481" s="12" t="s">
        <v>1531</v>
      </c>
      <c r="B481" s="10" t="s">
        <v>1489</v>
      </c>
      <c r="C481" s="10" t="s">
        <v>1501</v>
      </c>
      <c r="D481" s="20" t="s">
        <v>1501</v>
      </c>
      <c r="E481" s="10" t="s">
        <v>778</v>
      </c>
      <c r="F481" s="10">
        <v>947</v>
      </c>
      <c r="G481" s="55">
        <v>40564</v>
      </c>
      <c r="H481" s="17" t="s">
        <v>269</v>
      </c>
      <c r="I481" s="17" t="s">
        <v>1321</v>
      </c>
      <c r="J481" s="60" t="s">
        <v>1479</v>
      </c>
      <c r="K481" s="70">
        <v>71532</v>
      </c>
    </row>
    <row r="482" spans="1:11" s="23" customFormat="1" ht="30">
      <c r="A482" s="12" t="s">
        <v>1531</v>
      </c>
      <c r="B482" s="10" t="s">
        <v>1473</v>
      </c>
      <c r="C482" s="10" t="s">
        <v>270</v>
      </c>
      <c r="D482" s="20">
        <v>40563</v>
      </c>
      <c r="E482" s="10" t="s">
        <v>778</v>
      </c>
      <c r="F482" s="10">
        <v>948</v>
      </c>
      <c r="G482" s="55">
        <v>40564</v>
      </c>
      <c r="H482" s="17" t="s">
        <v>239</v>
      </c>
      <c r="I482" s="17" t="s">
        <v>271</v>
      </c>
      <c r="J482" s="17" t="s">
        <v>272</v>
      </c>
      <c r="K482" s="70">
        <v>122500</v>
      </c>
    </row>
    <row r="483" spans="1:11" s="23" customFormat="1" ht="45">
      <c r="A483" s="12" t="s">
        <v>1531</v>
      </c>
      <c r="B483" s="10" t="s">
        <v>1489</v>
      </c>
      <c r="C483" s="10" t="s">
        <v>1501</v>
      </c>
      <c r="D483" s="20" t="s">
        <v>1501</v>
      </c>
      <c r="E483" s="10" t="s">
        <v>778</v>
      </c>
      <c r="F483" s="10">
        <v>949</v>
      </c>
      <c r="G483" s="55">
        <v>40564</v>
      </c>
      <c r="H483" s="10" t="s">
        <v>273</v>
      </c>
      <c r="I483" s="17" t="s">
        <v>274</v>
      </c>
      <c r="J483" s="17" t="s">
        <v>275</v>
      </c>
      <c r="K483" s="70">
        <v>37778</v>
      </c>
    </row>
    <row r="484" spans="1:11" s="23" customFormat="1" ht="30">
      <c r="A484" s="12" t="s">
        <v>1531</v>
      </c>
      <c r="B484" s="10" t="s">
        <v>1471</v>
      </c>
      <c r="C484" s="10" t="s">
        <v>1501</v>
      </c>
      <c r="D484" s="20" t="s">
        <v>1501</v>
      </c>
      <c r="E484" s="10" t="s">
        <v>23</v>
      </c>
      <c r="F484" s="10">
        <v>778</v>
      </c>
      <c r="G484" s="55">
        <v>40567</v>
      </c>
      <c r="H484" s="10" t="s">
        <v>276</v>
      </c>
      <c r="I484" s="17" t="s">
        <v>277</v>
      </c>
      <c r="J484" s="17" t="s">
        <v>278</v>
      </c>
      <c r="K484" s="70">
        <v>30641</v>
      </c>
    </row>
    <row r="485" spans="1:11" s="23" customFormat="1" ht="45">
      <c r="A485" s="12" t="s">
        <v>1531</v>
      </c>
      <c r="B485" s="10" t="s">
        <v>1192</v>
      </c>
      <c r="C485" s="10" t="s">
        <v>279</v>
      </c>
      <c r="D485" s="20">
        <v>40536</v>
      </c>
      <c r="E485" s="10" t="s">
        <v>1493</v>
      </c>
      <c r="F485" s="10">
        <v>1</v>
      </c>
      <c r="G485" s="55">
        <v>40567</v>
      </c>
      <c r="H485" s="17" t="s">
        <v>280</v>
      </c>
      <c r="I485" s="19" t="s">
        <v>281</v>
      </c>
      <c r="J485" s="19" t="s">
        <v>282</v>
      </c>
      <c r="K485" s="70">
        <v>160000</v>
      </c>
    </row>
    <row r="486" spans="1:11" s="23" customFormat="1" ht="30">
      <c r="A486" s="12" t="s">
        <v>1531</v>
      </c>
      <c r="B486" s="10" t="s">
        <v>1475</v>
      </c>
      <c r="C486" s="10" t="s">
        <v>1501</v>
      </c>
      <c r="D486" s="20" t="s">
        <v>1501</v>
      </c>
      <c r="E486" s="10" t="s">
        <v>1493</v>
      </c>
      <c r="F486" s="10">
        <v>598692</v>
      </c>
      <c r="G486" s="55">
        <v>40567</v>
      </c>
      <c r="H486" s="17" t="s">
        <v>283</v>
      </c>
      <c r="I486" s="17" t="s">
        <v>1533</v>
      </c>
      <c r="J486" s="17" t="s">
        <v>1534</v>
      </c>
      <c r="K486" s="70">
        <v>311603</v>
      </c>
    </row>
    <row r="487" spans="1:11" s="23" customFormat="1" ht="45">
      <c r="A487" s="12" t="s">
        <v>1531</v>
      </c>
      <c r="B487" s="10" t="s">
        <v>1489</v>
      </c>
      <c r="C487" s="10" t="s">
        <v>1501</v>
      </c>
      <c r="D487" s="20" t="s">
        <v>1501</v>
      </c>
      <c r="E487" s="10" t="s">
        <v>1493</v>
      </c>
      <c r="F487" s="10">
        <v>60</v>
      </c>
      <c r="G487" s="55">
        <v>40574</v>
      </c>
      <c r="H487" s="19" t="s">
        <v>284</v>
      </c>
      <c r="I487" s="19" t="s">
        <v>285</v>
      </c>
      <c r="J487" s="19" t="s">
        <v>286</v>
      </c>
      <c r="K487" s="70">
        <v>616000</v>
      </c>
    </row>
    <row r="488" spans="1:11" s="23" customFormat="1" ht="30">
      <c r="A488" s="12" t="s">
        <v>1548</v>
      </c>
      <c r="B488" s="12" t="s">
        <v>1471</v>
      </c>
      <c r="C488" s="10" t="s">
        <v>1472</v>
      </c>
      <c r="D488" s="10" t="s">
        <v>1472</v>
      </c>
      <c r="E488" s="12" t="s">
        <v>476</v>
      </c>
      <c r="F488" s="10">
        <v>639</v>
      </c>
      <c r="G488" s="61">
        <v>40550</v>
      </c>
      <c r="H488" s="10" t="s">
        <v>287</v>
      </c>
      <c r="I488" s="12" t="s">
        <v>288</v>
      </c>
      <c r="J488" s="19" t="s">
        <v>289</v>
      </c>
      <c r="K488" s="70">
        <v>28000</v>
      </c>
    </row>
    <row r="489" spans="1:11" s="23" customFormat="1" ht="30">
      <c r="A489" s="12" t="s">
        <v>1548</v>
      </c>
      <c r="B489" s="12" t="s">
        <v>781</v>
      </c>
      <c r="C489" s="10" t="s">
        <v>290</v>
      </c>
      <c r="D489" s="20">
        <v>40561</v>
      </c>
      <c r="E489" s="12" t="s">
        <v>476</v>
      </c>
      <c r="F489" s="10">
        <v>640</v>
      </c>
      <c r="G489" s="61">
        <v>40562</v>
      </c>
      <c r="H489" s="10" t="s">
        <v>291</v>
      </c>
      <c r="I489" s="12" t="s">
        <v>292</v>
      </c>
      <c r="J489" s="19" t="s">
        <v>293</v>
      </c>
      <c r="K489" s="70">
        <v>195222</v>
      </c>
    </row>
    <row r="490" spans="1:11" s="23" customFormat="1" ht="30">
      <c r="A490" s="12" t="s">
        <v>1548</v>
      </c>
      <c r="B490" s="12" t="s">
        <v>1471</v>
      </c>
      <c r="C490" s="10" t="s">
        <v>1472</v>
      </c>
      <c r="D490" s="10" t="s">
        <v>1472</v>
      </c>
      <c r="E490" s="12" t="s">
        <v>476</v>
      </c>
      <c r="F490" s="10">
        <v>641</v>
      </c>
      <c r="G490" s="61">
        <v>40563</v>
      </c>
      <c r="H490" s="10" t="s">
        <v>294</v>
      </c>
      <c r="I490" s="12" t="s">
        <v>295</v>
      </c>
      <c r="J490" s="19" t="s">
        <v>296</v>
      </c>
      <c r="K490" s="70">
        <v>34139</v>
      </c>
    </row>
    <row r="491" spans="1:11" s="23" customFormat="1" ht="30">
      <c r="A491" s="12" t="s">
        <v>1548</v>
      </c>
      <c r="B491" s="12" t="s">
        <v>1471</v>
      </c>
      <c r="C491" s="10" t="s">
        <v>1472</v>
      </c>
      <c r="D491" s="10" t="s">
        <v>1472</v>
      </c>
      <c r="E491" s="12" t="s">
        <v>476</v>
      </c>
      <c r="F491" s="10">
        <v>642</v>
      </c>
      <c r="G491" s="61">
        <v>40568</v>
      </c>
      <c r="H491" s="10" t="s">
        <v>297</v>
      </c>
      <c r="I491" s="12" t="s">
        <v>298</v>
      </c>
      <c r="J491" s="19" t="s">
        <v>299</v>
      </c>
      <c r="K491" s="70">
        <v>75200</v>
      </c>
    </row>
    <row r="492" spans="1:11" s="23" customFormat="1" ht="30">
      <c r="A492" s="12" t="s">
        <v>1548</v>
      </c>
      <c r="B492" s="12" t="s">
        <v>1471</v>
      </c>
      <c r="C492" s="10" t="s">
        <v>300</v>
      </c>
      <c r="D492" s="10" t="s">
        <v>1472</v>
      </c>
      <c r="E492" s="12" t="s">
        <v>476</v>
      </c>
      <c r="F492" s="10">
        <v>643</v>
      </c>
      <c r="G492" s="61">
        <v>40574</v>
      </c>
      <c r="H492" s="10" t="s">
        <v>1604</v>
      </c>
      <c r="I492" s="12" t="s">
        <v>288</v>
      </c>
      <c r="J492" s="19" t="s">
        <v>289</v>
      </c>
      <c r="K492" s="70">
        <v>120000</v>
      </c>
    </row>
    <row r="493" spans="1:11" s="23" customFormat="1" ht="45">
      <c r="A493" s="12" t="s">
        <v>1548</v>
      </c>
      <c r="B493" s="12" t="s">
        <v>1489</v>
      </c>
      <c r="C493" s="10" t="s">
        <v>1472</v>
      </c>
      <c r="D493" s="10" t="s">
        <v>1472</v>
      </c>
      <c r="E493" s="10" t="s">
        <v>502</v>
      </c>
      <c r="F493" s="10">
        <v>1263</v>
      </c>
      <c r="G493" s="61">
        <v>40546</v>
      </c>
      <c r="H493" s="10" t="s">
        <v>301</v>
      </c>
      <c r="I493" s="12" t="s">
        <v>302</v>
      </c>
      <c r="J493" s="19" t="s">
        <v>303</v>
      </c>
      <c r="K493" s="70">
        <v>16000</v>
      </c>
    </row>
    <row r="494" spans="1:11" s="23" customFormat="1" ht="45">
      <c r="A494" s="12" t="s">
        <v>1548</v>
      </c>
      <c r="B494" s="12" t="s">
        <v>1489</v>
      </c>
      <c r="C494" s="10" t="s">
        <v>1472</v>
      </c>
      <c r="D494" s="10" t="s">
        <v>1472</v>
      </c>
      <c r="E494" s="10" t="s">
        <v>502</v>
      </c>
      <c r="F494" s="10">
        <v>1264</v>
      </c>
      <c r="G494" s="61">
        <v>40546</v>
      </c>
      <c r="H494" s="10" t="s">
        <v>304</v>
      </c>
      <c r="I494" s="12" t="s">
        <v>302</v>
      </c>
      <c r="J494" s="19" t="s">
        <v>303</v>
      </c>
      <c r="K494" s="70">
        <v>32000</v>
      </c>
    </row>
    <row r="495" spans="1:11" s="23" customFormat="1" ht="45">
      <c r="A495" s="12" t="s">
        <v>1548</v>
      </c>
      <c r="B495" s="12" t="s">
        <v>1489</v>
      </c>
      <c r="C495" s="10" t="s">
        <v>1472</v>
      </c>
      <c r="D495" s="10" t="s">
        <v>1472</v>
      </c>
      <c r="E495" s="10" t="s">
        <v>502</v>
      </c>
      <c r="F495" s="10">
        <v>1265</v>
      </c>
      <c r="G495" s="61">
        <v>40546</v>
      </c>
      <c r="H495" s="10" t="s">
        <v>305</v>
      </c>
      <c r="I495" s="12" t="s">
        <v>306</v>
      </c>
      <c r="J495" s="19" t="s">
        <v>307</v>
      </c>
      <c r="K495" s="70">
        <v>10200</v>
      </c>
    </row>
    <row r="496" spans="1:11" s="23" customFormat="1" ht="45">
      <c r="A496" s="12" t="s">
        <v>1548</v>
      </c>
      <c r="B496" s="12" t="s">
        <v>1489</v>
      </c>
      <c r="C496" s="10" t="s">
        <v>1472</v>
      </c>
      <c r="D496" s="10" t="s">
        <v>1472</v>
      </c>
      <c r="E496" s="10" t="s">
        <v>502</v>
      </c>
      <c r="F496" s="10">
        <v>1266</v>
      </c>
      <c r="G496" s="61">
        <v>40546</v>
      </c>
      <c r="H496" s="10" t="s">
        <v>308</v>
      </c>
      <c r="I496" s="12" t="s">
        <v>306</v>
      </c>
      <c r="J496" s="19" t="s">
        <v>307</v>
      </c>
      <c r="K496" s="70">
        <v>10200</v>
      </c>
    </row>
    <row r="497" spans="1:11" s="23" customFormat="1" ht="45">
      <c r="A497" s="12" t="s">
        <v>1548</v>
      </c>
      <c r="B497" s="12" t="s">
        <v>1489</v>
      </c>
      <c r="C497" s="10" t="s">
        <v>1472</v>
      </c>
      <c r="D497" s="10" t="s">
        <v>1472</v>
      </c>
      <c r="E497" s="10" t="s">
        <v>502</v>
      </c>
      <c r="F497" s="10">
        <v>1267</v>
      </c>
      <c r="G497" s="61">
        <v>40546</v>
      </c>
      <c r="H497" s="10" t="s">
        <v>309</v>
      </c>
      <c r="I497" s="12" t="s">
        <v>310</v>
      </c>
      <c r="J497" s="19" t="s">
        <v>1479</v>
      </c>
      <c r="K497" s="70">
        <v>128418</v>
      </c>
    </row>
    <row r="498" spans="1:11" s="23" customFormat="1" ht="45">
      <c r="A498" s="12" t="s">
        <v>1548</v>
      </c>
      <c r="B498" s="12" t="s">
        <v>1489</v>
      </c>
      <c r="C498" s="10" t="s">
        <v>1472</v>
      </c>
      <c r="D498" s="10" t="s">
        <v>1472</v>
      </c>
      <c r="E498" s="10" t="s">
        <v>502</v>
      </c>
      <c r="F498" s="10">
        <v>1268</v>
      </c>
      <c r="G498" s="61">
        <v>40546</v>
      </c>
      <c r="H498" s="10" t="s">
        <v>311</v>
      </c>
      <c r="I498" s="12" t="s">
        <v>312</v>
      </c>
      <c r="J498" s="19" t="s">
        <v>313</v>
      </c>
      <c r="K498" s="70">
        <v>500000</v>
      </c>
    </row>
    <row r="499" spans="1:11" s="23" customFormat="1" ht="30">
      <c r="A499" s="12" t="s">
        <v>1548</v>
      </c>
      <c r="B499" s="12" t="s">
        <v>781</v>
      </c>
      <c r="C499" s="10" t="s">
        <v>314</v>
      </c>
      <c r="D499" s="20">
        <v>40541</v>
      </c>
      <c r="E499" s="10" t="s">
        <v>502</v>
      </c>
      <c r="F499" s="10">
        <v>1269</v>
      </c>
      <c r="G499" s="61">
        <v>40546</v>
      </c>
      <c r="H499" s="10" t="s">
        <v>1431</v>
      </c>
      <c r="I499" s="12" t="s">
        <v>315</v>
      </c>
      <c r="J499" s="19" t="s">
        <v>316</v>
      </c>
      <c r="K499" s="70">
        <v>975000</v>
      </c>
    </row>
    <row r="500" spans="1:11" s="23" customFormat="1" ht="45">
      <c r="A500" s="12" t="s">
        <v>1548</v>
      </c>
      <c r="B500" s="12" t="s">
        <v>1489</v>
      </c>
      <c r="C500" s="10" t="s">
        <v>1472</v>
      </c>
      <c r="D500" s="10" t="s">
        <v>1472</v>
      </c>
      <c r="E500" s="10" t="s">
        <v>502</v>
      </c>
      <c r="F500" s="12">
        <v>1270</v>
      </c>
      <c r="G500" s="61">
        <v>40548</v>
      </c>
      <c r="H500" s="10" t="s">
        <v>317</v>
      </c>
      <c r="I500" s="10" t="s">
        <v>302</v>
      </c>
      <c r="J500" s="10" t="s">
        <v>303</v>
      </c>
      <c r="K500" s="70">
        <v>64000</v>
      </c>
    </row>
    <row r="501" spans="1:11" s="23" customFormat="1" ht="45">
      <c r="A501" s="12" t="s">
        <v>1548</v>
      </c>
      <c r="B501" s="12" t="s">
        <v>1489</v>
      </c>
      <c r="C501" s="10" t="s">
        <v>1472</v>
      </c>
      <c r="D501" s="10" t="s">
        <v>1472</v>
      </c>
      <c r="E501" s="10" t="s">
        <v>502</v>
      </c>
      <c r="F501" s="10">
        <v>1271</v>
      </c>
      <c r="G501" s="61">
        <v>40549</v>
      </c>
      <c r="H501" s="10" t="s">
        <v>318</v>
      </c>
      <c r="I501" s="10" t="s">
        <v>302</v>
      </c>
      <c r="J501" s="10" t="s">
        <v>303</v>
      </c>
      <c r="K501" s="70">
        <v>8000</v>
      </c>
    </row>
    <row r="502" spans="1:11" s="23" customFormat="1" ht="45">
      <c r="A502" s="12" t="s">
        <v>1548</v>
      </c>
      <c r="B502" s="12" t="s">
        <v>1489</v>
      </c>
      <c r="C502" s="10" t="s">
        <v>1472</v>
      </c>
      <c r="D502" s="10" t="s">
        <v>1472</v>
      </c>
      <c r="E502" s="10" t="s">
        <v>502</v>
      </c>
      <c r="F502" s="10">
        <v>1273</v>
      </c>
      <c r="G502" s="61">
        <v>40549</v>
      </c>
      <c r="H502" s="10" t="s">
        <v>319</v>
      </c>
      <c r="I502" s="10" t="s">
        <v>266</v>
      </c>
      <c r="J502" s="10" t="s">
        <v>267</v>
      </c>
      <c r="K502" s="70">
        <v>403085</v>
      </c>
    </row>
    <row r="503" spans="1:11" s="23" customFormat="1" ht="45">
      <c r="A503" s="12" t="s">
        <v>1548</v>
      </c>
      <c r="B503" s="12" t="s">
        <v>1489</v>
      </c>
      <c r="C503" s="10" t="s">
        <v>1472</v>
      </c>
      <c r="D503" s="10" t="s">
        <v>1472</v>
      </c>
      <c r="E503" s="10" t="s">
        <v>502</v>
      </c>
      <c r="F503" s="10">
        <v>1274</v>
      </c>
      <c r="G503" s="61">
        <v>40550</v>
      </c>
      <c r="H503" s="10" t="s">
        <v>320</v>
      </c>
      <c r="I503" s="10" t="s">
        <v>321</v>
      </c>
      <c r="J503" s="10" t="s">
        <v>322</v>
      </c>
      <c r="K503" s="70">
        <v>14000</v>
      </c>
    </row>
    <row r="504" spans="1:11" s="23" customFormat="1" ht="45">
      <c r="A504" s="12" t="s">
        <v>1548</v>
      </c>
      <c r="B504" s="12" t="s">
        <v>1489</v>
      </c>
      <c r="C504" s="10" t="s">
        <v>1472</v>
      </c>
      <c r="D504" s="10" t="s">
        <v>1472</v>
      </c>
      <c r="E504" s="10" t="s">
        <v>502</v>
      </c>
      <c r="F504" s="10">
        <v>1278</v>
      </c>
      <c r="G504" s="61">
        <v>40555</v>
      </c>
      <c r="H504" s="10" t="s">
        <v>323</v>
      </c>
      <c r="I504" s="10" t="s">
        <v>310</v>
      </c>
      <c r="J504" s="10" t="s">
        <v>1479</v>
      </c>
      <c r="K504" s="70">
        <v>15000</v>
      </c>
    </row>
    <row r="505" spans="1:11" s="23" customFormat="1" ht="30">
      <c r="A505" s="12" t="s">
        <v>1548</v>
      </c>
      <c r="B505" s="12" t="s">
        <v>1471</v>
      </c>
      <c r="C505" s="10" t="s">
        <v>1472</v>
      </c>
      <c r="D505" s="10" t="s">
        <v>1472</v>
      </c>
      <c r="E505" s="10" t="s">
        <v>502</v>
      </c>
      <c r="F505" s="10">
        <v>1279</v>
      </c>
      <c r="G505" s="61">
        <v>40555</v>
      </c>
      <c r="H505" s="10" t="s">
        <v>324</v>
      </c>
      <c r="I505" s="10" t="s">
        <v>325</v>
      </c>
      <c r="J505" s="10" t="s">
        <v>326</v>
      </c>
      <c r="K505" s="70">
        <v>28000</v>
      </c>
    </row>
    <row r="506" spans="1:11" s="23" customFormat="1" ht="30">
      <c r="A506" s="12" t="s">
        <v>1548</v>
      </c>
      <c r="B506" s="12" t="s">
        <v>781</v>
      </c>
      <c r="C506" s="10" t="s">
        <v>290</v>
      </c>
      <c r="D506" s="20">
        <v>40561</v>
      </c>
      <c r="E506" s="10" t="s">
        <v>502</v>
      </c>
      <c r="F506" s="10">
        <v>1280</v>
      </c>
      <c r="G506" s="61">
        <v>40562</v>
      </c>
      <c r="H506" s="10" t="s">
        <v>327</v>
      </c>
      <c r="I506" s="10" t="s">
        <v>292</v>
      </c>
      <c r="J506" s="10" t="s">
        <v>293</v>
      </c>
      <c r="K506" s="70">
        <v>84999</v>
      </c>
    </row>
    <row r="507" spans="1:11" s="23" customFormat="1" ht="45">
      <c r="A507" s="12" t="s">
        <v>1548</v>
      </c>
      <c r="B507" s="12" t="s">
        <v>1489</v>
      </c>
      <c r="C507" s="10" t="s">
        <v>1472</v>
      </c>
      <c r="D507" s="10" t="s">
        <v>1472</v>
      </c>
      <c r="E507" s="10" t="s">
        <v>502</v>
      </c>
      <c r="F507" s="10">
        <v>1281</v>
      </c>
      <c r="G507" s="61">
        <v>40562</v>
      </c>
      <c r="H507" s="10" t="s">
        <v>328</v>
      </c>
      <c r="I507" s="10" t="s">
        <v>266</v>
      </c>
      <c r="J507" s="10" t="s">
        <v>267</v>
      </c>
      <c r="K507" s="70">
        <v>331508</v>
      </c>
    </row>
    <row r="508" spans="1:11" s="23" customFormat="1" ht="45">
      <c r="A508" s="12" t="s">
        <v>1548</v>
      </c>
      <c r="B508" s="12" t="s">
        <v>1489</v>
      </c>
      <c r="C508" s="10" t="s">
        <v>1472</v>
      </c>
      <c r="D508" s="10" t="s">
        <v>1472</v>
      </c>
      <c r="E508" s="10" t="s">
        <v>502</v>
      </c>
      <c r="F508" s="10">
        <v>1282</v>
      </c>
      <c r="G508" s="61">
        <v>40562</v>
      </c>
      <c r="H508" s="10" t="s">
        <v>329</v>
      </c>
      <c r="I508" s="10" t="s">
        <v>330</v>
      </c>
      <c r="J508" s="10" t="s">
        <v>331</v>
      </c>
      <c r="K508" s="70">
        <v>37978</v>
      </c>
    </row>
    <row r="509" spans="1:11" s="23" customFormat="1" ht="45">
      <c r="A509" s="12" t="s">
        <v>1548</v>
      </c>
      <c r="B509" s="12" t="s">
        <v>1489</v>
      </c>
      <c r="C509" s="10" t="s">
        <v>1472</v>
      </c>
      <c r="D509" s="10" t="s">
        <v>1472</v>
      </c>
      <c r="E509" s="10" t="s">
        <v>502</v>
      </c>
      <c r="F509" s="10">
        <v>1283</v>
      </c>
      <c r="G509" s="61">
        <v>40563</v>
      </c>
      <c r="H509" s="10" t="s">
        <v>332</v>
      </c>
      <c r="I509" s="10" t="s">
        <v>1397</v>
      </c>
      <c r="J509" s="10" t="s">
        <v>1484</v>
      </c>
      <c r="K509" s="70">
        <v>125945</v>
      </c>
    </row>
    <row r="510" spans="1:11" s="23" customFormat="1" ht="45">
      <c r="A510" s="12" t="s">
        <v>1548</v>
      </c>
      <c r="B510" s="12" t="s">
        <v>1489</v>
      </c>
      <c r="C510" s="10" t="s">
        <v>1472</v>
      </c>
      <c r="D510" s="10" t="s">
        <v>1472</v>
      </c>
      <c r="E510" s="10" t="s">
        <v>502</v>
      </c>
      <c r="F510" s="10">
        <v>1284</v>
      </c>
      <c r="G510" s="61">
        <v>40568</v>
      </c>
      <c r="H510" s="10" t="s">
        <v>333</v>
      </c>
      <c r="I510" s="10" t="s">
        <v>306</v>
      </c>
      <c r="J510" s="10" t="s">
        <v>307</v>
      </c>
      <c r="K510" s="70">
        <v>13900</v>
      </c>
    </row>
    <row r="511" spans="1:11" s="23" customFormat="1" ht="45">
      <c r="A511" s="12" t="s">
        <v>1548</v>
      </c>
      <c r="B511" s="12" t="s">
        <v>1489</v>
      </c>
      <c r="C511" s="10" t="s">
        <v>1472</v>
      </c>
      <c r="D511" s="10" t="s">
        <v>1472</v>
      </c>
      <c r="E511" s="10" t="s">
        <v>502</v>
      </c>
      <c r="F511" s="10">
        <v>1285</v>
      </c>
      <c r="G511" s="61">
        <v>40568</v>
      </c>
      <c r="H511" s="10" t="s">
        <v>334</v>
      </c>
      <c r="I511" s="10" t="s">
        <v>306</v>
      </c>
      <c r="J511" s="10" t="s">
        <v>307</v>
      </c>
      <c r="K511" s="70">
        <v>32300</v>
      </c>
    </row>
    <row r="512" spans="1:11" s="23" customFormat="1" ht="30">
      <c r="A512" s="12" t="s">
        <v>1548</v>
      </c>
      <c r="B512" s="12" t="s">
        <v>1471</v>
      </c>
      <c r="C512" s="10" t="s">
        <v>1472</v>
      </c>
      <c r="D512" s="10" t="s">
        <v>1472</v>
      </c>
      <c r="E512" s="10" t="s">
        <v>502</v>
      </c>
      <c r="F512" s="10">
        <v>1286</v>
      </c>
      <c r="G512" s="61">
        <v>40570</v>
      </c>
      <c r="H512" s="10" t="s">
        <v>335</v>
      </c>
      <c r="I512" s="10" t="s">
        <v>336</v>
      </c>
      <c r="J512" s="10" t="s">
        <v>337</v>
      </c>
      <c r="K512" s="70">
        <v>480000</v>
      </c>
    </row>
    <row r="513" spans="1:11" s="23" customFormat="1" ht="30">
      <c r="A513" s="12" t="s">
        <v>1548</v>
      </c>
      <c r="B513" s="12" t="s">
        <v>1471</v>
      </c>
      <c r="C513" s="10" t="s">
        <v>1472</v>
      </c>
      <c r="D513" s="10" t="s">
        <v>1472</v>
      </c>
      <c r="E513" s="10" t="s">
        <v>502</v>
      </c>
      <c r="F513" s="10">
        <v>1287</v>
      </c>
      <c r="G513" s="61">
        <v>40571</v>
      </c>
      <c r="H513" s="10" t="s">
        <v>338</v>
      </c>
      <c r="I513" s="10" t="s">
        <v>339</v>
      </c>
      <c r="J513" s="10" t="s">
        <v>340</v>
      </c>
      <c r="K513" s="70">
        <v>579999</v>
      </c>
    </row>
    <row r="514" spans="1:11" s="23" customFormat="1" ht="30">
      <c r="A514" s="12" t="s">
        <v>1548</v>
      </c>
      <c r="B514" s="12" t="s">
        <v>1471</v>
      </c>
      <c r="C514" s="10" t="s">
        <v>1472</v>
      </c>
      <c r="D514" s="10" t="s">
        <v>1472</v>
      </c>
      <c r="E514" s="10" t="s">
        <v>502</v>
      </c>
      <c r="F514" s="10">
        <v>1288</v>
      </c>
      <c r="G514" s="61">
        <v>40574</v>
      </c>
      <c r="H514" s="10" t="s">
        <v>341</v>
      </c>
      <c r="I514" s="10" t="s">
        <v>342</v>
      </c>
      <c r="J514" s="10" t="s">
        <v>343</v>
      </c>
      <c r="K514" s="70">
        <v>176000</v>
      </c>
    </row>
    <row r="515" spans="1:11" s="23" customFormat="1" ht="30">
      <c r="A515" s="12" t="s">
        <v>1548</v>
      </c>
      <c r="B515" s="10" t="s">
        <v>1475</v>
      </c>
      <c r="C515" s="10" t="s">
        <v>1472</v>
      </c>
      <c r="D515" s="10" t="s">
        <v>1472</v>
      </c>
      <c r="E515" s="10" t="s">
        <v>1496</v>
      </c>
      <c r="F515" s="10">
        <v>63325</v>
      </c>
      <c r="G515" s="55">
        <v>40555</v>
      </c>
      <c r="H515" s="10" t="s">
        <v>344</v>
      </c>
      <c r="I515" s="10" t="s">
        <v>1442</v>
      </c>
      <c r="J515" s="10" t="s">
        <v>1443</v>
      </c>
      <c r="K515" s="70">
        <v>316500</v>
      </c>
    </row>
    <row r="516" spans="1:11" s="23" customFormat="1" ht="30">
      <c r="A516" s="12" t="s">
        <v>1548</v>
      </c>
      <c r="B516" s="10" t="s">
        <v>1475</v>
      </c>
      <c r="C516" s="10" t="s">
        <v>1472</v>
      </c>
      <c r="D516" s="10" t="s">
        <v>1472</v>
      </c>
      <c r="E516" s="10" t="s">
        <v>1496</v>
      </c>
      <c r="F516" s="10">
        <v>63219</v>
      </c>
      <c r="G516" s="55">
        <v>40556</v>
      </c>
      <c r="H516" s="10" t="s">
        <v>240</v>
      </c>
      <c r="I516" s="10" t="s">
        <v>1442</v>
      </c>
      <c r="J516" s="10" t="s">
        <v>1443</v>
      </c>
      <c r="K516" s="70">
        <v>383173</v>
      </c>
    </row>
    <row r="517" spans="1:11" s="23" customFormat="1" ht="30">
      <c r="A517" s="12" t="s">
        <v>1548</v>
      </c>
      <c r="B517" s="10" t="s">
        <v>1475</v>
      </c>
      <c r="C517" s="10" t="s">
        <v>1472</v>
      </c>
      <c r="D517" s="10" t="s">
        <v>1472</v>
      </c>
      <c r="E517" s="10" t="s">
        <v>1496</v>
      </c>
      <c r="F517" s="10">
        <v>2717661</v>
      </c>
      <c r="G517" s="55">
        <v>40563</v>
      </c>
      <c r="H517" s="10" t="s">
        <v>1444</v>
      </c>
      <c r="I517" s="10" t="s">
        <v>1445</v>
      </c>
      <c r="J517" s="10" t="s">
        <v>1446</v>
      </c>
      <c r="K517" s="70">
        <v>41700</v>
      </c>
    </row>
    <row r="518" spans="1:11" s="23" customFormat="1" ht="30">
      <c r="A518" s="12" t="s">
        <v>1548</v>
      </c>
      <c r="B518" s="10" t="s">
        <v>1475</v>
      </c>
      <c r="C518" s="10" t="s">
        <v>1472</v>
      </c>
      <c r="D518" s="10" t="s">
        <v>1472</v>
      </c>
      <c r="E518" s="10" t="s">
        <v>1493</v>
      </c>
      <c r="F518" s="10">
        <v>2972028</v>
      </c>
      <c r="G518" s="55">
        <v>40570</v>
      </c>
      <c r="H518" s="10" t="s">
        <v>1447</v>
      </c>
      <c r="I518" s="10" t="s">
        <v>1448</v>
      </c>
      <c r="J518" s="10" t="s">
        <v>1449</v>
      </c>
      <c r="K518" s="70">
        <v>248449</v>
      </c>
    </row>
    <row r="519" spans="1:11" s="23" customFormat="1" ht="30">
      <c r="A519" s="12" t="s">
        <v>1548</v>
      </c>
      <c r="B519" s="10" t="s">
        <v>1475</v>
      </c>
      <c r="C519" s="10" t="s">
        <v>1472</v>
      </c>
      <c r="D519" s="10" t="s">
        <v>1472</v>
      </c>
      <c r="E519" s="10" t="s">
        <v>1493</v>
      </c>
      <c r="F519" s="10">
        <v>1362237</v>
      </c>
      <c r="G519" s="55">
        <v>40563</v>
      </c>
      <c r="H519" s="10" t="s">
        <v>1450</v>
      </c>
      <c r="I519" s="10" t="s">
        <v>1397</v>
      </c>
      <c r="J519" s="10" t="s">
        <v>1484</v>
      </c>
      <c r="K519" s="70">
        <v>407539</v>
      </c>
    </row>
    <row r="520" spans="1:11" s="23" customFormat="1" ht="30">
      <c r="A520" s="12" t="s">
        <v>1548</v>
      </c>
      <c r="B520" s="10" t="s">
        <v>1475</v>
      </c>
      <c r="C520" s="10" t="s">
        <v>1472</v>
      </c>
      <c r="D520" s="10" t="s">
        <v>1472</v>
      </c>
      <c r="E520" s="10" t="s">
        <v>1493</v>
      </c>
      <c r="F520" s="10">
        <v>1367504</v>
      </c>
      <c r="G520" s="55">
        <v>40563</v>
      </c>
      <c r="H520" s="10" t="s">
        <v>1451</v>
      </c>
      <c r="I520" s="10" t="s">
        <v>1397</v>
      </c>
      <c r="J520" s="10" t="s">
        <v>1484</v>
      </c>
      <c r="K520" s="70">
        <v>3015</v>
      </c>
    </row>
    <row r="521" spans="1:11" s="23" customFormat="1" ht="30">
      <c r="A521" s="12" t="s">
        <v>1548</v>
      </c>
      <c r="B521" s="10" t="s">
        <v>1475</v>
      </c>
      <c r="C521" s="10" t="s">
        <v>1472</v>
      </c>
      <c r="D521" s="10" t="s">
        <v>1472</v>
      </c>
      <c r="E521" s="10" t="s">
        <v>1493</v>
      </c>
      <c r="F521" s="10">
        <v>24087172</v>
      </c>
      <c r="G521" s="55">
        <v>40563</v>
      </c>
      <c r="H521" s="10" t="s">
        <v>1452</v>
      </c>
      <c r="I521" s="10" t="s">
        <v>1453</v>
      </c>
      <c r="J521" s="10" t="s">
        <v>450</v>
      </c>
      <c r="K521" s="70">
        <v>56503</v>
      </c>
    </row>
    <row r="522" spans="1:11" s="23" customFormat="1" ht="30">
      <c r="A522" s="12" t="s">
        <v>1548</v>
      </c>
      <c r="B522" s="10" t="s">
        <v>1475</v>
      </c>
      <c r="C522" s="10" t="s">
        <v>1472</v>
      </c>
      <c r="D522" s="10" t="s">
        <v>1472</v>
      </c>
      <c r="E522" s="10" t="s">
        <v>1493</v>
      </c>
      <c r="F522" s="10">
        <v>24087166</v>
      </c>
      <c r="G522" s="55">
        <v>40563</v>
      </c>
      <c r="H522" s="10" t="s">
        <v>1454</v>
      </c>
      <c r="I522" s="10" t="s">
        <v>1453</v>
      </c>
      <c r="J522" s="10" t="s">
        <v>450</v>
      </c>
      <c r="K522" s="70">
        <v>40540</v>
      </c>
    </row>
    <row r="523" spans="1:11" s="23" customFormat="1" ht="30">
      <c r="A523" s="12" t="s">
        <v>1548</v>
      </c>
      <c r="B523" s="10" t="s">
        <v>1475</v>
      </c>
      <c r="C523" s="10" t="s">
        <v>1472</v>
      </c>
      <c r="D523" s="10" t="s">
        <v>1472</v>
      </c>
      <c r="E523" s="10" t="s">
        <v>1493</v>
      </c>
      <c r="F523" s="10">
        <v>31873</v>
      </c>
      <c r="G523" s="55">
        <v>40563</v>
      </c>
      <c r="H523" s="10" t="s">
        <v>1455</v>
      </c>
      <c r="I523" s="10" t="s">
        <v>1453</v>
      </c>
      <c r="J523" s="10" t="s">
        <v>450</v>
      </c>
      <c r="K523" s="70">
        <v>53661</v>
      </c>
    </row>
    <row r="524" spans="1:11" s="23" customFormat="1" ht="30">
      <c r="A524" s="12" t="s">
        <v>1548</v>
      </c>
      <c r="B524" s="10" t="s">
        <v>1475</v>
      </c>
      <c r="C524" s="10" t="s">
        <v>1472</v>
      </c>
      <c r="D524" s="10" t="s">
        <v>1472</v>
      </c>
      <c r="E524" s="10" t="s">
        <v>1493</v>
      </c>
      <c r="F524" s="10">
        <v>24112737</v>
      </c>
      <c r="G524" s="55">
        <v>40563</v>
      </c>
      <c r="H524" s="10" t="s">
        <v>1456</v>
      </c>
      <c r="I524" s="10" t="s">
        <v>1453</v>
      </c>
      <c r="J524" s="10" t="s">
        <v>450</v>
      </c>
      <c r="K524" s="70">
        <v>96011</v>
      </c>
    </row>
    <row r="525" spans="1:11" s="23" customFormat="1" ht="30">
      <c r="A525" s="12" t="s">
        <v>1548</v>
      </c>
      <c r="B525" s="10" t="s">
        <v>1475</v>
      </c>
      <c r="C525" s="10" t="s">
        <v>1472</v>
      </c>
      <c r="D525" s="10" t="s">
        <v>1472</v>
      </c>
      <c r="E525" s="10" t="s">
        <v>1493</v>
      </c>
      <c r="F525" s="10">
        <v>3238500</v>
      </c>
      <c r="G525" s="55">
        <v>40563</v>
      </c>
      <c r="H525" s="10" t="s">
        <v>1613</v>
      </c>
      <c r="I525" s="10" t="s">
        <v>1614</v>
      </c>
      <c r="J525" s="10" t="s">
        <v>774</v>
      </c>
      <c r="K525" s="70">
        <v>278299</v>
      </c>
    </row>
    <row r="526" spans="1:11" s="23" customFormat="1" ht="30">
      <c r="A526" s="12" t="s">
        <v>1548</v>
      </c>
      <c r="B526" s="10" t="s">
        <v>1475</v>
      </c>
      <c r="C526" s="10" t="s">
        <v>1472</v>
      </c>
      <c r="D526" s="10" t="s">
        <v>1472</v>
      </c>
      <c r="E526" s="10" t="s">
        <v>1493</v>
      </c>
      <c r="F526" s="10">
        <v>24150624</v>
      </c>
      <c r="G526" s="55">
        <v>40574</v>
      </c>
      <c r="H526" s="10" t="s">
        <v>1615</v>
      </c>
      <c r="I526" s="10" t="s">
        <v>1453</v>
      </c>
      <c r="J526" s="10" t="s">
        <v>450</v>
      </c>
      <c r="K526" s="70">
        <v>47586</v>
      </c>
    </row>
    <row r="527" spans="1:11" s="23" customFormat="1" ht="30">
      <c r="A527" s="12" t="s">
        <v>1548</v>
      </c>
      <c r="B527" s="10" t="s">
        <v>1475</v>
      </c>
      <c r="C527" s="10" t="s">
        <v>1472</v>
      </c>
      <c r="D527" s="10" t="s">
        <v>1472</v>
      </c>
      <c r="E527" s="10" t="s">
        <v>1493</v>
      </c>
      <c r="F527" s="10">
        <v>5245544</v>
      </c>
      <c r="G527" s="55">
        <v>40570</v>
      </c>
      <c r="H527" s="10" t="s">
        <v>1616</v>
      </c>
      <c r="I527" s="10" t="s">
        <v>1617</v>
      </c>
      <c r="J527" s="10" t="s">
        <v>1161</v>
      </c>
      <c r="K527" s="70">
        <v>626296</v>
      </c>
    </row>
    <row r="528" spans="1:11" s="64" customFormat="1" ht="30">
      <c r="A528" s="15" t="s">
        <v>1618</v>
      </c>
      <c r="B528" s="15" t="s">
        <v>1475</v>
      </c>
      <c r="C528" s="62" t="s">
        <v>1472</v>
      </c>
      <c r="D528" s="63" t="s">
        <v>1472</v>
      </c>
      <c r="E528" s="15" t="s">
        <v>1493</v>
      </c>
      <c r="F528" s="15" t="s">
        <v>1619</v>
      </c>
      <c r="G528" s="63">
        <v>40519</v>
      </c>
      <c r="H528" s="19" t="s">
        <v>1620</v>
      </c>
      <c r="I528" s="19" t="s">
        <v>1621</v>
      </c>
      <c r="J528" s="19" t="s">
        <v>1524</v>
      </c>
      <c r="K528" s="77">
        <v>696128</v>
      </c>
    </row>
    <row r="529" spans="1:11" s="64" customFormat="1" ht="30">
      <c r="A529" s="15" t="s">
        <v>1618</v>
      </c>
      <c r="B529" s="15" t="s">
        <v>1475</v>
      </c>
      <c r="C529" s="62" t="s">
        <v>1472</v>
      </c>
      <c r="D529" s="63" t="s">
        <v>1472</v>
      </c>
      <c r="E529" s="15" t="s">
        <v>1493</v>
      </c>
      <c r="F529" s="15">
        <v>1413049</v>
      </c>
      <c r="G529" s="63">
        <v>40535</v>
      </c>
      <c r="H529" s="19" t="s">
        <v>1622</v>
      </c>
      <c r="I529" s="19" t="s">
        <v>1621</v>
      </c>
      <c r="J529" s="19" t="s">
        <v>1524</v>
      </c>
      <c r="K529" s="77">
        <v>58819</v>
      </c>
    </row>
    <row r="530" spans="1:11" s="64" customFormat="1" ht="45">
      <c r="A530" s="15" t="s">
        <v>1618</v>
      </c>
      <c r="B530" s="15" t="s">
        <v>1475</v>
      </c>
      <c r="C530" s="62" t="s">
        <v>1472</v>
      </c>
      <c r="D530" s="63" t="s">
        <v>1472</v>
      </c>
      <c r="E530" s="15" t="s">
        <v>1493</v>
      </c>
      <c r="F530" s="15" t="s">
        <v>1623</v>
      </c>
      <c r="G530" s="63">
        <v>40539</v>
      </c>
      <c r="H530" s="19" t="s">
        <v>1624</v>
      </c>
      <c r="I530" s="19" t="s">
        <v>1621</v>
      </c>
      <c r="J530" s="19" t="s">
        <v>1625</v>
      </c>
      <c r="K530" s="77">
        <v>110795</v>
      </c>
    </row>
    <row r="531" spans="1:11" s="64" customFormat="1" ht="30">
      <c r="A531" s="15" t="s">
        <v>1618</v>
      </c>
      <c r="B531" s="15" t="s">
        <v>1475</v>
      </c>
      <c r="C531" s="62" t="s">
        <v>1472</v>
      </c>
      <c r="D531" s="63" t="s">
        <v>1472</v>
      </c>
      <c r="E531" s="15" t="s">
        <v>1493</v>
      </c>
      <c r="F531" s="15">
        <v>1362702</v>
      </c>
      <c r="G531" s="63">
        <v>40543</v>
      </c>
      <c r="H531" s="19" t="s">
        <v>1626</v>
      </c>
      <c r="I531" s="19" t="s">
        <v>836</v>
      </c>
      <c r="J531" s="19" t="s">
        <v>1484</v>
      </c>
      <c r="K531" s="77">
        <v>596082</v>
      </c>
    </row>
    <row r="532" spans="1:11" s="64" customFormat="1" ht="30">
      <c r="A532" s="15" t="s">
        <v>1618</v>
      </c>
      <c r="B532" s="15" t="s">
        <v>1475</v>
      </c>
      <c r="C532" s="62" t="s">
        <v>1472</v>
      </c>
      <c r="D532" s="63" t="s">
        <v>1472</v>
      </c>
      <c r="E532" s="15" t="s">
        <v>1493</v>
      </c>
      <c r="F532" s="15">
        <v>9129169</v>
      </c>
      <c r="G532" s="63">
        <v>40544</v>
      </c>
      <c r="H532" s="19" t="s">
        <v>1627</v>
      </c>
      <c r="I532" s="19" t="s">
        <v>1628</v>
      </c>
      <c r="J532" s="19" t="s">
        <v>1629</v>
      </c>
      <c r="K532" s="77">
        <v>2694</v>
      </c>
    </row>
    <row r="533" spans="1:11" s="64" customFormat="1" ht="45">
      <c r="A533" s="15" t="s">
        <v>1618</v>
      </c>
      <c r="B533" s="15" t="s">
        <v>1475</v>
      </c>
      <c r="C533" s="62" t="s">
        <v>1472</v>
      </c>
      <c r="D533" s="63" t="s">
        <v>1472</v>
      </c>
      <c r="E533" s="15" t="s">
        <v>1493</v>
      </c>
      <c r="F533" s="15" t="s">
        <v>1630</v>
      </c>
      <c r="G533" s="63">
        <v>40544</v>
      </c>
      <c r="H533" s="19" t="s">
        <v>1631</v>
      </c>
      <c r="I533" s="19" t="s">
        <v>1628</v>
      </c>
      <c r="J533" s="19" t="s">
        <v>1629</v>
      </c>
      <c r="K533" s="77">
        <v>4400283</v>
      </c>
    </row>
    <row r="534" spans="1:11" s="64" customFormat="1" ht="30">
      <c r="A534" s="15" t="s">
        <v>1618</v>
      </c>
      <c r="B534" s="15" t="s">
        <v>512</v>
      </c>
      <c r="C534" s="17" t="s">
        <v>848</v>
      </c>
      <c r="D534" s="63">
        <v>39724</v>
      </c>
      <c r="E534" s="15" t="s">
        <v>1194</v>
      </c>
      <c r="F534" s="15">
        <v>1</v>
      </c>
      <c r="G534" s="63">
        <v>40546</v>
      </c>
      <c r="H534" s="19" t="s">
        <v>1632</v>
      </c>
      <c r="I534" s="15" t="s">
        <v>1633</v>
      </c>
      <c r="J534" s="19" t="s">
        <v>1625</v>
      </c>
      <c r="K534" s="77">
        <v>120000</v>
      </c>
    </row>
    <row r="535" spans="1:11" s="64" customFormat="1" ht="30">
      <c r="A535" s="15" t="s">
        <v>1618</v>
      </c>
      <c r="B535" s="15" t="s">
        <v>512</v>
      </c>
      <c r="C535" s="17" t="s">
        <v>848</v>
      </c>
      <c r="D535" s="63">
        <v>39724</v>
      </c>
      <c r="E535" s="15" t="s">
        <v>1194</v>
      </c>
      <c r="F535" s="15">
        <v>2</v>
      </c>
      <c r="G535" s="63">
        <v>40546</v>
      </c>
      <c r="H535" s="19" t="s">
        <v>1632</v>
      </c>
      <c r="I535" s="15" t="s">
        <v>1633</v>
      </c>
      <c r="J535" s="19" t="s">
        <v>1625</v>
      </c>
      <c r="K535" s="77">
        <v>120000</v>
      </c>
    </row>
    <row r="536" spans="1:11" s="64" customFormat="1" ht="30">
      <c r="A536" s="15" t="s">
        <v>1618</v>
      </c>
      <c r="B536" s="15" t="s">
        <v>512</v>
      </c>
      <c r="C536" s="62" t="s">
        <v>1634</v>
      </c>
      <c r="D536" s="55">
        <v>40193</v>
      </c>
      <c r="E536" s="15" t="s">
        <v>502</v>
      </c>
      <c r="F536" s="62">
        <v>505</v>
      </c>
      <c r="G536" s="63">
        <v>40546</v>
      </c>
      <c r="H536" s="62" t="s">
        <v>1635</v>
      </c>
      <c r="I536" s="12" t="s">
        <v>1512</v>
      </c>
      <c r="J536" s="19" t="s">
        <v>1513</v>
      </c>
      <c r="K536" s="77">
        <v>333222</v>
      </c>
    </row>
    <row r="537" spans="1:11" s="64" customFormat="1" ht="30">
      <c r="A537" s="15" t="s">
        <v>1618</v>
      </c>
      <c r="B537" s="15" t="s">
        <v>1471</v>
      </c>
      <c r="C537" s="62" t="s">
        <v>1472</v>
      </c>
      <c r="D537" s="62" t="s">
        <v>1472</v>
      </c>
      <c r="E537" s="15" t="s">
        <v>502</v>
      </c>
      <c r="F537" s="62">
        <v>506</v>
      </c>
      <c r="G537" s="63">
        <v>40546</v>
      </c>
      <c r="H537" s="62" t="s">
        <v>1636</v>
      </c>
      <c r="I537" s="62" t="s">
        <v>1637</v>
      </c>
      <c r="J537" s="19" t="s">
        <v>1638</v>
      </c>
      <c r="K537" s="77">
        <v>110000</v>
      </c>
    </row>
    <row r="538" spans="1:11" s="64" customFormat="1" ht="45">
      <c r="A538" s="15" t="s">
        <v>1618</v>
      </c>
      <c r="B538" s="15" t="s">
        <v>1489</v>
      </c>
      <c r="C538" s="62" t="s">
        <v>1472</v>
      </c>
      <c r="D538" s="62" t="s">
        <v>1472</v>
      </c>
      <c r="E538" s="15" t="s">
        <v>1194</v>
      </c>
      <c r="F538" s="62" t="s">
        <v>1639</v>
      </c>
      <c r="G538" s="63">
        <v>40546</v>
      </c>
      <c r="H538" s="19" t="s">
        <v>1640</v>
      </c>
      <c r="I538" s="19" t="s">
        <v>1641</v>
      </c>
      <c r="J538" s="19" t="s">
        <v>1642</v>
      </c>
      <c r="K538" s="77" t="s">
        <v>1643</v>
      </c>
    </row>
    <row r="539" spans="1:11" s="64" customFormat="1" ht="30">
      <c r="A539" s="15" t="s">
        <v>1618</v>
      </c>
      <c r="B539" s="15" t="s">
        <v>1475</v>
      </c>
      <c r="C539" s="62" t="s">
        <v>1472</v>
      </c>
      <c r="D539" s="63" t="s">
        <v>1472</v>
      </c>
      <c r="E539" s="15" t="s">
        <v>1496</v>
      </c>
      <c r="F539" s="15" t="s">
        <v>1644</v>
      </c>
      <c r="G539" s="63">
        <v>40547</v>
      </c>
      <c r="H539" s="19" t="s">
        <v>1645</v>
      </c>
      <c r="I539" s="19" t="s">
        <v>1646</v>
      </c>
      <c r="J539" s="19" t="s">
        <v>1647</v>
      </c>
      <c r="K539" s="77">
        <v>59500</v>
      </c>
    </row>
    <row r="540" spans="1:11" s="64" customFormat="1" ht="30">
      <c r="A540" s="15" t="s">
        <v>1618</v>
      </c>
      <c r="B540" s="15" t="s">
        <v>1471</v>
      </c>
      <c r="C540" s="62" t="s">
        <v>1472</v>
      </c>
      <c r="D540" s="62" t="s">
        <v>1472</v>
      </c>
      <c r="E540" s="15" t="s">
        <v>502</v>
      </c>
      <c r="F540" s="62">
        <v>507</v>
      </c>
      <c r="G540" s="63">
        <v>40554</v>
      </c>
      <c r="H540" s="19" t="s">
        <v>1648</v>
      </c>
      <c r="I540" s="19" t="s">
        <v>1649</v>
      </c>
      <c r="J540" s="19" t="s">
        <v>1650</v>
      </c>
      <c r="K540" s="77">
        <v>23800</v>
      </c>
    </row>
    <row r="541" spans="1:11" s="64" customFormat="1" ht="30">
      <c r="A541" s="15" t="s">
        <v>1618</v>
      </c>
      <c r="B541" s="15" t="s">
        <v>1471</v>
      </c>
      <c r="C541" s="62" t="s">
        <v>1472</v>
      </c>
      <c r="D541" s="62" t="s">
        <v>1472</v>
      </c>
      <c r="E541" s="15" t="s">
        <v>502</v>
      </c>
      <c r="F541" s="62">
        <v>509</v>
      </c>
      <c r="G541" s="63">
        <v>40555</v>
      </c>
      <c r="H541" s="62" t="s">
        <v>241</v>
      </c>
      <c r="I541" s="62" t="s">
        <v>1652</v>
      </c>
      <c r="J541" s="19" t="s">
        <v>1653</v>
      </c>
      <c r="K541" s="77">
        <v>28559</v>
      </c>
    </row>
    <row r="542" spans="1:11" s="64" customFormat="1" ht="45">
      <c r="A542" s="15" t="s">
        <v>1618</v>
      </c>
      <c r="B542" s="15" t="s">
        <v>1489</v>
      </c>
      <c r="C542" s="62" t="s">
        <v>1472</v>
      </c>
      <c r="D542" s="62" t="s">
        <v>1472</v>
      </c>
      <c r="E542" s="15" t="s">
        <v>1194</v>
      </c>
      <c r="F542" s="62" t="s">
        <v>1654</v>
      </c>
      <c r="G542" s="63">
        <v>40555</v>
      </c>
      <c r="H542" s="19" t="s">
        <v>1655</v>
      </c>
      <c r="I542" s="19" t="s">
        <v>1656</v>
      </c>
      <c r="J542" s="19" t="s">
        <v>1657</v>
      </c>
      <c r="K542" s="77" t="s">
        <v>1658</v>
      </c>
    </row>
    <row r="543" spans="1:11" s="64" customFormat="1" ht="45">
      <c r="A543" s="15" t="s">
        <v>1618</v>
      </c>
      <c r="B543" s="15" t="s">
        <v>1489</v>
      </c>
      <c r="C543" s="62" t="s">
        <v>1472</v>
      </c>
      <c r="D543" s="62" t="s">
        <v>1472</v>
      </c>
      <c r="E543" s="15" t="s">
        <v>502</v>
      </c>
      <c r="F543" s="62">
        <v>510</v>
      </c>
      <c r="G543" s="63">
        <v>40556</v>
      </c>
      <c r="H543" s="62" t="s">
        <v>1659</v>
      </c>
      <c r="I543" s="62" t="s">
        <v>1660</v>
      </c>
      <c r="J543" s="19" t="s">
        <v>1661</v>
      </c>
      <c r="K543" s="77">
        <v>333349</v>
      </c>
    </row>
    <row r="544" spans="1:11" s="64" customFormat="1" ht="30">
      <c r="A544" s="15" t="s">
        <v>1618</v>
      </c>
      <c r="B544" s="15" t="s">
        <v>512</v>
      </c>
      <c r="C544" s="62" t="s">
        <v>1634</v>
      </c>
      <c r="D544" s="55">
        <v>40193</v>
      </c>
      <c r="E544" s="15" t="s">
        <v>502</v>
      </c>
      <c r="F544" s="62">
        <v>512</v>
      </c>
      <c r="G544" s="63">
        <v>40557</v>
      </c>
      <c r="H544" s="62" t="s">
        <v>1662</v>
      </c>
      <c r="I544" s="12" t="s">
        <v>1512</v>
      </c>
      <c r="J544" s="19" t="s">
        <v>1513</v>
      </c>
      <c r="K544" s="77">
        <v>237533</v>
      </c>
    </row>
    <row r="545" spans="1:11" s="64" customFormat="1" ht="30">
      <c r="A545" s="15" t="s">
        <v>1618</v>
      </c>
      <c r="B545" s="15" t="s">
        <v>1475</v>
      </c>
      <c r="C545" s="62" t="s">
        <v>1472</v>
      </c>
      <c r="D545" s="63" t="s">
        <v>1472</v>
      </c>
      <c r="E545" s="15" t="s">
        <v>1493</v>
      </c>
      <c r="F545" s="15">
        <v>1435948.1439795</v>
      </c>
      <c r="G545" s="63">
        <v>40562</v>
      </c>
      <c r="H545" s="19" t="s">
        <v>1663</v>
      </c>
      <c r="I545" s="19" t="s">
        <v>1621</v>
      </c>
      <c r="J545" s="19" t="s">
        <v>1524</v>
      </c>
      <c r="K545" s="77">
        <v>596435</v>
      </c>
    </row>
    <row r="546" spans="1:11" s="64" customFormat="1" ht="30">
      <c r="A546" s="15" t="s">
        <v>1618</v>
      </c>
      <c r="B546" s="15" t="s">
        <v>1471</v>
      </c>
      <c r="C546" s="62" t="s">
        <v>1472</v>
      </c>
      <c r="D546" s="62" t="s">
        <v>1472</v>
      </c>
      <c r="E546" s="15" t="s">
        <v>1651</v>
      </c>
      <c r="F546" s="62">
        <v>551</v>
      </c>
      <c r="G546" s="63">
        <v>40562</v>
      </c>
      <c r="H546" s="19" t="s">
        <v>1664</v>
      </c>
      <c r="I546" s="19" t="s">
        <v>1665</v>
      </c>
      <c r="J546" s="19" t="s">
        <v>1666</v>
      </c>
      <c r="K546" s="77">
        <v>34800</v>
      </c>
    </row>
    <row r="547" spans="1:11" s="64" customFormat="1" ht="45">
      <c r="A547" s="15" t="s">
        <v>1618</v>
      </c>
      <c r="B547" s="15" t="s">
        <v>1489</v>
      </c>
      <c r="C547" s="62" t="s">
        <v>1472</v>
      </c>
      <c r="D547" s="62" t="s">
        <v>1472</v>
      </c>
      <c r="E547" s="15" t="s">
        <v>502</v>
      </c>
      <c r="F547" s="15">
        <v>514</v>
      </c>
      <c r="G547" s="28">
        <v>40563</v>
      </c>
      <c r="H547" s="19" t="s">
        <v>1667</v>
      </c>
      <c r="I547" s="19" t="s">
        <v>1660</v>
      </c>
      <c r="J547" s="19" t="s">
        <v>191</v>
      </c>
      <c r="K547" s="77">
        <v>333349</v>
      </c>
    </row>
    <row r="548" spans="1:11" s="64" customFormat="1" ht="30">
      <c r="A548" s="15" t="s">
        <v>1618</v>
      </c>
      <c r="B548" s="15" t="s">
        <v>1471</v>
      </c>
      <c r="C548" s="62" t="s">
        <v>1472</v>
      </c>
      <c r="D548" s="62" t="s">
        <v>1472</v>
      </c>
      <c r="E548" s="15" t="s">
        <v>502</v>
      </c>
      <c r="F548" s="62">
        <v>515</v>
      </c>
      <c r="G548" s="63">
        <v>40563</v>
      </c>
      <c r="H548" s="62" t="s">
        <v>1605</v>
      </c>
      <c r="I548" s="19" t="s">
        <v>1668</v>
      </c>
      <c r="J548" s="19" t="s">
        <v>1569</v>
      </c>
      <c r="K548" s="77">
        <v>712803</v>
      </c>
    </row>
    <row r="549" spans="1:11" s="64" customFormat="1" ht="30">
      <c r="A549" s="15" t="s">
        <v>1618</v>
      </c>
      <c r="B549" s="15" t="s">
        <v>1475</v>
      </c>
      <c r="C549" s="62" t="s">
        <v>1472</v>
      </c>
      <c r="D549" s="63" t="s">
        <v>1472</v>
      </c>
      <c r="E549" s="15" t="s">
        <v>1496</v>
      </c>
      <c r="F549" s="62">
        <v>32273981</v>
      </c>
      <c r="G549" s="63">
        <v>40564</v>
      </c>
      <c r="H549" s="19" t="s">
        <v>1669</v>
      </c>
      <c r="I549" s="19" t="s">
        <v>1670</v>
      </c>
      <c r="J549" s="19" t="s">
        <v>1527</v>
      </c>
      <c r="K549" s="77">
        <v>4770</v>
      </c>
    </row>
    <row r="550" spans="1:11" s="64" customFormat="1" ht="30">
      <c r="A550" s="15" t="s">
        <v>1618</v>
      </c>
      <c r="B550" s="15" t="s">
        <v>1471</v>
      </c>
      <c r="C550" s="62" t="s">
        <v>1472</v>
      </c>
      <c r="D550" s="62" t="s">
        <v>1472</v>
      </c>
      <c r="E550" s="15" t="s">
        <v>502</v>
      </c>
      <c r="F550" s="62">
        <v>516</v>
      </c>
      <c r="G550" s="63">
        <v>40564</v>
      </c>
      <c r="H550" s="19" t="s">
        <v>1671</v>
      </c>
      <c r="I550" s="19" t="s">
        <v>1672</v>
      </c>
      <c r="J550" s="19" t="s">
        <v>1673</v>
      </c>
      <c r="K550" s="77">
        <v>47600</v>
      </c>
    </row>
    <row r="551" spans="1:11" s="64" customFormat="1" ht="30">
      <c r="A551" s="15" t="s">
        <v>1618</v>
      </c>
      <c r="B551" s="15" t="s">
        <v>1471</v>
      </c>
      <c r="C551" s="62" t="s">
        <v>1472</v>
      </c>
      <c r="D551" s="62" t="s">
        <v>1472</v>
      </c>
      <c r="E551" s="15" t="s">
        <v>1651</v>
      </c>
      <c r="F551" s="62">
        <v>553</v>
      </c>
      <c r="G551" s="63">
        <v>40568</v>
      </c>
      <c r="H551" s="19" t="s">
        <v>1674</v>
      </c>
      <c r="I551" s="19" t="s">
        <v>1675</v>
      </c>
      <c r="J551" s="19" t="s">
        <v>1676</v>
      </c>
      <c r="K551" s="77">
        <v>108955</v>
      </c>
    </row>
    <row r="552" spans="1:11" s="64" customFormat="1" ht="30">
      <c r="A552" s="15" t="s">
        <v>1618</v>
      </c>
      <c r="B552" s="15" t="s">
        <v>1471</v>
      </c>
      <c r="C552" s="62" t="s">
        <v>1472</v>
      </c>
      <c r="D552" s="62" t="s">
        <v>1472</v>
      </c>
      <c r="E552" s="15" t="s">
        <v>502</v>
      </c>
      <c r="F552" s="62">
        <v>517</v>
      </c>
      <c r="G552" s="63">
        <v>40569</v>
      </c>
      <c r="H552" s="19" t="s">
        <v>1677</v>
      </c>
      <c r="I552" s="19" t="s">
        <v>1678</v>
      </c>
      <c r="J552" s="19" t="s">
        <v>1679</v>
      </c>
      <c r="K552" s="77">
        <v>59500</v>
      </c>
    </row>
    <row r="553" spans="1:11" s="64" customFormat="1" ht="30">
      <c r="A553" s="15" t="s">
        <v>1618</v>
      </c>
      <c r="B553" s="15" t="s">
        <v>1471</v>
      </c>
      <c r="C553" s="62" t="s">
        <v>1472</v>
      </c>
      <c r="D553" s="62" t="s">
        <v>1472</v>
      </c>
      <c r="E553" s="15" t="s">
        <v>1651</v>
      </c>
      <c r="F553" s="62">
        <v>554</v>
      </c>
      <c r="G553" s="63">
        <v>40570</v>
      </c>
      <c r="H553" s="19" t="s">
        <v>1680</v>
      </c>
      <c r="I553" s="19" t="s">
        <v>1681</v>
      </c>
      <c r="J553" s="19" t="s">
        <v>1682</v>
      </c>
      <c r="K553" s="77">
        <v>34600</v>
      </c>
    </row>
    <row r="554" spans="1:11" s="64" customFormat="1" ht="30">
      <c r="A554" s="15" t="s">
        <v>1618</v>
      </c>
      <c r="B554" s="15" t="s">
        <v>1471</v>
      </c>
      <c r="C554" s="62" t="s">
        <v>1472</v>
      </c>
      <c r="D554" s="62" t="s">
        <v>1472</v>
      </c>
      <c r="E554" s="15" t="s">
        <v>1651</v>
      </c>
      <c r="F554" s="62">
        <v>555</v>
      </c>
      <c r="G554" s="63">
        <v>40570</v>
      </c>
      <c r="H554" s="19" t="s">
        <v>1683</v>
      </c>
      <c r="I554" s="19" t="s">
        <v>1684</v>
      </c>
      <c r="J554" s="19" t="s">
        <v>1169</v>
      </c>
      <c r="K554" s="77">
        <v>710906</v>
      </c>
    </row>
    <row r="555" spans="1:11" s="64" customFormat="1" ht="30">
      <c r="A555" s="15" t="s">
        <v>1618</v>
      </c>
      <c r="B555" s="15" t="s">
        <v>1471</v>
      </c>
      <c r="C555" s="62" t="s">
        <v>1472</v>
      </c>
      <c r="D555" s="62" t="s">
        <v>1472</v>
      </c>
      <c r="E555" s="15" t="s">
        <v>1651</v>
      </c>
      <c r="F555" s="62">
        <v>556</v>
      </c>
      <c r="G555" s="63">
        <v>40570</v>
      </c>
      <c r="H555" s="19" t="s">
        <v>1683</v>
      </c>
      <c r="I555" s="19" t="s">
        <v>1188</v>
      </c>
      <c r="J555" s="19" t="s">
        <v>1189</v>
      </c>
      <c r="K555" s="77">
        <v>657166</v>
      </c>
    </row>
    <row r="556" spans="1:11" s="64" customFormat="1" ht="30">
      <c r="A556" s="15" t="s">
        <v>1618</v>
      </c>
      <c r="B556" s="15" t="s">
        <v>1149</v>
      </c>
      <c r="C556" s="62" t="s">
        <v>1685</v>
      </c>
      <c r="D556" s="63">
        <v>40571</v>
      </c>
      <c r="E556" s="15" t="s">
        <v>502</v>
      </c>
      <c r="F556" s="62">
        <v>518</v>
      </c>
      <c r="G556" s="63">
        <v>40571</v>
      </c>
      <c r="H556" s="19" t="s">
        <v>1686</v>
      </c>
      <c r="I556" s="19" t="s">
        <v>1687</v>
      </c>
      <c r="J556" s="19" t="s">
        <v>463</v>
      </c>
      <c r="K556" s="77">
        <v>236050</v>
      </c>
    </row>
    <row r="557" spans="1:11" s="64" customFormat="1" ht="30">
      <c r="A557" s="15" t="s">
        <v>1618</v>
      </c>
      <c r="B557" s="15" t="s">
        <v>1471</v>
      </c>
      <c r="C557" s="62" t="s">
        <v>1472</v>
      </c>
      <c r="D557" s="62" t="s">
        <v>1472</v>
      </c>
      <c r="E557" s="15" t="s">
        <v>502</v>
      </c>
      <c r="F557" s="62">
        <v>519</v>
      </c>
      <c r="G557" s="63">
        <v>40571</v>
      </c>
      <c r="H557" s="19" t="s">
        <v>1688</v>
      </c>
      <c r="I557" s="19" t="s">
        <v>1689</v>
      </c>
      <c r="J557" s="19" t="s">
        <v>1690</v>
      </c>
      <c r="K557" s="77">
        <v>100000</v>
      </c>
    </row>
    <row r="558" spans="1:11" s="52" customFormat="1" ht="30">
      <c r="A558" s="15" t="s">
        <v>1557</v>
      </c>
      <c r="B558" s="15" t="s">
        <v>1471</v>
      </c>
      <c r="C558" s="15" t="s">
        <v>1501</v>
      </c>
      <c r="D558" s="15" t="s">
        <v>1501</v>
      </c>
      <c r="E558" s="15" t="s">
        <v>502</v>
      </c>
      <c r="F558" s="15">
        <v>465</v>
      </c>
      <c r="G558" s="65">
        <v>40545</v>
      </c>
      <c r="H558" s="15" t="s">
        <v>1691</v>
      </c>
      <c r="I558" s="15" t="s">
        <v>1692</v>
      </c>
      <c r="J558" s="15" t="s">
        <v>1693</v>
      </c>
      <c r="K558" s="78">
        <v>1428000</v>
      </c>
    </row>
    <row r="559" spans="1:11" s="52" customFormat="1" ht="45">
      <c r="A559" s="15" t="s">
        <v>1557</v>
      </c>
      <c r="B559" s="10" t="s">
        <v>1489</v>
      </c>
      <c r="C559" s="15" t="s">
        <v>1501</v>
      </c>
      <c r="D559" s="15" t="s">
        <v>1501</v>
      </c>
      <c r="E559" s="15" t="s">
        <v>502</v>
      </c>
      <c r="F559" s="15">
        <v>466</v>
      </c>
      <c r="G559" s="65">
        <v>40546</v>
      </c>
      <c r="H559" s="15" t="s">
        <v>1694</v>
      </c>
      <c r="I559" s="12" t="s">
        <v>1695</v>
      </c>
      <c r="J559" s="15" t="s">
        <v>454</v>
      </c>
      <c r="K559" s="74">
        <v>232407</v>
      </c>
    </row>
    <row r="560" spans="1:11" s="52" customFormat="1" ht="30">
      <c r="A560" s="15" t="s">
        <v>1557</v>
      </c>
      <c r="B560" s="15" t="s">
        <v>1471</v>
      </c>
      <c r="C560" s="15" t="s">
        <v>1501</v>
      </c>
      <c r="D560" s="15" t="s">
        <v>1501</v>
      </c>
      <c r="E560" s="15" t="s">
        <v>502</v>
      </c>
      <c r="F560" s="15">
        <v>468</v>
      </c>
      <c r="G560" s="65">
        <v>40561</v>
      </c>
      <c r="H560" s="15" t="s">
        <v>1696</v>
      </c>
      <c r="I560" s="15" t="s">
        <v>1697</v>
      </c>
      <c r="J560" s="15" t="s">
        <v>1698</v>
      </c>
      <c r="K560" s="78">
        <v>297500</v>
      </c>
    </row>
    <row r="561" spans="1:11" s="52" customFormat="1" ht="30">
      <c r="A561" s="15" t="s">
        <v>1557</v>
      </c>
      <c r="B561" s="15" t="s">
        <v>1471</v>
      </c>
      <c r="C561" s="15" t="s">
        <v>1501</v>
      </c>
      <c r="D561" s="15" t="s">
        <v>1501</v>
      </c>
      <c r="E561" s="15" t="s">
        <v>502</v>
      </c>
      <c r="F561" s="15">
        <v>470</v>
      </c>
      <c r="G561" s="65">
        <v>40562</v>
      </c>
      <c r="H561" s="15" t="s">
        <v>1699</v>
      </c>
      <c r="I561" s="15" t="s">
        <v>1700</v>
      </c>
      <c r="J561" s="15" t="s">
        <v>1701</v>
      </c>
      <c r="K561" s="78">
        <v>731850</v>
      </c>
    </row>
    <row r="562" spans="1:11" s="52" customFormat="1" ht="30">
      <c r="A562" s="15" t="s">
        <v>1557</v>
      </c>
      <c r="B562" s="15" t="s">
        <v>1471</v>
      </c>
      <c r="C562" s="15" t="s">
        <v>1501</v>
      </c>
      <c r="D562" s="15" t="s">
        <v>1501</v>
      </c>
      <c r="E562" s="15" t="s">
        <v>476</v>
      </c>
      <c r="F562" s="15">
        <v>428</v>
      </c>
      <c r="G562" s="65">
        <v>40564</v>
      </c>
      <c r="H562" s="15" t="s">
        <v>1702</v>
      </c>
      <c r="I562" s="15" t="s">
        <v>1351</v>
      </c>
      <c r="J562" s="15" t="s">
        <v>1169</v>
      </c>
      <c r="K562" s="78">
        <v>56585</v>
      </c>
    </row>
    <row r="563" spans="1:11" s="52" customFormat="1" ht="30">
      <c r="A563" s="15" t="s">
        <v>1557</v>
      </c>
      <c r="B563" s="15" t="s">
        <v>1471</v>
      </c>
      <c r="C563" s="15" t="s">
        <v>1501</v>
      </c>
      <c r="D563" s="15" t="s">
        <v>1501</v>
      </c>
      <c r="E563" s="15" t="s">
        <v>476</v>
      </c>
      <c r="F563" s="15">
        <v>429</v>
      </c>
      <c r="G563" s="65">
        <v>40564</v>
      </c>
      <c r="H563" s="15" t="s">
        <v>1702</v>
      </c>
      <c r="I563" s="15" t="s">
        <v>1703</v>
      </c>
      <c r="J563" s="15" t="s">
        <v>1704</v>
      </c>
      <c r="K563" s="78">
        <v>109689</v>
      </c>
    </row>
    <row r="564" spans="1:11" s="52" customFormat="1" ht="30">
      <c r="A564" s="15" t="s">
        <v>1557</v>
      </c>
      <c r="B564" s="15" t="s">
        <v>1471</v>
      </c>
      <c r="C564" s="15" t="s">
        <v>1501</v>
      </c>
      <c r="D564" s="28" t="s">
        <v>1501</v>
      </c>
      <c r="E564" s="15" t="s">
        <v>476</v>
      </c>
      <c r="F564" s="15">
        <v>430</v>
      </c>
      <c r="G564" s="65">
        <v>40564</v>
      </c>
      <c r="H564" s="15" t="s">
        <v>1702</v>
      </c>
      <c r="I564" s="15" t="s">
        <v>1705</v>
      </c>
      <c r="J564" s="15" t="s">
        <v>1189</v>
      </c>
      <c r="K564" s="78">
        <v>459221</v>
      </c>
    </row>
    <row r="565" spans="1:11" s="52" customFormat="1" ht="30">
      <c r="A565" s="15" t="s">
        <v>1557</v>
      </c>
      <c r="B565" s="15" t="s">
        <v>1471</v>
      </c>
      <c r="C565" s="15" t="s">
        <v>1501</v>
      </c>
      <c r="D565" s="28" t="s">
        <v>1501</v>
      </c>
      <c r="E565" s="15" t="s">
        <v>502</v>
      </c>
      <c r="F565" s="15">
        <v>471</v>
      </c>
      <c r="G565" s="65">
        <v>40564</v>
      </c>
      <c r="H565" s="15" t="s">
        <v>1432</v>
      </c>
      <c r="I565" s="15" t="s">
        <v>1706</v>
      </c>
      <c r="J565" s="15" t="s">
        <v>1707</v>
      </c>
      <c r="K565" s="78">
        <v>446250</v>
      </c>
    </row>
    <row r="566" spans="1:11" s="52" customFormat="1" ht="30">
      <c r="A566" s="15" t="s">
        <v>1557</v>
      </c>
      <c r="B566" s="15" t="s">
        <v>1471</v>
      </c>
      <c r="C566" s="15" t="s">
        <v>1501</v>
      </c>
      <c r="D566" s="15" t="s">
        <v>1501</v>
      </c>
      <c r="E566" s="15" t="s">
        <v>476</v>
      </c>
      <c r="F566" s="15">
        <v>431</v>
      </c>
      <c r="G566" s="65">
        <v>40564</v>
      </c>
      <c r="H566" s="15" t="s">
        <v>1708</v>
      </c>
      <c r="I566" s="12" t="s">
        <v>1709</v>
      </c>
      <c r="J566" s="15" t="s">
        <v>1710</v>
      </c>
      <c r="K566" s="78">
        <v>172312</v>
      </c>
    </row>
    <row r="567" spans="1:11" s="52" customFormat="1" ht="30">
      <c r="A567" s="15" t="s">
        <v>1557</v>
      </c>
      <c r="B567" s="15" t="s">
        <v>1471</v>
      </c>
      <c r="C567" s="15" t="s">
        <v>1501</v>
      </c>
      <c r="D567" s="15" t="s">
        <v>1501</v>
      </c>
      <c r="E567" s="15" t="s">
        <v>502</v>
      </c>
      <c r="F567" s="15">
        <v>472</v>
      </c>
      <c r="G567" s="65">
        <v>40569</v>
      </c>
      <c r="H567" s="15" t="s">
        <v>1606</v>
      </c>
      <c r="I567" s="15" t="s">
        <v>1711</v>
      </c>
      <c r="J567" s="15" t="s">
        <v>368</v>
      </c>
      <c r="K567" s="78">
        <v>151000</v>
      </c>
    </row>
    <row r="568" spans="1:11" s="52" customFormat="1" ht="45">
      <c r="A568" s="15" t="s">
        <v>1557</v>
      </c>
      <c r="B568" s="10" t="s">
        <v>1489</v>
      </c>
      <c r="C568" s="15" t="s">
        <v>1501</v>
      </c>
      <c r="D568" s="15" t="s">
        <v>1501</v>
      </c>
      <c r="E568" s="15" t="s">
        <v>502</v>
      </c>
      <c r="F568" s="15">
        <v>473</v>
      </c>
      <c r="G568" s="65">
        <v>40574</v>
      </c>
      <c r="H568" s="15" t="s">
        <v>369</v>
      </c>
      <c r="I568" s="15" t="s">
        <v>1510</v>
      </c>
      <c r="J568" s="15" t="s">
        <v>370</v>
      </c>
      <c r="K568" s="78">
        <v>236050</v>
      </c>
    </row>
    <row r="569" spans="1:11" s="52" customFormat="1" ht="15">
      <c r="A569" s="15" t="s">
        <v>1557</v>
      </c>
      <c r="B569" s="15" t="s">
        <v>1475</v>
      </c>
      <c r="C569" s="15" t="s">
        <v>1501</v>
      </c>
      <c r="D569" s="65" t="s">
        <v>1501</v>
      </c>
      <c r="E569" s="15" t="s">
        <v>1476</v>
      </c>
      <c r="F569" s="15">
        <v>38765</v>
      </c>
      <c r="G569" s="65">
        <v>40568</v>
      </c>
      <c r="H569" s="15" t="s">
        <v>371</v>
      </c>
      <c r="I569" s="15" t="s">
        <v>372</v>
      </c>
      <c r="J569" s="15" t="s">
        <v>373</v>
      </c>
      <c r="K569" s="78">
        <v>46970</v>
      </c>
    </row>
    <row r="570" spans="1:11" s="52" customFormat="1" ht="15">
      <c r="A570" s="15" t="s">
        <v>1557</v>
      </c>
      <c r="B570" s="15" t="s">
        <v>1475</v>
      </c>
      <c r="C570" s="15" t="s">
        <v>1501</v>
      </c>
      <c r="D570" s="65" t="s">
        <v>1501</v>
      </c>
      <c r="E570" s="15" t="s">
        <v>1476</v>
      </c>
      <c r="F570" s="15">
        <v>13512764</v>
      </c>
      <c r="G570" s="65">
        <v>40574</v>
      </c>
      <c r="H570" s="15" t="s">
        <v>374</v>
      </c>
      <c r="I570" s="15" t="s">
        <v>375</v>
      </c>
      <c r="J570" s="15" t="s">
        <v>376</v>
      </c>
      <c r="K570" s="78">
        <v>283700</v>
      </c>
    </row>
    <row r="571" spans="1:11" s="52" customFormat="1" ht="15">
      <c r="A571" s="15" t="s">
        <v>1557</v>
      </c>
      <c r="B571" s="15" t="s">
        <v>1475</v>
      </c>
      <c r="C571" s="15" t="s">
        <v>1501</v>
      </c>
      <c r="D571" s="65" t="s">
        <v>1501</v>
      </c>
      <c r="E571" s="15" t="s">
        <v>1476</v>
      </c>
      <c r="F571" s="15">
        <v>2166697</v>
      </c>
      <c r="G571" s="65">
        <v>40574</v>
      </c>
      <c r="H571" s="15" t="s">
        <v>377</v>
      </c>
      <c r="I571" s="15" t="s">
        <v>375</v>
      </c>
      <c r="J571" s="15" t="s">
        <v>376</v>
      </c>
      <c r="K571" s="78">
        <v>58200</v>
      </c>
    </row>
    <row r="572" spans="1:11" s="52" customFormat="1" ht="15">
      <c r="A572" s="15" t="s">
        <v>1557</v>
      </c>
      <c r="B572" s="15" t="s">
        <v>1475</v>
      </c>
      <c r="C572" s="15" t="s">
        <v>1501</v>
      </c>
      <c r="D572" s="65" t="s">
        <v>1501</v>
      </c>
      <c r="E572" s="15" t="s">
        <v>1476</v>
      </c>
      <c r="F572" s="15">
        <v>13512643</v>
      </c>
      <c r="G572" s="65">
        <v>40574</v>
      </c>
      <c r="H572" s="15" t="s">
        <v>378</v>
      </c>
      <c r="I572" s="15" t="s">
        <v>375</v>
      </c>
      <c r="J572" s="15" t="s">
        <v>376</v>
      </c>
      <c r="K572" s="78">
        <v>649200</v>
      </c>
    </row>
    <row r="573" spans="1:11" s="52" customFormat="1" ht="15">
      <c r="A573" s="15" t="s">
        <v>1557</v>
      </c>
      <c r="B573" s="15" t="s">
        <v>1475</v>
      </c>
      <c r="C573" s="15" t="s">
        <v>1501</v>
      </c>
      <c r="D573" s="65" t="s">
        <v>1501</v>
      </c>
      <c r="E573" s="15" t="s">
        <v>1476</v>
      </c>
      <c r="F573" s="15">
        <v>1297809</v>
      </c>
      <c r="G573" s="65">
        <v>40574</v>
      </c>
      <c r="H573" s="15" t="s">
        <v>379</v>
      </c>
      <c r="I573" s="15" t="s">
        <v>380</v>
      </c>
      <c r="J573" s="15" t="s">
        <v>1484</v>
      </c>
      <c r="K573" s="78">
        <v>2315</v>
      </c>
    </row>
    <row r="574" spans="1:11" s="52" customFormat="1" ht="15">
      <c r="A574" s="15" t="s">
        <v>1557</v>
      </c>
      <c r="B574" s="15" t="s">
        <v>1475</v>
      </c>
      <c r="C574" s="15" t="s">
        <v>1501</v>
      </c>
      <c r="D574" s="65" t="s">
        <v>1501</v>
      </c>
      <c r="E574" s="15" t="s">
        <v>1476</v>
      </c>
      <c r="F574" s="15" t="s">
        <v>381</v>
      </c>
      <c r="G574" s="65">
        <v>40574</v>
      </c>
      <c r="H574" s="15" t="s">
        <v>382</v>
      </c>
      <c r="I574" s="15" t="s">
        <v>383</v>
      </c>
      <c r="J574" s="15" t="s">
        <v>450</v>
      </c>
      <c r="K574" s="78">
        <v>667063</v>
      </c>
    </row>
    <row r="575" spans="1:11" s="52" customFormat="1" ht="15">
      <c r="A575" s="15" t="s">
        <v>1557</v>
      </c>
      <c r="B575" s="15" t="s">
        <v>1475</v>
      </c>
      <c r="C575" s="15" t="s">
        <v>1501</v>
      </c>
      <c r="D575" s="65" t="s">
        <v>1472</v>
      </c>
      <c r="E575" s="15" t="s">
        <v>1476</v>
      </c>
      <c r="F575" s="15">
        <v>225916</v>
      </c>
      <c r="G575" s="65">
        <v>40574</v>
      </c>
      <c r="H575" s="15" t="s">
        <v>384</v>
      </c>
      <c r="I575" s="15" t="s">
        <v>385</v>
      </c>
      <c r="J575" s="15" t="s">
        <v>1481</v>
      </c>
      <c r="K575" s="78">
        <v>29676</v>
      </c>
    </row>
    <row r="576" spans="1:11" s="52" customFormat="1" ht="15">
      <c r="A576" s="15" t="s">
        <v>1557</v>
      </c>
      <c r="B576" s="15" t="s">
        <v>1475</v>
      </c>
      <c r="C576" s="15" t="s">
        <v>1501</v>
      </c>
      <c r="D576" s="65" t="s">
        <v>1472</v>
      </c>
      <c r="E576" s="15" t="s">
        <v>1476</v>
      </c>
      <c r="F576" s="15">
        <v>1364807</v>
      </c>
      <c r="G576" s="65">
        <v>40563</v>
      </c>
      <c r="H576" s="15" t="s">
        <v>386</v>
      </c>
      <c r="I576" s="15" t="s">
        <v>380</v>
      </c>
      <c r="J576" s="15" t="s">
        <v>1484</v>
      </c>
      <c r="K576" s="78">
        <v>202373</v>
      </c>
    </row>
    <row r="577" spans="1:11" s="52" customFormat="1" ht="15">
      <c r="A577" s="15" t="s">
        <v>1557</v>
      </c>
      <c r="B577" s="15" t="s">
        <v>1475</v>
      </c>
      <c r="C577" s="15" t="s">
        <v>1501</v>
      </c>
      <c r="D577" s="65" t="s">
        <v>1472</v>
      </c>
      <c r="E577" s="15" t="s">
        <v>1476</v>
      </c>
      <c r="F577" s="15">
        <v>1364808</v>
      </c>
      <c r="G577" s="65">
        <v>40563</v>
      </c>
      <c r="H577" s="15" t="s">
        <v>386</v>
      </c>
      <c r="I577" s="15" t="s">
        <v>380</v>
      </c>
      <c r="J577" s="15" t="s">
        <v>1484</v>
      </c>
      <c r="K577" s="78">
        <v>48471</v>
      </c>
    </row>
    <row r="578" spans="1:11" s="52" customFormat="1" ht="15">
      <c r="A578" s="15" t="s">
        <v>1557</v>
      </c>
      <c r="B578" s="15" t="s">
        <v>1475</v>
      </c>
      <c r="C578" s="15" t="s">
        <v>1501</v>
      </c>
      <c r="D578" s="65" t="s">
        <v>1472</v>
      </c>
      <c r="E578" s="15" t="s">
        <v>1476</v>
      </c>
      <c r="F578" s="15">
        <v>1370522</v>
      </c>
      <c r="G578" s="65">
        <v>40563</v>
      </c>
      <c r="H578" s="15" t="s">
        <v>386</v>
      </c>
      <c r="I578" s="15" t="s">
        <v>380</v>
      </c>
      <c r="J578" s="15" t="s">
        <v>1484</v>
      </c>
      <c r="K578" s="78">
        <v>6533</v>
      </c>
    </row>
    <row r="579" spans="1:11" s="52" customFormat="1" ht="15">
      <c r="A579" s="15" t="s">
        <v>1557</v>
      </c>
      <c r="B579" s="15" t="s">
        <v>1475</v>
      </c>
      <c r="C579" s="15" t="s">
        <v>1501</v>
      </c>
      <c r="D579" s="65" t="s">
        <v>1472</v>
      </c>
      <c r="E579" s="15" t="s">
        <v>1476</v>
      </c>
      <c r="F579" s="15" t="s">
        <v>381</v>
      </c>
      <c r="G579" s="65">
        <v>40542</v>
      </c>
      <c r="H579" s="15" t="s">
        <v>387</v>
      </c>
      <c r="I579" s="15" t="s">
        <v>383</v>
      </c>
      <c r="J579" s="15" t="s">
        <v>450</v>
      </c>
      <c r="K579" s="78">
        <v>676734</v>
      </c>
    </row>
    <row r="580" spans="1:11" s="52" customFormat="1" ht="30">
      <c r="A580" s="15" t="s">
        <v>1557</v>
      </c>
      <c r="B580" s="15" t="s">
        <v>1475</v>
      </c>
      <c r="C580" s="15" t="s">
        <v>1501</v>
      </c>
      <c r="D580" s="65" t="s">
        <v>1472</v>
      </c>
      <c r="E580" s="15" t="s">
        <v>1476</v>
      </c>
      <c r="F580" s="15" t="s">
        <v>381</v>
      </c>
      <c r="G580" s="65">
        <v>40542</v>
      </c>
      <c r="H580" s="15" t="s">
        <v>388</v>
      </c>
      <c r="I580" s="15" t="s">
        <v>389</v>
      </c>
      <c r="J580" s="15" t="s">
        <v>498</v>
      </c>
      <c r="K580" s="78">
        <v>180005</v>
      </c>
    </row>
    <row r="581" spans="1:11" s="35" customFormat="1" ht="30">
      <c r="A581" s="12" t="s">
        <v>1498</v>
      </c>
      <c r="B581" s="15" t="s">
        <v>1471</v>
      </c>
      <c r="C581" s="15" t="s">
        <v>1501</v>
      </c>
      <c r="D581" s="65" t="s">
        <v>1501</v>
      </c>
      <c r="E581" s="19" t="s">
        <v>476</v>
      </c>
      <c r="F581" s="19">
        <v>965</v>
      </c>
      <c r="G581" s="54">
        <v>40547</v>
      </c>
      <c r="H581" s="19" t="s">
        <v>1433</v>
      </c>
      <c r="I581" s="15" t="s">
        <v>390</v>
      </c>
      <c r="J581" s="15" t="s">
        <v>391</v>
      </c>
      <c r="K581" s="78">
        <v>130424</v>
      </c>
    </row>
    <row r="582" spans="1:11" s="35" customFormat="1" ht="30">
      <c r="A582" s="12" t="s">
        <v>1498</v>
      </c>
      <c r="B582" s="15" t="s">
        <v>1471</v>
      </c>
      <c r="C582" s="19" t="s">
        <v>1501</v>
      </c>
      <c r="D582" s="54" t="s">
        <v>1501</v>
      </c>
      <c r="E582" s="19" t="s">
        <v>476</v>
      </c>
      <c r="F582" s="19">
        <v>966</v>
      </c>
      <c r="G582" s="54">
        <v>40547</v>
      </c>
      <c r="H582" s="19" t="s">
        <v>392</v>
      </c>
      <c r="I582" s="19" t="s">
        <v>393</v>
      </c>
      <c r="J582" s="15" t="s">
        <v>1074</v>
      </c>
      <c r="K582" s="78">
        <v>29990</v>
      </c>
    </row>
    <row r="583" spans="1:11" s="35" customFormat="1" ht="30">
      <c r="A583" s="12" t="s">
        <v>1498</v>
      </c>
      <c r="B583" s="15" t="s">
        <v>1471</v>
      </c>
      <c r="C583" s="15" t="s">
        <v>1501</v>
      </c>
      <c r="D583" s="65" t="s">
        <v>1501</v>
      </c>
      <c r="E583" s="19" t="s">
        <v>476</v>
      </c>
      <c r="F583" s="19">
        <v>967</v>
      </c>
      <c r="G583" s="54">
        <v>40547</v>
      </c>
      <c r="H583" s="19" t="s">
        <v>394</v>
      </c>
      <c r="I583" s="19" t="s">
        <v>393</v>
      </c>
      <c r="J583" s="15" t="s">
        <v>1074</v>
      </c>
      <c r="K583" s="78">
        <v>57680</v>
      </c>
    </row>
    <row r="584" spans="1:11" s="35" customFormat="1" ht="30">
      <c r="A584" s="12" t="s">
        <v>1498</v>
      </c>
      <c r="B584" s="15" t="s">
        <v>1471</v>
      </c>
      <c r="C584" s="19" t="s">
        <v>1501</v>
      </c>
      <c r="D584" s="54" t="s">
        <v>1501</v>
      </c>
      <c r="E584" s="19" t="s">
        <v>502</v>
      </c>
      <c r="F584" s="19">
        <v>804</v>
      </c>
      <c r="G584" s="54">
        <v>40555</v>
      </c>
      <c r="H584" s="19" t="s">
        <v>395</v>
      </c>
      <c r="I584" s="15" t="s">
        <v>396</v>
      </c>
      <c r="J584" s="15" t="s">
        <v>397</v>
      </c>
      <c r="K584" s="78">
        <v>191565</v>
      </c>
    </row>
    <row r="585" spans="1:11" s="35" customFormat="1" ht="30">
      <c r="A585" s="12" t="s">
        <v>1498</v>
      </c>
      <c r="B585" s="15" t="s">
        <v>1471</v>
      </c>
      <c r="C585" s="19" t="s">
        <v>1501</v>
      </c>
      <c r="D585" s="54" t="s">
        <v>1501</v>
      </c>
      <c r="E585" s="19" t="s">
        <v>502</v>
      </c>
      <c r="F585" s="19">
        <v>805</v>
      </c>
      <c r="G585" s="54">
        <v>40556</v>
      </c>
      <c r="H585" s="19" t="s">
        <v>398</v>
      </c>
      <c r="I585" s="19" t="s">
        <v>399</v>
      </c>
      <c r="J585" s="15" t="s">
        <v>400</v>
      </c>
      <c r="K585" s="78">
        <v>130900</v>
      </c>
    </row>
    <row r="586" spans="1:11" s="35" customFormat="1" ht="30">
      <c r="A586" s="12" t="s">
        <v>1498</v>
      </c>
      <c r="B586" s="15" t="s">
        <v>1471</v>
      </c>
      <c r="C586" s="19" t="s">
        <v>1501</v>
      </c>
      <c r="D586" s="54" t="s">
        <v>1501</v>
      </c>
      <c r="E586" s="19" t="s">
        <v>502</v>
      </c>
      <c r="F586" s="19">
        <v>806</v>
      </c>
      <c r="G586" s="54">
        <v>40556</v>
      </c>
      <c r="H586" s="15" t="s">
        <v>401</v>
      </c>
      <c r="I586" s="19" t="s">
        <v>399</v>
      </c>
      <c r="J586" s="15" t="s">
        <v>400</v>
      </c>
      <c r="K586" s="78">
        <v>142800</v>
      </c>
    </row>
    <row r="587" spans="1:11" s="35" customFormat="1" ht="45">
      <c r="A587" s="12" t="s">
        <v>1498</v>
      </c>
      <c r="B587" s="10" t="s">
        <v>1489</v>
      </c>
      <c r="C587" s="19" t="s">
        <v>1501</v>
      </c>
      <c r="D587" s="54" t="s">
        <v>1501</v>
      </c>
      <c r="E587" s="19" t="s">
        <v>502</v>
      </c>
      <c r="F587" s="19">
        <v>807</v>
      </c>
      <c r="G587" s="54">
        <v>40560</v>
      </c>
      <c r="H587" s="15" t="s">
        <v>1434</v>
      </c>
      <c r="I587" s="15" t="s">
        <v>402</v>
      </c>
      <c r="J587" s="15" t="s">
        <v>189</v>
      </c>
      <c r="K587" s="78">
        <v>118500</v>
      </c>
    </row>
    <row r="588" spans="1:11" s="35" customFormat="1" ht="30">
      <c r="A588" s="12" t="s">
        <v>1498</v>
      </c>
      <c r="B588" s="15" t="s">
        <v>1471</v>
      </c>
      <c r="C588" s="19" t="s">
        <v>1501</v>
      </c>
      <c r="D588" s="54" t="s">
        <v>1501</v>
      </c>
      <c r="E588" s="19" t="s">
        <v>476</v>
      </c>
      <c r="F588" s="19">
        <v>968</v>
      </c>
      <c r="G588" s="54">
        <v>40561</v>
      </c>
      <c r="H588" s="15" t="s">
        <v>1436</v>
      </c>
      <c r="I588" s="19" t="s">
        <v>403</v>
      </c>
      <c r="J588" s="15" t="s">
        <v>1704</v>
      </c>
      <c r="K588" s="78">
        <v>138052</v>
      </c>
    </row>
    <row r="589" spans="1:11" s="35" customFormat="1" ht="30">
      <c r="A589" s="12" t="s">
        <v>1498</v>
      </c>
      <c r="B589" s="15" t="s">
        <v>1471</v>
      </c>
      <c r="C589" s="19" t="s">
        <v>404</v>
      </c>
      <c r="D589" s="65">
        <v>40557</v>
      </c>
      <c r="E589" s="19" t="s">
        <v>502</v>
      </c>
      <c r="F589" s="19">
        <v>808</v>
      </c>
      <c r="G589" s="54">
        <v>40561</v>
      </c>
      <c r="H589" s="19" t="s">
        <v>405</v>
      </c>
      <c r="I589" s="19" t="s">
        <v>406</v>
      </c>
      <c r="J589" s="19" t="s">
        <v>407</v>
      </c>
      <c r="K589" s="78">
        <v>52875</v>
      </c>
    </row>
    <row r="590" spans="1:11" s="35" customFormat="1" ht="30">
      <c r="A590" s="12" t="s">
        <v>1498</v>
      </c>
      <c r="B590" s="15" t="s">
        <v>1471</v>
      </c>
      <c r="C590" s="19" t="s">
        <v>1501</v>
      </c>
      <c r="D590" s="54" t="s">
        <v>1501</v>
      </c>
      <c r="E590" s="19" t="s">
        <v>476</v>
      </c>
      <c r="F590" s="19">
        <v>969</v>
      </c>
      <c r="G590" s="54">
        <v>40562</v>
      </c>
      <c r="H590" s="15" t="s">
        <v>408</v>
      </c>
      <c r="I590" s="19" t="s">
        <v>409</v>
      </c>
      <c r="J590" s="15" t="s">
        <v>410</v>
      </c>
      <c r="K590" s="78">
        <v>164000</v>
      </c>
    </row>
    <row r="591" spans="1:11" s="35" customFormat="1" ht="30">
      <c r="A591" s="12" t="s">
        <v>1498</v>
      </c>
      <c r="B591" s="15" t="s">
        <v>1471</v>
      </c>
      <c r="C591" s="19" t="s">
        <v>1501</v>
      </c>
      <c r="D591" s="54" t="s">
        <v>1501</v>
      </c>
      <c r="E591" s="19" t="s">
        <v>476</v>
      </c>
      <c r="F591" s="19">
        <v>970</v>
      </c>
      <c r="G591" s="54">
        <v>40562</v>
      </c>
      <c r="H591" s="19" t="s">
        <v>411</v>
      </c>
      <c r="I591" s="19" t="s">
        <v>412</v>
      </c>
      <c r="J591" s="15" t="s">
        <v>413</v>
      </c>
      <c r="K591" s="78">
        <v>222037</v>
      </c>
    </row>
    <row r="592" spans="1:11" s="35" customFormat="1" ht="30">
      <c r="A592" s="12" t="s">
        <v>1498</v>
      </c>
      <c r="B592" s="15" t="s">
        <v>1471</v>
      </c>
      <c r="C592" s="19" t="s">
        <v>1501</v>
      </c>
      <c r="D592" s="54" t="s">
        <v>1501</v>
      </c>
      <c r="E592" s="19" t="s">
        <v>476</v>
      </c>
      <c r="F592" s="19">
        <v>971</v>
      </c>
      <c r="G592" s="54">
        <v>40564</v>
      </c>
      <c r="H592" s="19" t="s">
        <v>414</v>
      </c>
      <c r="I592" s="19" t="s">
        <v>393</v>
      </c>
      <c r="J592" s="15" t="s">
        <v>1074</v>
      </c>
      <c r="K592" s="78">
        <v>33980</v>
      </c>
    </row>
    <row r="593" spans="1:11" s="35" customFormat="1" ht="30">
      <c r="A593" s="12" t="s">
        <v>1498</v>
      </c>
      <c r="B593" s="15" t="s">
        <v>1471</v>
      </c>
      <c r="C593" s="19" t="s">
        <v>1501</v>
      </c>
      <c r="D593" s="54" t="s">
        <v>1501</v>
      </c>
      <c r="E593" s="19" t="s">
        <v>502</v>
      </c>
      <c r="F593" s="19">
        <v>809</v>
      </c>
      <c r="G593" s="54">
        <v>40567</v>
      </c>
      <c r="H593" s="19" t="s">
        <v>1607</v>
      </c>
      <c r="I593" s="19" t="s">
        <v>415</v>
      </c>
      <c r="J593" s="15" t="s">
        <v>416</v>
      </c>
      <c r="K593" s="78">
        <v>83333</v>
      </c>
    </row>
    <row r="594" spans="1:11" s="35" customFormat="1" ht="30">
      <c r="A594" s="12" t="s">
        <v>1498</v>
      </c>
      <c r="B594" s="15" t="s">
        <v>1471</v>
      </c>
      <c r="C594" s="19" t="s">
        <v>1501</v>
      </c>
      <c r="D594" s="54" t="s">
        <v>1501</v>
      </c>
      <c r="E594" s="19" t="s">
        <v>476</v>
      </c>
      <c r="F594" s="19">
        <v>972</v>
      </c>
      <c r="G594" s="54">
        <v>40568</v>
      </c>
      <c r="H594" s="19" t="s">
        <v>417</v>
      </c>
      <c r="I594" s="19" t="s">
        <v>403</v>
      </c>
      <c r="J594" s="15" t="s">
        <v>1704</v>
      </c>
      <c r="K594" s="78">
        <v>94010</v>
      </c>
    </row>
    <row r="595" spans="1:11" s="35" customFormat="1" ht="45">
      <c r="A595" s="12" t="s">
        <v>1498</v>
      </c>
      <c r="B595" s="15" t="s">
        <v>1471</v>
      </c>
      <c r="C595" s="19" t="s">
        <v>1501</v>
      </c>
      <c r="D595" s="54" t="s">
        <v>1501</v>
      </c>
      <c r="E595" s="19" t="s">
        <v>476</v>
      </c>
      <c r="F595" s="19">
        <v>973</v>
      </c>
      <c r="G595" s="54">
        <v>40568</v>
      </c>
      <c r="H595" s="19" t="s">
        <v>418</v>
      </c>
      <c r="I595" s="19" t="s">
        <v>419</v>
      </c>
      <c r="J595" s="15" t="s">
        <v>420</v>
      </c>
      <c r="K595" s="78">
        <v>445500</v>
      </c>
    </row>
    <row r="596" spans="1:11" s="35" customFormat="1" ht="30">
      <c r="A596" s="12" t="s">
        <v>1498</v>
      </c>
      <c r="B596" s="15" t="s">
        <v>1471</v>
      </c>
      <c r="C596" s="19" t="s">
        <v>1501</v>
      </c>
      <c r="D596" s="54" t="s">
        <v>1501</v>
      </c>
      <c r="E596" s="19" t="s">
        <v>476</v>
      </c>
      <c r="F596" s="19">
        <v>974</v>
      </c>
      <c r="G596" s="54">
        <v>40569</v>
      </c>
      <c r="H596" s="15" t="s">
        <v>421</v>
      </c>
      <c r="I596" s="19" t="s">
        <v>403</v>
      </c>
      <c r="J596" s="15" t="s">
        <v>1704</v>
      </c>
      <c r="K596" s="78">
        <v>36735</v>
      </c>
    </row>
    <row r="597" spans="1:11" s="35" customFormat="1" ht="30">
      <c r="A597" s="12" t="s">
        <v>1498</v>
      </c>
      <c r="B597" s="15" t="s">
        <v>1471</v>
      </c>
      <c r="C597" s="19" t="s">
        <v>1501</v>
      </c>
      <c r="D597" s="54" t="s">
        <v>1501</v>
      </c>
      <c r="E597" s="19" t="s">
        <v>502</v>
      </c>
      <c r="F597" s="19">
        <v>810</v>
      </c>
      <c r="G597" s="54">
        <v>40569</v>
      </c>
      <c r="H597" s="15" t="s">
        <v>1437</v>
      </c>
      <c r="I597" s="19" t="s">
        <v>422</v>
      </c>
      <c r="J597" s="15" t="s">
        <v>423</v>
      </c>
      <c r="K597" s="78">
        <v>136850</v>
      </c>
    </row>
    <row r="598" spans="1:11" s="35" customFormat="1" ht="30">
      <c r="A598" s="12" t="s">
        <v>1498</v>
      </c>
      <c r="B598" s="15" t="s">
        <v>1473</v>
      </c>
      <c r="C598" s="19" t="s">
        <v>424</v>
      </c>
      <c r="D598" s="54">
        <v>40570</v>
      </c>
      <c r="E598" s="19" t="s">
        <v>502</v>
      </c>
      <c r="F598" s="19">
        <v>811</v>
      </c>
      <c r="G598" s="54">
        <v>40569</v>
      </c>
      <c r="H598" s="19" t="s">
        <v>425</v>
      </c>
      <c r="I598" s="15" t="s">
        <v>396</v>
      </c>
      <c r="J598" s="15" t="s">
        <v>397</v>
      </c>
      <c r="K598" s="78">
        <v>1074570</v>
      </c>
    </row>
    <row r="599" spans="1:11" s="35" customFormat="1" ht="30">
      <c r="A599" s="12" t="s">
        <v>1498</v>
      </c>
      <c r="B599" s="15" t="s">
        <v>1471</v>
      </c>
      <c r="C599" s="19" t="s">
        <v>1501</v>
      </c>
      <c r="D599" s="54" t="s">
        <v>1501</v>
      </c>
      <c r="E599" s="19" t="s">
        <v>502</v>
      </c>
      <c r="F599" s="19">
        <v>812</v>
      </c>
      <c r="G599" s="54">
        <v>40571</v>
      </c>
      <c r="H599" s="19" t="s">
        <v>398</v>
      </c>
      <c r="I599" s="19" t="s">
        <v>426</v>
      </c>
      <c r="J599" s="15" t="s">
        <v>427</v>
      </c>
      <c r="K599" s="78">
        <v>154700</v>
      </c>
    </row>
    <row r="600" spans="1:11" s="35" customFormat="1" ht="30">
      <c r="A600" s="12" t="s">
        <v>1498</v>
      </c>
      <c r="B600" s="15" t="s">
        <v>1471</v>
      </c>
      <c r="C600" s="19" t="s">
        <v>1501</v>
      </c>
      <c r="D600" s="54" t="s">
        <v>1501</v>
      </c>
      <c r="E600" s="19" t="s">
        <v>476</v>
      </c>
      <c r="F600" s="19">
        <v>975</v>
      </c>
      <c r="G600" s="65">
        <v>40574</v>
      </c>
      <c r="H600" s="15" t="s">
        <v>428</v>
      </c>
      <c r="I600" s="19" t="s">
        <v>429</v>
      </c>
      <c r="J600" s="15" t="s">
        <v>430</v>
      </c>
      <c r="K600" s="78">
        <v>1879999</v>
      </c>
    </row>
    <row r="601" spans="1:11" s="35" customFormat="1" ht="45">
      <c r="A601" s="12" t="s">
        <v>1498</v>
      </c>
      <c r="B601" s="10" t="s">
        <v>1489</v>
      </c>
      <c r="C601" s="19" t="s">
        <v>1501</v>
      </c>
      <c r="D601" s="54" t="s">
        <v>1501</v>
      </c>
      <c r="E601" s="19" t="s">
        <v>502</v>
      </c>
      <c r="F601" s="19">
        <v>813</v>
      </c>
      <c r="G601" s="54">
        <v>40574</v>
      </c>
      <c r="H601" s="15" t="s">
        <v>1435</v>
      </c>
      <c r="I601" s="19" t="s">
        <v>431</v>
      </c>
      <c r="J601" s="15" t="s">
        <v>432</v>
      </c>
      <c r="K601" s="78">
        <v>143881</v>
      </c>
    </row>
    <row r="602" spans="1:11" s="35" customFormat="1" ht="30">
      <c r="A602" s="12" t="s">
        <v>1498</v>
      </c>
      <c r="B602" s="15" t="s">
        <v>1471</v>
      </c>
      <c r="C602" s="19" t="s">
        <v>1501</v>
      </c>
      <c r="D602" s="54" t="s">
        <v>1501</v>
      </c>
      <c r="E602" s="19" t="s">
        <v>476</v>
      </c>
      <c r="F602" s="19">
        <v>976</v>
      </c>
      <c r="G602" s="54">
        <v>40574</v>
      </c>
      <c r="H602" s="15" t="s">
        <v>433</v>
      </c>
      <c r="I602" s="19" t="s">
        <v>434</v>
      </c>
      <c r="J602" s="15" t="s">
        <v>435</v>
      </c>
      <c r="K602" s="78">
        <v>56401</v>
      </c>
    </row>
    <row r="603" spans="1:11" s="35" customFormat="1" ht="30">
      <c r="A603" s="12" t="s">
        <v>1498</v>
      </c>
      <c r="B603" s="15" t="s">
        <v>1471</v>
      </c>
      <c r="C603" s="19" t="s">
        <v>1501</v>
      </c>
      <c r="D603" s="54" t="s">
        <v>1501</v>
      </c>
      <c r="E603" s="19" t="s">
        <v>502</v>
      </c>
      <c r="F603" s="19">
        <v>814</v>
      </c>
      <c r="G603" s="54">
        <v>40574</v>
      </c>
      <c r="H603" s="19" t="s">
        <v>1608</v>
      </c>
      <c r="I603" s="19" t="s">
        <v>436</v>
      </c>
      <c r="J603" s="15" t="s">
        <v>437</v>
      </c>
      <c r="K603" s="78">
        <v>66667</v>
      </c>
    </row>
    <row r="604" spans="1:11" s="35" customFormat="1" ht="30">
      <c r="A604" s="12" t="s">
        <v>1498</v>
      </c>
      <c r="B604" s="15" t="s">
        <v>1471</v>
      </c>
      <c r="C604" s="19" t="s">
        <v>1501</v>
      </c>
      <c r="D604" s="54" t="s">
        <v>1501</v>
      </c>
      <c r="E604" s="19" t="s">
        <v>502</v>
      </c>
      <c r="F604" s="19">
        <v>815</v>
      </c>
      <c r="G604" s="54">
        <v>40574</v>
      </c>
      <c r="H604" s="19" t="s">
        <v>438</v>
      </c>
      <c r="I604" s="19" t="s">
        <v>439</v>
      </c>
      <c r="J604" s="15" t="s">
        <v>440</v>
      </c>
      <c r="K604" s="78">
        <v>76673</v>
      </c>
    </row>
    <row r="605" spans="1:11" s="35" customFormat="1" ht="30">
      <c r="A605" s="12" t="s">
        <v>1498</v>
      </c>
      <c r="B605" s="15" t="s">
        <v>512</v>
      </c>
      <c r="C605" s="15" t="s">
        <v>441</v>
      </c>
      <c r="D605" s="65">
        <v>40574</v>
      </c>
      <c r="E605" s="54" t="s">
        <v>1501</v>
      </c>
      <c r="F605" s="54" t="s">
        <v>1501</v>
      </c>
      <c r="G605" s="54" t="s">
        <v>1501</v>
      </c>
      <c r="H605" s="19" t="s">
        <v>442</v>
      </c>
      <c r="I605" s="19" t="s">
        <v>1188</v>
      </c>
      <c r="J605" s="15" t="s">
        <v>1189</v>
      </c>
      <c r="K605" s="74" t="s">
        <v>1438</v>
      </c>
    </row>
    <row r="606" spans="1:11" s="35" customFormat="1" ht="30">
      <c r="A606" s="12" t="s">
        <v>1498</v>
      </c>
      <c r="B606" s="19" t="s">
        <v>1475</v>
      </c>
      <c r="C606" s="19" t="s">
        <v>1501</v>
      </c>
      <c r="D606" s="54" t="s">
        <v>1501</v>
      </c>
      <c r="E606" s="19" t="s">
        <v>443</v>
      </c>
      <c r="F606" s="19">
        <v>22726</v>
      </c>
      <c r="G606" s="54">
        <v>40571</v>
      </c>
      <c r="H606" s="19" t="s">
        <v>444</v>
      </c>
      <c r="I606" s="19" t="s">
        <v>445</v>
      </c>
      <c r="J606" s="15" t="s">
        <v>446</v>
      </c>
      <c r="K606" s="78">
        <v>1752857</v>
      </c>
    </row>
    <row r="607" spans="1:11" s="35" customFormat="1" ht="30">
      <c r="A607" s="12" t="s">
        <v>1498</v>
      </c>
      <c r="B607" s="15" t="s">
        <v>1475</v>
      </c>
      <c r="C607" s="19" t="s">
        <v>1501</v>
      </c>
      <c r="D607" s="54" t="s">
        <v>1501</v>
      </c>
      <c r="E607" s="19" t="s">
        <v>1476</v>
      </c>
      <c r="F607" s="19">
        <v>7652664</v>
      </c>
      <c r="G607" s="54">
        <v>40571</v>
      </c>
      <c r="H607" s="19" t="s">
        <v>841</v>
      </c>
      <c r="I607" s="19" t="s">
        <v>842</v>
      </c>
      <c r="J607" s="19" t="s">
        <v>843</v>
      </c>
      <c r="K607" s="78">
        <v>13851495</v>
      </c>
    </row>
    <row r="608" spans="1:11" s="35" customFormat="1" ht="30">
      <c r="A608" s="12" t="s">
        <v>1498</v>
      </c>
      <c r="B608" s="19" t="s">
        <v>1475</v>
      </c>
      <c r="C608" s="19" t="s">
        <v>1501</v>
      </c>
      <c r="D608" s="54" t="s">
        <v>1472</v>
      </c>
      <c r="E608" s="19" t="s">
        <v>443</v>
      </c>
      <c r="F608" s="19">
        <v>54781</v>
      </c>
      <c r="G608" s="54">
        <v>40556</v>
      </c>
      <c r="H608" s="19" t="s">
        <v>844</v>
      </c>
      <c r="I608" s="19" t="s">
        <v>845</v>
      </c>
      <c r="J608" s="15" t="s">
        <v>846</v>
      </c>
      <c r="K608" s="78">
        <v>571456</v>
      </c>
    </row>
    <row r="609" spans="1:11" s="35" customFormat="1" ht="30">
      <c r="A609" s="12" t="s">
        <v>1498</v>
      </c>
      <c r="B609" s="19" t="s">
        <v>1475</v>
      </c>
      <c r="C609" s="19" t="s">
        <v>1501</v>
      </c>
      <c r="D609" s="54" t="s">
        <v>1472</v>
      </c>
      <c r="E609" s="19" t="s">
        <v>443</v>
      </c>
      <c r="F609" s="19">
        <v>7979364</v>
      </c>
      <c r="G609" s="54">
        <v>40553</v>
      </c>
      <c r="H609" s="15" t="s">
        <v>847</v>
      </c>
      <c r="I609" s="19" t="s">
        <v>571</v>
      </c>
      <c r="J609" s="15" t="s">
        <v>572</v>
      </c>
      <c r="K609" s="78">
        <v>1253486</v>
      </c>
    </row>
    <row r="610" spans="1:11" s="35" customFormat="1" ht="30">
      <c r="A610" s="12" t="s">
        <v>1498</v>
      </c>
      <c r="B610" s="19" t="s">
        <v>1475</v>
      </c>
      <c r="C610" s="19" t="s">
        <v>1501</v>
      </c>
      <c r="D610" s="54" t="s">
        <v>1501</v>
      </c>
      <c r="E610" s="19" t="s">
        <v>443</v>
      </c>
      <c r="F610" s="17" t="s">
        <v>573</v>
      </c>
      <c r="G610" s="54">
        <v>40543</v>
      </c>
      <c r="H610" s="15" t="s">
        <v>574</v>
      </c>
      <c r="I610" s="19" t="s">
        <v>836</v>
      </c>
      <c r="J610" s="15" t="s">
        <v>1484</v>
      </c>
      <c r="K610" s="78">
        <v>3068112</v>
      </c>
    </row>
    <row r="611" spans="1:18" s="23" customFormat="1" ht="45">
      <c r="A611" s="12" t="s">
        <v>1499</v>
      </c>
      <c r="B611" s="15" t="s">
        <v>1471</v>
      </c>
      <c r="C611" s="15" t="s">
        <v>1472</v>
      </c>
      <c r="D611" s="15" t="s">
        <v>1472</v>
      </c>
      <c r="E611" s="15" t="s">
        <v>778</v>
      </c>
      <c r="F611" s="10">
        <v>989</v>
      </c>
      <c r="G611" s="28">
        <v>40548</v>
      </c>
      <c r="H611" s="12" t="s">
        <v>575</v>
      </c>
      <c r="I611" s="15" t="s">
        <v>576</v>
      </c>
      <c r="J611" s="15" t="s">
        <v>577</v>
      </c>
      <c r="K611" s="78">
        <v>83300</v>
      </c>
      <c r="O611" s="9" t="s">
        <v>1474</v>
      </c>
      <c r="P611" s="9" t="s">
        <v>1471</v>
      </c>
      <c r="Q611" s="11" t="s">
        <v>1535</v>
      </c>
      <c r="R611" s="12" t="s">
        <v>23</v>
      </c>
    </row>
    <row r="612" spans="1:18" s="23" customFormat="1" ht="45">
      <c r="A612" s="12" t="s">
        <v>1499</v>
      </c>
      <c r="B612" s="10" t="s">
        <v>1489</v>
      </c>
      <c r="C612" s="15" t="s">
        <v>1472</v>
      </c>
      <c r="D612" s="15" t="s">
        <v>1472</v>
      </c>
      <c r="E612" s="15" t="s">
        <v>778</v>
      </c>
      <c r="F612" s="10">
        <v>990</v>
      </c>
      <c r="G612" s="28">
        <v>40550</v>
      </c>
      <c r="H612" s="12" t="s">
        <v>578</v>
      </c>
      <c r="I612" s="15" t="s">
        <v>579</v>
      </c>
      <c r="J612" s="15" t="s">
        <v>189</v>
      </c>
      <c r="K612" s="78">
        <v>446576</v>
      </c>
      <c r="O612" s="12" t="s">
        <v>475</v>
      </c>
      <c r="P612" s="12" t="s">
        <v>1192</v>
      </c>
      <c r="Q612" s="10" t="s">
        <v>1540</v>
      </c>
      <c r="R612" s="12" t="s">
        <v>778</v>
      </c>
    </row>
    <row r="613" spans="1:18" s="23" customFormat="1" ht="30">
      <c r="A613" s="12" t="s">
        <v>1499</v>
      </c>
      <c r="B613" s="15" t="s">
        <v>1471</v>
      </c>
      <c r="C613" s="15" t="s">
        <v>1472</v>
      </c>
      <c r="D613" s="15" t="s">
        <v>1472</v>
      </c>
      <c r="E613" s="15" t="s">
        <v>778</v>
      </c>
      <c r="F613" s="10">
        <v>993</v>
      </c>
      <c r="G613" s="28">
        <v>40556</v>
      </c>
      <c r="H613" s="12" t="s">
        <v>580</v>
      </c>
      <c r="I613" s="15" t="s">
        <v>581</v>
      </c>
      <c r="J613" s="15" t="s">
        <v>582</v>
      </c>
      <c r="K613" s="78">
        <v>150000</v>
      </c>
      <c r="O613" s="12" t="s">
        <v>810</v>
      </c>
      <c r="P613" s="12" t="s">
        <v>512</v>
      </c>
      <c r="Q613" s="10" t="s">
        <v>583</v>
      </c>
      <c r="R613" s="12" t="s">
        <v>1194</v>
      </c>
    </row>
    <row r="614" spans="1:18" s="23" customFormat="1" ht="30">
      <c r="A614" s="12" t="s">
        <v>1499</v>
      </c>
      <c r="B614" s="15" t="s">
        <v>1471</v>
      </c>
      <c r="C614" s="15" t="s">
        <v>1472</v>
      </c>
      <c r="D614" s="15" t="s">
        <v>1472</v>
      </c>
      <c r="E614" s="15" t="s">
        <v>778</v>
      </c>
      <c r="F614" s="10">
        <v>994</v>
      </c>
      <c r="G614" s="28">
        <v>40556</v>
      </c>
      <c r="H614" s="12" t="s">
        <v>584</v>
      </c>
      <c r="I614" s="15" t="s">
        <v>585</v>
      </c>
      <c r="J614" s="15" t="s">
        <v>586</v>
      </c>
      <c r="K614" s="78">
        <v>55556</v>
      </c>
      <c r="O614" s="12" t="s">
        <v>1487</v>
      </c>
      <c r="P614" s="12" t="s">
        <v>1473</v>
      </c>
      <c r="Q614" s="10" t="s">
        <v>587</v>
      </c>
      <c r="R614" s="12" t="s">
        <v>1490</v>
      </c>
    </row>
    <row r="615" spans="1:18" s="23" customFormat="1" ht="75">
      <c r="A615" s="12" t="s">
        <v>1499</v>
      </c>
      <c r="B615" s="15" t="s">
        <v>1471</v>
      </c>
      <c r="C615" s="15" t="s">
        <v>1472</v>
      </c>
      <c r="D615" s="15" t="s">
        <v>1472</v>
      </c>
      <c r="E615" s="15" t="s">
        <v>778</v>
      </c>
      <c r="F615" s="10">
        <v>995</v>
      </c>
      <c r="G615" s="28">
        <v>40560</v>
      </c>
      <c r="H615" s="12" t="s">
        <v>1439</v>
      </c>
      <c r="I615" s="15" t="s">
        <v>588</v>
      </c>
      <c r="J615" s="15" t="s">
        <v>589</v>
      </c>
      <c r="K615" s="78">
        <v>35700</v>
      </c>
      <c r="O615" s="12" t="s">
        <v>1488</v>
      </c>
      <c r="P615" s="12" t="s">
        <v>1489</v>
      </c>
      <c r="Q615" s="10" t="s">
        <v>1472</v>
      </c>
      <c r="R615" s="12" t="s">
        <v>1493</v>
      </c>
    </row>
    <row r="616" spans="1:18" s="23" customFormat="1" ht="75">
      <c r="A616" s="12" t="s">
        <v>1499</v>
      </c>
      <c r="B616" s="15" t="s">
        <v>1471</v>
      </c>
      <c r="C616" s="15" t="s">
        <v>1472</v>
      </c>
      <c r="D616" s="15" t="s">
        <v>1472</v>
      </c>
      <c r="E616" s="15" t="s">
        <v>778</v>
      </c>
      <c r="F616" s="10">
        <v>996</v>
      </c>
      <c r="G616" s="28">
        <v>40562</v>
      </c>
      <c r="H616" s="12" t="s">
        <v>590</v>
      </c>
      <c r="I616" s="12" t="s">
        <v>591</v>
      </c>
      <c r="J616" s="15" t="s">
        <v>592</v>
      </c>
      <c r="K616" s="78">
        <v>45934</v>
      </c>
      <c r="O616" s="12" t="s">
        <v>1494</v>
      </c>
      <c r="P616" s="12" t="s">
        <v>1492</v>
      </c>
      <c r="Q616" s="10"/>
      <c r="R616" s="12" t="s">
        <v>1496</v>
      </c>
    </row>
    <row r="617" spans="1:18" s="23" customFormat="1" ht="30">
      <c r="A617" s="12" t="s">
        <v>1499</v>
      </c>
      <c r="B617" s="15" t="s">
        <v>1471</v>
      </c>
      <c r="C617" s="15" t="s">
        <v>1472</v>
      </c>
      <c r="D617" s="15" t="s">
        <v>1472</v>
      </c>
      <c r="E617" s="15" t="s">
        <v>23</v>
      </c>
      <c r="F617" s="10">
        <v>1172</v>
      </c>
      <c r="G617" s="28">
        <v>40562</v>
      </c>
      <c r="H617" s="12" t="s">
        <v>593</v>
      </c>
      <c r="I617" s="15" t="s">
        <v>1703</v>
      </c>
      <c r="J617" s="15" t="s">
        <v>1704</v>
      </c>
      <c r="K617" s="78">
        <v>84788</v>
      </c>
      <c r="O617" s="12" t="s">
        <v>1531</v>
      </c>
      <c r="P617" s="12" t="s">
        <v>1475</v>
      </c>
      <c r="Q617" s="10"/>
      <c r="R617" s="12" t="s">
        <v>1476</v>
      </c>
    </row>
    <row r="618" spans="1:17" s="23" customFormat="1" ht="45">
      <c r="A618" s="12" t="s">
        <v>1499</v>
      </c>
      <c r="B618" s="10" t="s">
        <v>1489</v>
      </c>
      <c r="C618" s="15" t="s">
        <v>1472</v>
      </c>
      <c r="D618" s="15" t="s">
        <v>1472</v>
      </c>
      <c r="E618" s="15" t="s">
        <v>778</v>
      </c>
      <c r="F618" s="10">
        <v>997</v>
      </c>
      <c r="G618" s="28">
        <v>40564</v>
      </c>
      <c r="H618" s="12" t="s">
        <v>594</v>
      </c>
      <c r="I618" s="15" t="s">
        <v>579</v>
      </c>
      <c r="J618" s="15" t="s">
        <v>189</v>
      </c>
      <c r="K618" s="78">
        <v>468905</v>
      </c>
      <c r="O618" s="12" t="s">
        <v>1548</v>
      </c>
      <c r="P618" s="10"/>
      <c r="Q618" s="10"/>
    </row>
    <row r="619" spans="1:17" s="23" customFormat="1" ht="45">
      <c r="A619" s="12" t="s">
        <v>1499</v>
      </c>
      <c r="B619" s="15" t="s">
        <v>1471</v>
      </c>
      <c r="C619" s="15" t="s">
        <v>1472</v>
      </c>
      <c r="D619" s="15" t="s">
        <v>1472</v>
      </c>
      <c r="E619" s="15" t="s">
        <v>778</v>
      </c>
      <c r="F619" s="10">
        <v>998</v>
      </c>
      <c r="G619" s="28">
        <v>40567</v>
      </c>
      <c r="H619" s="12" t="s">
        <v>242</v>
      </c>
      <c r="I619" s="15" t="s">
        <v>595</v>
      </c>
      <c r="J619" s="15" t="s">
        <v>596</v>
      </c>
      <c r="K619" s="78">
        <v>35000</v>
      </c>
      <c r="O619" s="12" t="s">
        <v>1498</v>
      </c>
      <c r="P619" s="10"/>
      <c r="Q619" s="10"/>
    </row>
    <row r="620" spans="1:17" s="23" customFormat="1" ht="30">
      <c r="A620" s="12" t="s">
        <v>1499</v>
      </c>
      <c r="B620" s="15" t="s">
        <v>1471</v>
      </c>
      <c r="C620" s="15" t="s">
        <v>1472</v>
      </c>
      <c r="D620" s="15" t="s">
        <v>1472</v>
      </c>
      <c r="E620" s="15" t="s">
        <v>778</v>
      </c>
      <c r="F620" s="10">
        <v>999</v>
      </c>
      <c r="G620" s="28">
        <v>40567</v>
      </c>
      <c r="H620" s="12" t="s">
        <v>597</v>
      </c>
      <c r="I620" s="15" t="s">
        <v>598</v>
      </c>
      <c r="J620" s="15" t="s">
        <v>599</v>
      </c>
      <c r="K620" s="78">
        <v>210000</v>
      </c>
      <c r="O620" s="12" t="s">
        <v>1499</v>
      </c>
      <c r="P620" s="10"/>
      <c r="Q620" s="10"/>
    </row>
    <row r="621" spans="1:17" s="23" customFormat="1" ht="30">
      <c r="A621" s="12" t="s">
        <v>1499</v>
      </c>
      <c r="B621" s="15" t="s">
        <v>1471</v>
      </c>
      <c r="C621" s="15" t="s">
        <v>1472</v>
      </c>
      <c r="D621" s="15" t="s">
        <v>1472</v>
      </c>
      <c r="E621" s="15" t="s">
        <v>23</v>
      </c>
      <c r="F621" s="10">
        <v>1173</v>
      </c>
      <c r="G621" s="28">
        <v>40568</v>
      </c>
      <c r="H621" s="66" t="s">
        <v>600</v>
      </c>
      <c r="I621" s="66" t="s">
        <v>601</v>
      </c>
      <c r="J621" s="15" t="s">
        <v>602</v>
      </c>
      <c r="K621" s="78">
        <v>84580</v>
      </c>
      <c r="O621" s="12" t="s">
        <v>1500</v>
      </c>
      <c r="P621" s="10"/>
      <c r="Q621" s="10"/>
    </row>
    <row r="622" spans="1:17" s="23" customFormat="1" ht="30">
      <c r="A622" s="12" t="s">
        <v>1499</v>
      </c>
      <c r="B622" s="15" t="s">
        <v>1471</v>
      </c>
      <c r="C622" s="15" t="s">
        <v>1472</v>
      </c>
      <c r="D622" s="15" t="s">
        <v>1472</v>
      </c>
      <c r="E622" s="15" t="s">
        <v>778</v>
      </c>
      <c r="F622" s="10">
        <v>1001</v>
      </c>
      <c r="G622" s="28">
        <v>40569</v>
      </c>
      <c r="H622" s="12" t="s">
        <v>1440</v>
      </c>
      <c r="I622" s="15" t="s">
        <v>603</v>
      </c>
      <c r="J622" s="15" t="s">
        <v>604</v>
      </c>
      <c r="K622" s="78">
        <v>1630000</v>
      </c>
      <c r="O622" s="12" t="s">
        <v>1557</v>
      </c>
      <c r="P622" s="10"/>
      <c r="Q622" s="10"/>
    </row>
    <row r="623" spans="1:17" s="23" customFormat="1" ht="30">
      <c r="A623" s="12" t="s">
        <v>1499</v>
      </c>
      <c r="B623" s="15" t="s">
        <v>1471</v>
      </c>
      <c r="C623" s="15" t="s">
        <v>1472</v>
      </c>
      <c r="D623" s="15" t="s">
        <v>1472</v>
      </c>
      <c r="E623" s="15" t="s">
        <v>23</v>
      </c>
      <c r="F623" s="10">
        <v>1174</v>
      </c>
      <c r="G623" s="28">
        <v>40569</v>
      </c>
      <c r="H623" s="12" t="s">
        <v>605</v>
      </c>
      <c r="I623" s="15" t="s">
        <v>1703</v>
      </c>
      <c r="J623" s="15" t="s">
        <v>1704</v>
      </c>
      <c r="K623" s="78">
        <v>15689</v>
      </c>
      <c r="O623" s="12" t="s">
        <v>1618</v>
      </c>
      <c r="P623" s="10"/>
      <c r="Q623" s="10"/>
    </row>
    <row r="624" spans="1:17" s="23" customFormat="1" ht="45">
      <c r="A624" s="12" t="s">
        <v>1499</v>
      </c>
      <c r="B624" s="15" t="s">
        <v>1471</v>
      </c>
      <c r="C624" s="15" t="s">
        <v>1472</v>
      </c>
      <c r="D624" s="15" t="s">
        <v>1472</v>
      </c>
      <c r="E624" s="15" t="s">
        <v>778</v>
      </c>
      <c r="F624" s="10">
        <v>1002</v>
      </c>
      <c r="G624" s="28">
        <v>40569</v>
      </c>
      <c r="H624" s="12" t="s">
        <v>243</v>
      </c>
      <c r="I624" s="15" t="s">
        <v>595</v>
      </c>
      <c r="J624" s="15" t="s">
        <v>596</v>
      </c>
      <c r="K624" s="78">
        <v>35000</v>
      </c>
      <c r="O624" s="12" t="s">
        <v>1558</v>
      </c>
      <c r="P624" s="10"/>
      <c r="Q624" s="10"/>
    </row>
    <row r="625" spans="1:11" s="23" customFormat="1" ht="45">
      <c r="A625" s="12" t="s">
        <v>1499</v>
      </c>
      <c r="B625" s="15" t="s">
        <v>1471</v>
      </c>
      <c r="C625" s="15" t="s">
        <v>1472</v>
      </c>
      <c r="D625" s="15" t="s">
        <v>1472</v>
      </c>
      <c r="E625" s="15" t="s">
        <v>778</v>
      </c>
      <c r="F625" s="10">
        <v>1003</v>
      </c>
      <c r="G625" s="28">
        <v>40570</v>
      </c>
      <c r="H625" s="12" t="s">
        <v>606</v>
      </c>
      <c r="I625" s="66" t="s">
        <v>607</v>
      </c>
      <c r="J625" s="15" t="s">
        <v>608</v>
      </c>
      <c r="K625" s="78">
        <v>30345</v>
      </c>
    </row>
    <row r="626" spans="1:11" s="23" customFormat="1" ht="30">
      <c r="A626" s="12" t="s">
        <v>1499</v>
      </c>
      <c r="B626" s="15" t="s">
        <v>1471</v>
      </c>
      <c r="C626" s="15" t="s">
        <v>1472</v>
      </c>
      <c r="D626" s="15" t="s">
        <v>1472</v>
      </c>
      <c r="E626" s="15" t="s">
        <v>23</v>
      </c>
      <c r="F626" s="10">
        <v>1175</v>
      </c>
      <c r="G626" s="28">
        <v>40570</v>
      </c>
      <c r="H626" s="12" t="s">
        <v>609</v>
      </c>
      <c r="I626" s="15" t="s">
        <v>610</v>
      </c>
      <c r="J626" s="15" t="s">
        <v>611</v>
      </c>
      <c r="K626" s="78">
        <v>60801</v>
      </c>
    </row>
    <row r="627" spans="1:11" s="23" customFormat="1" ht="30">
      <c r="A627" s="12" t="s">
        <v>1499</v>
      </c>
      <c r="B627" s="15" t="s">
        <v>1471</v>
      </c>
      <c r="C627" s="15" t="s">
        <v>1472</v>
      </c>
      <c r="D627" s="15" t="s">
        <v>1472</v>
      </c>
      <c r="E627" s="15" t="s">
        <v>23</v>
      </c>
      <c r="F627" s="10">
        <v>1176</v>
      </c>
      <c r="G627" s="28">
        <v>40570</v>
      </c>
      <c r="H627" s="12" t="s">
        <v>1609</v>
      </c>
      <c r="I627" s="15" t="s">
        <v>612</v>
      </c>
      <c r="J627" s="15" t="s">
        <v>613</v>
      </c>
      <c r="K627" s="78">
        <v>1038394</v>
      </c>
    </row>
    <row r="628" spans="1:11" s="23" customFormat="1" ht="30">
      <c r="A628" s="12" t="s">
        <v>1499</v>
      </c>
      <c r="B628" s="15" t="s">
        <v>1471</v>
      </c>
      <c r="C628" s="15" t="s">
        <v>1472</v>
      </c>
      <c r="D628" s="15" t="s">
        <v>1472</v>
      </c>
      <c r="E628" s="15" t="s">
        <v>23</v>
      </c>
      <c r="F628" s="10">
        <v>1177</v>
      </c>
      <c r="G628" s="28">
        <v>40571</v>
      </c>
      <c r="H628" s="12" t="s">
        <v>614</v>
      </c>
      <c r="I628" s="12" t="s">
        <v>615</v>
      </c>
      <c r="J628" s="15" t="s">
        <v>616</v>
      </c>
      <c r="K628" s="78">
        <v>62832</v>
      </c>
    </row>
    <row r="629" spans="1:11" s="23" customFormat="1" ht="30">
      <c r="A629" s="12" t="s">
        <v>1499</v>
      </c>
      <c r="B629" s="15" t="s">
        <v>1471</v>
      </c>
      <c r="C629" s="15" t="s">
        <v>1472</v>
      </c>
      <c r="D629" s="15" t="s">
        <v>1472</v>
      </c>
      <c r="E629" s="15" t="s">
        <v>778</v>
      </c>
      <c r="F629" s="10">
        <v>1004</v>
      </c>
      <c r="G629" s="28">
        <v>40571</v>
      </c>
      <c r="H629" s="12" t="s">
        <v>617</v>
      </c>
      <c r="I629" s="15" t="s">
        <v>618</v>
      </c>
      <c r="J629" s="15" t="s">
        <v>619</v>
      </c>
      <c r="K629" s="78">
        <v>101150</v>
      </c>
    </row>
    <row r="630" spans="1:11" s="23" customFormat="1" ht="30">
      <c r="A630" s="12" t="s">
        <v>1499</v>
      </c>
      <c r="B630" s="15" t="s">
        <v>1471</v>
      </c>
      <c r="C630" s="15" t="s">
        <v>1472</v>
      </c>
      <c r="D630" s="15" t="s">
        <v>1472</v>
      </c>
      <c r="E630" s="15" t="s">
        <v>23</v>
      </c>
      <c r="F630" s="10">
        <v>1178</v>
      </c>
      <c r="G630" s="28">
        <v>40574</v>
      </c>
      <c r="H630" s="12" t="s">
        <v>620</v>
      </c>
      <c r="I630" s="15" t="s">
        <v>1703</v>
      </c>
      <c r="J630" s="15" t="s">
        <v>1704</v>
      </c>
      <c r="K630" s="78">
        <v>18802</v>
      </c>
    </row>
    <row r="631" spans="1:11" s="23" customFormat="1" ht="30">
      <c r="A631" s="12" t="s">
        <v>1499</v>
      </c>
      <c r="B631" s="15" t="s">
        <v>1471</v>
      </c>
      <c r="C631" s="15" t="s">
        <v>1472</v>
      </c>
      <c r="D631" s="15" t="s">
        <v>1472</v>
      </c>
      <c r="E631" s="15" t="s">
        <v>778</v>
      </c>
      <c r="F631" s="10">
        <v>1006</v>
      </c>
      <c r="G631" s="28">
        <v>40574</v>
      </c>
      <c r="H631" s="12" t="s">
        <v>1610</v>
      </c>
      <c r="I631" s="15" t="s">
        <v>621</v>
      </c>
      <c r="J631" s="15" t="s">
        <v>622</v>
      </c>
      <c r="K631" s="78">
        <v>71400</v>
      </c>
    </row>
    <row r="632" spans="1:11" s="23" customFormat="1" ht="30">
      <c r="A632" s="12" t="s">
        <v>1499</v>
      </c>
      <c r="B632" s="15" t="s">
        <v>1471</v>
      </c>
      <c r="C632" s="15" t="s">
        <v>1472</v>
      </c>
      <c r="D632" s="15" t="s">
        <v>1472</v>
      </c>
      <c r="E632" s="15" t="s">
        <v>778</v>
      </c>
      <c r="F632" s="10">
        <v>1007</v>
      </c>
      <c r="G632" s="28">
        <v>40574</v>
      </c>
      <c r="H632" s="12" t="s">
        <v>623</v>
      </c>
      <c r="I632" s="15" t="s">
        <v>624</v>
      </c>
      <c r="J632" s="15" t="s">
        <v>625</v>
      </c>
      <c r="K632" s="78">
        <v>53550</v>
      </c>
    </row>
    <row r="633" spans="1:11" s="23" customFormat="1" ht="30">
      <c r="A633" s="12" t="s">
        <v>1499</v>
      </c>
      <c r="B633" s="15" t="s">
        <v>1471</v>
      </c>
      <c r="C633" s="15" t="s">
        <v>1472</v>
      </c>
      <c r="D633" s="15" t="s">
        <v>1472</v>
      </c>
      <c r="E633" s="15" t="s">
        <v>778</v>
      </c>
      <c r="F633" s="10">
        <v>1008</v>
      </c>
      <c r="G633" s="28">
        <v>40574</v>
      </c>
      <c r="H633" s="12" t="s">
        <v>626</v>
      </c>
      <c r="I633" s="15" t="s">
        <v>588</v>
      </c>
      <c r="J633" s="15" t="s">
        <v>589</v>
      </c>
      <c r="K633" s="78">
        <v>1014832</v>
      </c>
    </row>
    <row r="634" spans="1:11" s="23" customFormat="1" ht="30">
      <c r="A634" s="12" t="s">
        <v>1499</v>
      </c>
      <c r="B634" s="15" t="s">
        <v>1471</v>
      </c>
      <c r="C634" s="15" t="s">
        <v>1472</v>
      </c>
      <c r="D634" s="15" t="s">
        <v>1472</v>
      </c>
      <c r="E634" s="15" t="s">
        <v>23</v>
      </c>
      <c r="F634" s="10">
        <v>1181</v>
      </c>
      <c r="G634" s="28">
        <v>40574</v>
      </c>
      <c r="H634" s="12" t="s">
        <v>627</v>
      </c>
      <c r="I634" s="15" t="s">
        <v>628</v>
      </c>
      <c r="J634" s="15" t="s">
        <v>629</v>
      </c>
      <c r="K634" s="78">
        <v>95700</v>
      </c>
    </row>
    <row r="635" spans="1:11" s="23" customFormat="1" ht="15">
      <c r="A635" s="12" t="s">
        <v>1499</v>
      </c>
      <c r="B635" s="15" t="s">
        <v>1475</v>
      </c>
      <c r="C635" s="15" t="s">
        <v>1472</v>
      </c>
      <c r="D635" s="15" t="s">
        <v>1472</v>
      </c>
      <c r="E635" s="15" t="s">
        <v>1476</v>
      </c>
      <c r="F635" s="10">
        <v>144674286</v>
      </c>
      <c r="G635" s="28">
        <v>40569</v>
      </c>
      <c r="H635" s="15" t="s">
        <v>630</v>
      </c>
      <c r="I635" s="15" t="s">
        <v>631</v>
      </c>
      <c r="J635" s="15" t="s">
        <v>572</v>
      </c>
      <c r="K635" s="78">
        <v>118450</v>
      </c>
    </row>
    <row r="636" spans="1:11" s="23" customFormat="1" ht="30">
      <c r="A636" s="12" t="s">
        <v>1499</v>
      </c>
      <c r="B636" s="15" t="s">
        <v>1475</v>
      </c>
      <c r="C636" s="15" t="s">
        <v>1472</v>
      </c>
      <c r="D636" s="15" t="s">
        <v>1472</v>
      </c>
      <c r="E636" s="15" t="s">
        <v>1476</v>
      </c>
      <c r="F636" s="10">
        <v>4515418</v>
      </c>
      <c r="G636" s="28">
        <v>40569</v>
      </c>
      <c r="H636" s="12" t="s">
        <v>632</v>
      </c>
      <c r="I636" s="15" t="s">
        <v>633</v>
      </c>
      <c r="J636" s="15" t="s">
        <v>634</v>
      </c>
      <c r="K636" s="78">
        <v>487650</v>
      </c>
    </row>
    <row r="637" spans="1:11" s="23" customFormat="1" ht="15">
      <c r="A637" s="12" t="s">
        <v>1499</v>
      </c>
      <c r="B637" s="15" t="s">
        <v>1475</v>
      </c>
      <c r="C637" s="15" t="s">
        <v>1472</v>
      </c>
      <c r="D637" s="15" t="s">
        <v>1472</v>
      </c>
      <c r="E637" s="15" t="s">
        <v>1476</v>
      </c>
      <c r="F637" s="10">
        <v>7579793</v>
      </c>
      <c r="G637" s="28">
        <v>40563</v>
      </c>
      <c r="H637" s="15" t="s">
        <v>635</v>
      </c>
      <c r="I637" s="15" t="s">
        <v>842</v>
      </c>
      <c r="J637" s="15" t="s">
        <v>843</v>
      </c>
      <c r="K637" s="78">
        <v>3001057</v>
      </c>
    </row>
    <row r="638" spans="1:11" s="23" customFormat="1" ht="15">
      <c r="A638" s="12" t="s">
        <v>1499</v>
      </c>
      <c r="B638" s="15" t="s">
        <v>1475</v>
      </c>
      <c r="C638" s="15" t="s">
        <v>1472</v>
      </c>
      <c r="D638" s="15" t="s">
        <v>1472</v>
      </c>
      <c r="E638" s="15" t="s">
        <v>1476</v>
      </c>
      <c r="F638" s="10">
        <v>7638908</v>
      </c>
      <c r="G638" s="28">
        <v>40574</v>
      </c>
      <c r="H638" s="15" t="s">
        <v>636</v>
      </c>
      <c r="I638" s="15" t="s">
        <v>842</v>
      </c>
      <c r="J638" s="15" t="s">
        <v>843</v>
      </c>
      <c r="K638" s="78">
        <v>1876302</v>
      </c>
    </row>
    <row r="639" spans="1:11" s="23" customFormat="1" ht="30">
      <c r="A639" s="12" t="s">
        <v>1499</v>
      </c>
      <c r="B639" s="15" t="s">
        <v>1475</v>
      </c>
      <c r="C639" s="15" t="s">
        <v>1472</v>
      </c>
      <c r="D639" s="15" t="s">
        <v>1472</v>
      </c>
      <c r="E639" s="15" t="s">
        <v>1476</v>
      </c>
      <c r="F639" s="10">
        <v>7605003</v>
      </c>
      <c r="G639" s="28">
        <v>40563</v>
      </c>
      <c r="H639" s="15" t="s">
        <v>637</v>
      </c>
      <c r="I639" s="15" t="s">
        <v>842</v>
      </c>
      <c r="J639" s="15" t="s">
        <v>843</v>
      </c>
      <c r="K639" s="78">
        <v>2782914</v>
      </c>
    </row>
    <row r="640" spans="1:11" s="23" customFormat="1" ht="15">
      <c r="A640" s="12" t="s">
        <v>1499</v>
      </c>
      <c r="B640" s="15" t="s">
        <v>1475</v>
      </c>
      <c r="C640" s="15" t="s">
        <v>1472</v>
      </c>
      <c r="D640" s="15" t="s">
        <v>1472</v>
      </c>
      <c r="E640" s="15" t="s">
        <v>1476</v>
      </c>
      <c r="F640" s="10">
        <v>1360829</v>
      </c>
      <c r="G640" s="28">
        <v>40569</v>
      </c>
      <c r="H640" s="15" t="s">
        <v>638</v>
      </c>
      <c r="I640" s="15" t="s">
        <v>836</v>
      </c>
      <c r="J640" s="15" t="s">
        <v>1484</v>
      </c>
      <c r="K640" s="78">
        <v>711726</v>
      </c>
    </row>
    <row r="641" spans="1:11" s="23" customFormat="1" ht="30">
      <c r="A641" s="12" t="s">
        <v>1499</v>
      </c>
      <c r="B641" s="15" t="s">
        <v>1475</v>
      </c>
      <c r="C641" s="15" t="s">
        <v>1472</v>
      </c>
      <c r="D641" s="15" t="s">
        <v>1472</v>
      </c>
      <c r="E641" s="15" t="s">
        <v>1476</v>
      </c>
      <c r="F641" s="10">
        <v>1365726</v>
      </c>
      <c r="G641" s="28">
        <v>40569</v>
      </c>
      <c r="H641" s="15" t="s">
        <v>639</v>
      </c>
      <c r="I641" s="15" t="s">
        <v>836</v>
      </c>
      <c r="J641" s="15" t="s">
        <v>1484</v>
      </c>
      <c r="K641" s="78">
        <v>1452</v>
      </c>
    </row>
    <row r="642" spans="1:11" s="23" customFormat="1" ht="15">
      <c r="A642" s="12" t="s">
        <v>1499</v>
      </c>
      <c r="B642" s="15" t="s">
        <v>1475</v>
      </c>
      <c r="C642" s="15" t="s">
        <v>1472</v>
      </c>
      <c r="D642" s="15" t="s">
        <v>1472</v>
      </c>
      <c r="E642" s="15" t="s">
        <v>1476</v>
      </c>
      <c r="F642" s="10">
        <v>1365727</v>
      </c>
      <c r="G642" s="28">
        <v>40569</v>
      </c>
      <c r="H642" s="15" t="s">
        <v>244</v>
      </c>
      <c r="I642" s="15" t="s">
        <v>836</v>
      </c>
      <c r="J642" s="15" t="s">
        <v>1484</v>
      </c>
      <c r="K642" s="78">
        <v>3299</v>
      </c>
    </row>
    <row r="643" spans="1:11" s="23" customFormat="1" ht="15">
      <c r="A643" s="12" t="s">
        <v>1499</v>
      </c>
      <c r="B643" s="15" t="s">
        <v>1475</v>
      </c>
      <c r="C643" s="15" t="s">
        <v>1472</v>
      </c>
      <c r="D643" s="15" t="s">
        <v>1472</v>
      </c>
      <c r="E643" s="15" t="s">
        <v>1476</v>
      </c>
      <c r="F643" s="10">
        <v>1360831</v>
      </c>
      <c r="G643" s="28">
        <v>40569</v>
      </c>
      <c r="H643" s="15" t="s">
        <v>640</v>
      </c>
      <c r="I643" s="15" t="s">
        <v>836</v>
      </c>
      <c r="J643" s="15" t="s">
        <v>1484</v>
      </c>
      <c r="K643" s="78">
        <v>109324</v>
      </c>
    </row>
    <row r="644" spans="1:11" s="23" customFormat="1" ht="30">
      <c r="A644" s="12" t="s">
        <v>1499</v>
      </c>
      <c r="B644" s="15" t="s">
        <v>1475</v>
      </c>
      <c r="C644" s="15" t="s">
        <v>1472</v>
      </c>
      <c r="D644" s="15" t="s">
        <v>1472</v>
      </c>
      <c r="E644" s="15" t="s">
        <v>1476</v>
      </c>
      <c r="F644" s="10">
        <v>1365728</v>
      </c>
      <c r="G644" s="28">
        <v>40570</v>
      </c>
      <c r="H644" s="15" t="s">
        <v>641</v>
      </c>
      <c r="I644" s="15" t="s">
        <v>836</v>
      </c>
      <c r="J644" s="15" t="s">
        <v>1484</v>
      </c>
      <c r="K644" s="78">
        <v>1452</v>
      </c>
    </row>
    <row r="645" spans="1:11" s="23" customFormat="1" ht="15">
      <c r="A645" s="12" t="s">
        <v>1499</v>
      </c>
      <c r="B645" s="15" t="s">
        <v>1475</v>
      </c>
      <c r="C645" s="15" t="s">
        <v>1472</v>
      </c>
      <c r="D645" s="15" t="s">
        <v>1472</v>
      </c>
      <c r="E645" s="15" t="s">
        <v>1476</v>
      </c>
      <c r="F645" s="10">
        <v>1360817</v>
      </c>
      <c r="G645" s="28">
        <v>40569</v>
      </c>
      <c r="H645" s="15" t="s">
        <v>642</v>
      </c>
      <c r="I645" s="15" t="s">
        <v>836</v>
      </c>
      <c r="J645" s="15" t="s">
        <v>1484</v>
      </c>
      <c r="K645" s="78">
        <v>120374</v>
      </c>
    </row>
    <row r="646" spans="1:11" s="23" customFormat="1" ht="30">
      <c r="A646" s="12" t="s">
        <v>1499</v>
      </c>
      <c r="B646" s="15" t="s">
        <v>1473</v>
      </c>
      <c r="C646" s="15" t="s">
        <v>643</v>
      </c>
      <c r="D646" s="28">
        <v>40563</v>
      </c>
      <c r="E646" s="15" t="s">
        <v>778</v>
      </c>
      <c r="F646" s="10">
        <v>1000</v>
      </c>
      <c r="G646" s="28">
        <v>40568</v>
      </c>
      <c r="H646" s="12" t="s">
        <v>644</v>
      </c>
      <c r="I646" s="12" t="s">
        <v>645</v>
      </c>
      <c r="J646" s="15" t="s">
        <v>646</v>
      </c>
      <c r="K646" s="78">
        <v>422153</v>
      </c>
    </row>
    <row r="647" spans="1:11" s="23" customFormat="1" ht="30">
      <c r="A647" s="12" t="s">
        <v>1499</v>
      </c>
      <c r="B647" s="15" t="s">
        <v>1473</v>
      </c>
      <c r="C647" s="15" t="s">
        <v>647</v>
      </c>
      <c r="D647" s="28">
        <v>40574</v>
      </c>
      <c r="E647" s="15" t="s">
        <v>1194</v>
      </c>
      <c r="F647" s="10">
        <v>1</v>
      </c>
      <c r="G647" s="28">
        <v>40575</v>
      </c>
      <c r="H647" s="12" t="s">
        <v>648</v>
      </c>
      <c r="I647" s="12" t="s">
        <v>649</v>
      </c>
      <c r="J647" s="15" t="s">
        <v>650</v>
      </c>
      <c r="K647" s="78" t="s">
        <v>651</v>
      </c>
    </row>
    <row r="648" spans="1:103" s="12" customFormat="1" ht="15">
      <c r="A648" s="12" t="s">
        <v>1499</v>
      </c>
      <c r="B648" s="15" t="s">
        <v>1473</v>
      </c>
      <c r="C648" s="12" t="s">
        <v>652</v>
      </c>
      <c r="D648" s="26" t="s">
        <v>653</v>
      </c>
      <c r="E648" s="12" t="s">
        <v>1194</v>
      </c>
      <c r="F648" s="10" t="s">
        <v>1501</v>
      </c>
      <c r="G648" s="26">
        <v>39811</v>
      </c>
      <c r="H648" s="12" t="s">
        <v>654</v>
      </c>
      <c r="I648" s="12" t="s">
        <v>655</v>
      </c>
      <c r="J648" s="12" t="s">
        <v>656</v>
      </c>
      <c r="K648" s="74">
        <v>111111</v>
      </c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</row>
    <row r="649" spans="1:103" s="12" customFormat="1" ht="15">
      <c r="A649" s="12" t="s">
        <v>1499</v>
      </c>
      <c r="B649" s="12" t="s">
        <v>512</v>
      </c>
      <c r="C649" s="25" t="s">
        <v>1457</v>
      </c>
      <c r="D649" s="27">
        <v>40452</v>
      </c>
      <c r="E649" s="12" t="s">
        <v>1194</v>
      </c>
      <c r="F649" s="10" t="s">
        <v>1501</v>
      </c>
      <c r="G649" s="26">
        <v>40123</v>
      </c>
      <c r="H649" s="12" t="s">
        <v>654</v>
      </c>
      <c r="I649" s="12" t="s">
        <v>657</v>
      </c>
      <c r="J649" s="12" t="s">
        <v>658</v>
      </c>
      <c r="K649" s="74">
        <v>60000</v>
      </c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</row>
    <row r="650" spans="1:11" s="23" customFormat="1" ht="15">
      <c r="A650" s="12" t="s">
        <v>1499</v>
      </c>
      <c r="B650" s="12" t="s">
        <v>512</v>
      </c>
      <c r="C650" s="25" t="s">
        <v>1457</v>
      </c>
      <c r="D650" s="27">
        <v>40452</v>
      </c>
      <c r="E650" s="12" t="s">
        <v>1194</v>
      </c>
      <c r="F650" s="10" t="s">
        <v>1501</v>
      </c>
      <c r="G650" s="26">
        <v>39937</v>
      </c>
      <c r="H650" s="12" t="s">
        <v>654</v>
      </c>
      <c r="I650" s="12" t="s">
        <v>657</v>
      </c>
      <c r="J650" s="12" t="s">
        <v>658</v>
      </c>
      <c r="K650" s="74">
        <v>60000</v>
      </c>
    </row>
    <row r="651" spans="1:11" s="23" customFormat="1" ht="15">
      <c r="A651" s="12" t="s">
        <v>1499</v>
      </c>
      <c r="B651" s="12" t="s">
        <v>512</v>
      </c>
      <c r="C651" s="25" t="s">
        <v>1457</v>
      </c>
      <c r="D651" s="27">
        <v>40452</v>
      </c>
      <c r="E651" s="12" t="s">
        <v>1194</v>
      </c>
      <c r="F651" s="10" t="s">
        <v>1501</v>
      </c>
      <c r="G651" s="26">
        <v>39937</v>
      </c>
      <c r="H651" s="12" t="s">
        <v>654</v>
      </c>
      <c r="I651" s="12" t="s">
        <v>657</v>
      </c>
      <c r="J651" s="12" t="s">
        <v>658</v>
      </c>
      <c r="K651" s="74">
        <v>60000</v>
      </c>
    </row>
    <row r="652" spans="1:11" s="23" customFormat="1" ht="45">
      <c r="A652" s="12" t="s">
        <v>1500</v>
      </c>
      <c r="B652" s="12" t="s">
        <v>1471</v>
      </c>
      <c r="C652" s="10" t="s">
        <v>1501</v>
      </c>
      <c r="D652" s="20" t="s">
        <v>1501</v>
      </c>
      <c r="E652" s="12" t="s">
        <v>502</v>
      </c>
      <c r="F652" s="10">
        <v>1427</v>
      </c>
      <c r="G652" s="55">
        <v>40546</v>
      </c>
      <c r="H652" s="17" t="s">
        <v>659</v>
      </c>
      <c r="I652" s="10" t="s">
        <v>660</v>
      </c>
      <c r="J652" s="67" t="s">
        <v>661</v>
      </c>
      <c r="K652" s="70">
        <v>64260</v>
      </c>
    </row>
    <row r="653" spans="1:11" s="23" customFormat="1" ht="30">
      <c r="A653" s="12" t="s">
        <v>1500</v>
      </c>
      <c r="B653" s="12" t="s">
        <v>1473</v>
      </c>
      <c r="C653" s="10" t="s">
        <v>662</v>
      </c>
      <c r="D653" s="20">
        <v>40547</v>
      </c>
      <c r="E653" s="12" t="s">
        <v>502</v>
      </c>
      <c r="F653" s="10">
        <v>1428</v>
      </c>
      <c r="G653" s="55">
        <v>40547</v>
      </c>
      <c r="H653" s="17" t="s">
        <v>663</v>
      </c>
      <c r="I653" s="10" t="s">
        <v>664</v>
      </c>
      <c r="J653" s="10" t="s">
        <v>665</v>
      </c>
      <c r="K653" s="70">
        <v>434136</v>
      </c>
    </row>
    <row r="654" spans="1:11" s="23" customFormat="1" ht="30">
      <c r="A654" s="12" t="s">
        <v>1500</v>
      </c>
      <c r="B654" s="12" t="s">
        <v>1473</v>
      </c>
      <c r="C654" s="10" t="s">
        <v>666</v>
      </c>
      <c r="D654" s="20">
        <v>40897</v>
      </c>
      <c r="E654" s="12" t="s">
        <v>502</v>
      </c>
      <c r="F654" s="10">
        <v>1430</v>
      </c>
      <c r="G654" s="55">
        <v>40547</v>
      </c>
      <c r="H654" s="10" t="s">
        <v>667</v>
      </c>
      <c r="I654" s="10" t="s">
        <v>668</v>
      </c>
      <c r="J654" s="67" t="s">
        <v>646</v>
      </c>
      <c r="K654" s="70">
        <v>53646</v>
      </c>
    </row>
    <row r="655" spans="1:11" s="23" customFormat="1" ht="30">
      <c r="A655" s="12" t="s">
        <v>1500</v>
      </c>
      <c r="B655" s="12" t="s">
        <v>1471</v>
      </c>
      <c r="C655" s="10" t="s">
        <v>1501</v>
      </c>
      <c r="D655" s="20" t="s">
        <v>1501</v>
      </c>
      <c r="E655" s="12" t="s">
        <v>476</v>
      </c>
      <c r="F655" s="10">
        <v>1431</v>
      </c>
      <c r="G655" s="55">
        <v>40549</v>
      </c>
      <c r="H655" s="17" t="s">
        <v>669</v>
      </c>
      <c r="I655" s="10" t="s">
        <v>670</v>
      </c>
      <c r="J655" s="10" t="s">
        <v>671</v>
      </c>
      <c r="K655" s="70">
        <v>12040</v>
      </c>
    </row>
    <row r="656" spans="1:11" s="23" customFormat="1" ht="30">
      <c r="A656" s="12" t="s">
        <v>1500</v>
      </c>
      <c r="B656" s="12" t="s">
        <v>1473</v>
      </c>
      <c r="C656" s="10" t="s">
        <v>672</v>
      </c>
      <c r="D656" s="20">
        <v>40549</v>
      </c>
      <c r="E656" s="12" t="s">
        <v>502</v>
      </c>
      <c r="F656" s="10">
        <v>1434</v>
      </c>
      <c r="G656" s="55">
        <v>40549</v>
      </c>
      <c r="H656" s="17" t="s">
        <v>673</v>
      </c>
      <c r="I656" s="10" t="s">
        <v>674</v>
      </c>
      <c r="J656" s="10" t="s">
        <v>675</v>
      </c>
      <c r="K656" s="70">
        <v>357000</v>
      </c>
    </row>
    <row r="657" spans="1:11" s="23" customFormat="1" ht="30">
      <c r="A657" s="12" t="s">
        <v>1500</v>
      </c>
      <c r="B657" s="12" t="s">
        <v>1471</v>
      </c>
      <c r="C657" s="10" t="s">
        <v>1501</v>
      </c>
      <c r="D657" s="20" t="s">
        <v>1501</v>
      </c>
      <c r="E657" s="12" t="s">
        <v>502</v>
      </c>
      <c r="F657" s="10">
        <v>1435</v>
      </c>
      <c r="G657" s="55">
        <v>40549</v>
      </c>
      <c r="H657" s="17" t="s">
        <v>676</v>
      </c>
      <c r="I657" s="10" t="s">
        <v>677</v>
      </c>
      <c r="J657" s="10" t="s">
        <v>416</v>
      </c>
      <c r="K657" s="70">
        <v>27778</v>
      </c>
    </row>
    <row r="658" spans="1:11" s="23" customFormat="1" ht="45">
      <c r="A658" s="12" t="s">
        <v>1500</v>
      </c>
      <c r="B658" s="12" t="s">
        <v>1471</v>
      </c>
      <c r="C658" s="10" t="s">
        <v>1501</v>
      </c>
      <c r="D658" s="20" t="s">
        <v>1501</v>
      </c>
      <c r="E658" s="12" t="s">
        <v>502</v>
      </c>
      <c r="F658" s="12">
        <v>1436</v>
      </c>
      <c r="G658" s="55">
        <v>40550</v>
      </c>
      <c r="H658" s="10" t="s">
        <v>678</v>
      </c>
      <c r="I658" s="10" t="s">
        <v>679</v>
      </c>
      <c r="J658" s="67" t="s">
        <v>189</v>
      </c>
      <c r="K658" s="70">
        <v>682500</v>
      </c>
    </row>
    <row r="659" spans="1:11" s="23" customFormat="1" ht="75">
      <c r="A659" s="12" t="s">
        <v>1500</v>
      </c>
      <c r="B659" s="12" t="s">
        <v>1473</v>
      </c>
      <c r="C659" s="10" t="s">
        <v>680</v>
      </c>
      <c r="D659" s="20">
        <v>40550</v>
      </c>
      <c r="E659" s="12" t="s">
        <v>681</v>
      </c>
      <c r="F659" s="12" t="s">
        <v>682</v>
      </c>
      <c r="G659" s="55" t="s">
        <v>682</v>
      </c>
      <c r="H659" s="10" t="s">
        <v>683</v>
      </c>
      <c r="I659" s="10" t="s">
        <v>684</v>
      </c>
      <c r="J659" s="67" t="s">
        <v>685</v>
      </c>
      <c r="K659" s="70">
        <v>210000</v>
      </c>
    </row>
    <row r="660" spans="1:11" s="23" customFormat="1" ht="30">
      <c r="A660" s="12" t="s">
        <v>1500</v>
      </c>
      <c r="B660" s="12" t="s">
        <v>1473</v>
      </c>
      <c r="C660" s="10" t="s">
        <v>686</v>
      </c>
      <c r="D660" s="20">
        <v>40553</v>
      </c>
      <c r="E660" s="12" t="s">
        <v>682</v>
      </c>
      <c r="F660" s="12" t="s">
        <v>682</v>
      </c>
      <c r="G660" s="55">
        <v>40553</v>
      </c>
      <c r="H660" s="10" t="s">
        <v>245</v>
      </c>
      <c r="I660" s="10" t="s">
        <v>687</v>
      </c>
      <c r="J660" s="67" t="s">
        <v>688</v>
      </c>
      <c r="K660" s="70">
        <v>243950</v>
      </c>
    </row>
    <row r="661" spans="1:11" s="23" customFormat="1" ht="30">
      <c r="A661" s="12" t="s">
        <v>1500</v>
      </c>
      <c r="B661" s="12" t="s">
        <v>1471</v>
      </c>
      <c r="C661" s="10" t="s">
        <v>1501</v>
      </c>
      <c r="D661" s="20" t="s">
        <v>1501</v>
      </c>
      <c r="E661" s="12" t="s">
        <v>476</v>
      </c>
      <c r="F661" s="12">
        <v>1437</v>
      </c>
      <c r="G661" s="55">
        <v>40554</v>
      </c>
      <c r="H661" s="10" t="s">
        <v>689</v>
      </c>
      <c r="I661" s="10" t="s">
        <v>670</v>
      </c>
      <c r="J661" s="10" t="s">
        <v>671</v>
      </c>
      <c r="K661" s="70">
        <v>72600</v>
      </c>
    </row>
    <row r="662" spans="1:11" s="23" customFormat="1" ht="30">
      <c r="A662" s="12" t="s">
        <v>1500</v>
      </c>
      <c r="B662" s="88" t="s">
        <v>512</v>
      </c>
      <c r="C662" s="62" t="s">
        <v>1634</v>
      </c>
      <c r="D662" s="55">
        <v>40193</v>
      </c>
      <c r="E662" s="12" t="s">
        <v>502</v>
      </c>
      <c r="F662" s="10">
        <v>871</v>
      </c>
      <c r="G662" s="55">
        <v>40556</v>
      </c>
      <c r="H662" s="10" t="s">
        <v>246</v>
      </c>
      <c r="I662" s="12" t="s">
        <v>1512</v>
      </c>
      <c r="J662" s="10" t="s">
        <v>1513</v>
      </c>
      <c r="K662" s="70">
        <v>288957</v>
      </c>
    </row>
    <row r="663" spans="1:11" s="23" customFormat="1" ht="30">
      <c r="A663" s="12" t="s">
        <v>1500</v>
      </c>
      <c r="B663" s="88" t="s">
        <v>512</v>
      </c>
      <c r="C663" s="62" t="s">
        <v>1634</v>
      </c>
      <c r="D663" s="55">
        <v>40193</v>
      </c>
      <c r="E663" s="12" t="s">
        <v>502</v>
      </c>
      <c r="F663" s="10">
        <v>872</v>
      </c>
      <c r="G663" s="55">
        <v>40556</v>
      </c>
      <c r="H663" s="10" t="s">
        <v>247</v>
      </c>
      <c r="I663" s="12" t="s">
        <v>1512</v>
      </c>
      <c r="J663" s="10" t="s">
        <v>1513</v>
      </c>
      <c r="K663" s="70">
        <v>303957</v>
      </c>
    </row>
    <row r="664" spans="1:11" s="23" customFormat="1" ht="30">
      <c r="A664" s="12" t="s">
        <v>1500</v>
      </c>
      <c r="B664" s="88" t="s">
        <v>512</v>
      </c>
      <c r="C664" s="62" t="s">
        <v>1634</v>
      </c>
      <c r="D664" s="55">
        <v>40193</v>
      </c>
      <c r="E664" s="12" t="s">
        <v>502</v>
      </c>
      <c r="F664" s="10">
        <v>873</v>
      </c>
      <c r="G664" s="55">
        <v>40556</v>
      </c>
      <c r="H664" s="10" t="s">
        <v>248</v>
      </c>
      <c r="I664" s="12" t="s">
        <v>1512</v>
      </c>
      <c r="J664" s="10" t="s">
        <v>1513</v>
      </c>
      <c r="K664" s="70">
        <v>121757</v>
      </c>
    </row>
    <row r="665" spans="1:11" s="23" customFormat="1" ht="30">
      <c r="A665" s="12" t="s">
        <v>1500</v>
      </c>
      <c r="B665" s="12" t="s">
        <v>1473</v>
      </c>
      <c r="C665" s="10" t="s">
        <v>690</v>
      </c>
      <c r="D665" s="20">
        <v>40561</v>
      </c>
      <c r="E665" s="12" t="s">
        <v>476</v>
      </c>
      <c r="F665" s="10">
        <v>712</v>
      </c>
      <c r="G665" s="55">
        <v>40562</v>
      </c>
      <c r="H665" s="10" t="s">
        <v>249</v>
      </c>
      <c r="I665" s="12" t="s">
        <v>691</v>
      </c>
      <c r="J665" s="10" t="s">
        <v>430</v>
      </c>
      <c r="K665" s="70">
        <v>563524</v>
      </c>
    </row>
    <row r="666" spans="1:11" s="23" customFormat="1" ht="30">
      <c r="A666" s="12" t="s">
        <v>1500</v>
      </c>
      <c r="B666" s="12" t="s">
        <v>1473</v>
      </c>
      <c r="C666" s="10" t="s">
        <v>692</v>
      </c>
      <c r="D666" s="20">
        <v>40297</v>
      </c>
      <c r="E666" s="12" t="s">
        <v>502</v>
      </c>
      <c r="F666" s="10">
        <v>874</v>
      </c>
      <c r="G666" s="55">
        <v>40562</v>
      </c>
      <c r="H666" s="10" t="s">
        <v>693</v>
      </c>
      <c r="I666" s="10" t="s">
        <v>694</v>
      </c>
      <c r="J666" s="10" t="s">
        <v>1273</v>
      </c>
      <c r="K666" s="70">
        <v>126025</v>
      </c>
    </row>
    <row r="667" spans="1:11" s="23" customFormat="1" ht="30">
      <c r="A667" s="12" t="s">
        <v>1500</v>
      </c>
      <c r="B667" s="12" t="s">
        <v>1471</v>
      </c>
      <c r="C667" s="10" t="s">
        <v>1501</v>
      </c>
      <c r="D667" s="20" t="s">
        <v>1501</v>
      </c>
      <c r="E667" s="12" t="s">
        <v>502</v>
      </c>
      <c r="F667" s="10">
        <v>875</v>
      </c>
      <c r="G667" s="55">
        <v>40567</v>
      </c>
      <c r="H667" s="10" t="s">
        <v>695</v>
      </c>
      <c r="I667" s="10" t="s">
        <v>696</v>
      </c>
      <c r="J667" s="10" t="s">
        <v>697</v>
      </c>
      <c r="K667" s="70">
        <v>234610</v>
      </c>
    </row>
    <row r="668" spans="1:11" s="23" customFormat="1" ht="30">
      <c r="A668" s="12" t="s">
        <v>1500</v>
      </c>
      <c r="B668" s="12" t="s">
        <v>1473</v>
      </c>
      <c r="C668" s="10" t="s">
        <v>666</v>
      </c>
      <c r="D668" s="20">
        <v>40532</v>
      </c>
      <c r="E668" s="12" t="s">
        <v>502</v>
      </c>
      <c r="F668" s="10">
        <v>876</v>
      </c>
      <c r="G668" s="55">
        <v>40568</v>
      </c>
      <c r="H668" s="10" t="s">
        <v>667</v>
      </c>
      <c r="I668" s="10" t="s">
        <v>668</v>
      </c>
      <c r="J668" s="67" t="s">
        <v>646</v>
      </c>
      <c r="K668" s="70">
        <v>53661</v>
      </c>
    </row>
    <row r="669" spans="1:11" s="23" customFormat="1" ht="30">
      <c r="A669" s="12" t="s">
        <v>1500</v>
      </c>
      <c r="B669" s="12" t="s">
        <v>1473</v>
      </c>
      <c r="C669" s="10" t="s">
        <v>666</v>
      </c>
      <c r="D669" s="20">
        <v>40532</v>
      </c>
      <c r="E669" s="12" t="s">
        <v>502</v>
      </c>
      <c r="F669" s="10">
        <v>877</v>
      </c>
      <c r="G669" s="55">
        <v>40568</v>
      </c>
      <c r="H669" s="10" t="s">
        <v>667</v>
      </c>
      <c r="I669" s="10" t="s">
        <v>668</v>
      </c>
      <c r="J669" s="67" t="s">
        <v>646</v>
      </c>
      <c r="K669" s="70">
        <v>53661</v>
      </c>
    </row>
    <row r="670" spans="1:11" s="23" customFormat="1" ht="30">
      <c r="A670" s="12" t="s">
        <v>1500</v>
      </c>
      <c r="B670" s="12" t="s">
        <v>1471</v>
      </c>
      <c r="C670" s="10" t="s">
        <v>1501</v>
      </c>
      <c r="D670" s="20" t="s">
        <v>1501</v>
      </c>
      <c r="E670" s="12" t="s">
        <v>476</v>
      </c>
      <c r="F670" s="10">
        <v>713</v>
      </c>
      <c r="G670" s="55">
        <v>40568</v>
      </c>
      <c r="H670" s="10" t="s">
        <v>698</v>
      </c>
      <c r="I670" s="10" t="s">
        <v>1351</v>
      </c>
      <c r="J670" s="67" t="s">
        <v>1169</v>
      </c>
      <c r="K670" s="70">
        <v>72738</v>
      </c>
    </row>
    <row r="671" spans="1:11" s="23" customFormat="1" ht="30">
      <c r="A671" s="12" t="s">
        <v>1500</v>
      </c>
      <c r="B671" s="12" t="s">
        <v>1471</v>
      </c>
      <c r="C671" s="10" t="s">
        <v>1501</v>
      </c>
      <c r="D671" s="20" t="s">
        <v>1501</v>
      </c>
      <c r="E671" s="12" t="s">
        <v>476</v>
      </c>
      <c r="F671" s="10">
        <v>714</v>
      </c>
      <c r="G671" s="55">
        <v>40569</v>
      </c>
      <c r="H671" s="10" t="s">
        <v>250</v>
      </c>
      <c r="I671" s="10" t="s">
        <v>691</v>
      </c>
      <c r="J671" s="67" t="s">
        <v>430</v>
      </c>
      <c r="K671" s="70">
        <v>5820</v>
      </c>
    </row>
    <row r="672" spans="1:11" s="23" customFormat="1" ht="45">
      <c r="A672" s="12" t="s">
        <v>1500</v>
      </c>
      <c r="B672" s="12" t="s">
        <v>1473</v>
      </c>
      <c r="C672" s="10" t="s">
        <v>699</v>
      </c>
      <c r="D672" s="20">
        <v>40569</v>
      </c>
      <c r="E672" s="12" t="s">
        <v>502</v>
      </c>
      <c r="F672" s="10">
        <v>878</v>
      </c>
      <c r="G672" s="55">
        <v>40569</v>
      </c>
      <c r="H672" s="10" t="s">
        <v>251</v>
      </c>
      <c r="I672" s="12" t="s">
        <v>700</v>
      </c>
      <c r="J672" s="10" t="s">
        <v>701</v>
      </c>
      <c r="K672" s="70">
        <v>133280</v>
      </c>
    </row>
    <row r="673" spans="1:11" s="23" customFormat="1" ht="30">
      <c r="A673" s="12" t="s">
        <v>1500</v>
      </c>
      <c r="B673" s="12" t="s">
        <v>781</v>
      </c>
      <c r="C673" s="10" t="s">
        <v>702</v>
      </c>
      <c r="D673" s="20">
        <v>39294</v>
      </c>
      <c r="E673" s="12" t="s">
        <v>502</v>
      </c>
      <c r="F673" s="10">
        <v>879</v>
      </c>
      <c r="G673" s="55">
        <v>40569</v>
      </c>
      <c r="H673" s="10" t="s">
        <v>703</v>
      </c>
      <c r="I673" s="12" t="s">
        <v>704</v>
      </c>
      <c r="J673" s="10" t="s">
        <v>705</v>
      </c>
      <c r="K673" s="70">
        <v>102214</v>
      </c>
    </row>
    <row r="674" spans="1:11" s="23" customFormat="1" ht="30">
      <c r="A674" s="12" t="s">
        <v>1500</v>
      </c>
      <c r="B674" s="12" t="s">
        <v>1471</v>
      </c>
      <c r="C674" s="10" t="s">
        <v>1501</v>
      </c>
      <c r="D674" s="20" t="s">
        <v>1501</v>
      </c>
      <c r="E674" s="12" t="s">
        <v>476</v>
      </c>
      <c r="F674" s="10">
        <v>715</v>
      </c>
      <c r="G674" s="55">
        <v>40570</v>
      </c>
      <c r="H674" s="10" t="s">
        <v>706</v>
      </c>
      <c r="I674" s="12" t="s">
        <v>707</v>
      </c>
      <c r="J674" s="10" t="s">
        <v>1410</v>
      </c>
      <c r="K674" s="70">
        <v>64355</v>
      </c>
    </row>
    <row r="675" spans="1:11" s="23" customFormat="1" ht="30">
      <c r="A675" s="12" t="s">
        <v>1500</v>
      </c>
      <c r="B675" s="12" t="s">
        <v>1471</v>
      </c>
      <c r="C675" s="10" t="s">
        <v>1501</v>
      </c>
      <c r="D675" s="20" t="s">
        <v>1501</v>
      </c>
      <c r="E675" s="12" t="s">
        <v>476</v>
      </c>
      <c r="F675" s="10">
        <v>716</v>
      </c>
      <c r="G675" s="55">
        <v>40570</v>
      </c>
      <c r="H675" s="10" t="s">
        <v>708</v>
      </c>
      <c r="I675" s="12" t="s">
        <v>709</v>
      </c>
      <c r="J675" s="10" t="s">
        <v>1710</v>
      </c>
      <c r="K675" s="70">
        <v>167314</v>
      </c>
    </row>
    <row r="676" spans="1:11" s="23" customFormat="1" ht="30">
      <c r="A676" s="12" t="s">
        <v>1500</v>
      </c>
      <c r="B676" s="12" t="s">
        <v>1471</v>
      </c>
      <c r="C676" s="10" t="s">
        <v>1501</v>
      </c>
      <c r="D676" s="20" t="s">
        <v>1501</v>
      </c>
      <c r="E676" s="12" t="s">
        <v>502</v>
      </c>
      <c r="F676" s="10">
        <v>880</v>
      </c>
      <c r="G676" s="55">
        <v>40570</v>
      </c>
      <c r="H676" s="10" t="s">
        <v>710</v>
      </c>
      <c r="I676" s="10" t="s">
        <v>711</v>
      </c>
      <c r="J676" s="10" t="s">
        <v>427</v>
      </c>
      <c r="K676" s="70">
        <v>107100</v>
      </c>
    </row>
    <row r="677" spans="1:11" s="23" customFormat="1" ht="30">
      <c r="A677" s="12" t="s">
        <v>1500</v>
      </c>
      <c r="B677" s="12" t="s">
        <v>1471</v>
      </c>
      <c r="C677" s="10" t="s">
        <v>1501</v>
      </c>
      <c r="D677" s="20" t="s">
        <v>1501</v>
      </c>
      <c r="E677" s="12" t="s">
        <v>502</v>
      </c>
      <c r="F677" s="10">
        <v>881</v>
      </c>
      <c r="G677" s="55">
        <v>40571</v>
      </c>
      <c r="H677" s="10" t="s">
        <v>712</v>
      </c>
      <c r="I677" s="10" t="s">
        <v>713</v>
      </c>
      <c r="J677" s="10" t="s">
        <v>714</v>
      </c>
      <c r="K677" s="70">
        <v>21960</v>
      </c>
    </row>
    <row r="678" spans="1:11" s="23" customFormat="1" ht="45">
      <c r="A678" s="12" t="s">
        <v>1500</v>
      </c>
      <c r="B678" s="12" t="s">
        <v>1473</v>
      </c>
      <c r="C678" s="10" t="s">
        <v>699</v>
      </c>
      <c r="D678" s="20">
        <v>40569</v>
      </c>
      <c r="E678" s="12" t="s">
        <v>476</v>
      </c>
      <c r="F678" s="10">
        <v>717</v>
      </c>
      <c r="G678" s="55">
        <v>40571</v>
      </c>
      <c r="H678" s="10" t="s">
        <v>252</v>
      </c>
      <c r="I678" s="12" t="s">
        <v>700</v>
      </c>
      <c r="J678" s="10" t="s">
        <v>701</v>
      </c>
      <c r="K678" s="70">
        <v>72340</v>
      </c>
    </row>
    <row r="679" spans="1:11" s="23" customFormat="1" ht="30">
      <c r="A679" s="12" t="s">
        <v>1500</v>
      </c>
      <c r="B679" s="12" t="s">
        <v>1471</v>
      </c>
      <c r="C679" s="10" t="s">
        <v>1501</v>
      </c>
      <c r="D679" s="20" t="s">
        <v>1501</v>
      </c>
      <c r="E679" s="12" t="s">
        <v>502</v>
      </c>
      <c r="F679" s="10">
        <v>882</v>
      </c>
      <c r="G679" s="55">
        <v>40574</v>
      </c>
      <c r="H679" s="10" t="s">
        <v>715</v>
      </c>
      <c r="I679" s="12" t="s">
        <v>716</v>
      </c>
      <c r="J679" s="10" t="s">
        <v>717</v>
      </c>
      <c r="K679" s="70">
        <v>1266125</v>
      </c>
    </row>
    <row r="680" spans="1:11" s="23" customFormat="1" ht="60">
      <c r="A680" s="12" t="s">
        <v>1500</v>
      </c>
      <c r="B680" s="12" t="s">
        <v>1473</v>
      </c>
      <c r="C680" s="10" t="s">
        <v>718</v>
      </c>
      <c r="D680" s="20">
        <v>40569</v>
      </c>
      <c r="E680" s="12" t="s">
        <v>502</v>
      </c>
      <c r="F680" s="10">
        <v>883</v>
      </c>
      <c r="G680" s="55">
        <v>40574</v>
      </c>
      <c r="H680" s="10" t="s">
        <v>719</v>
      </c>
      <c r="I680" s="12" t="s">
        <v>720</v>
      </c>
      <c r="J680" s="10" t="s">
        <v>721</v>
      </c>
      <c r="K680" s="70">
        <v>306692</v>
      </c>
    </row>
    <row r="681" spans="1:11" s="23" customFormat="1" ht="30">
      <c r="A681" s="12" t="s">
        <v>1500</v>
      </c>
      <c r="B681" s="12" t="s">
        <v>1475</v>
      </c>
      <c r="C681" s="15" t="s">
        <v>1472</v>
      </c>
      <c r="D681" s="28" t="s">
        <v>1472</v>
      </c>
      <c r="E681" s="15" t="s">
        <v>1493</v>
      </c>
      <c r="F681" s="10" t="s">
        <v>722</v>
      </c>
      <c r="G681" s="55">
        <v>40571</v>
      </c>
      <c r="H681" s="12" t="s">
        <v>723</v>
      </c>
      <c r="I681" s="19" t="s">
        <v>724</v>
      </c>
      <c r="J681" s="60" t="s">
        <v>843</v>
      </c>
      <c r="K681" s="70">
        <v>631308</v>
      </c>
    </row>
    <row r="682" spans="1:11" s="23" customFormat="1" ht="30">
      <c r="A682" s="12" t="s">
        <v>1500</v>
      </c>
      <c r="B682" s="12" t="s">
        <v>1475</v>
      </c>
      <c r="C682" s="15" t="s">
        <v>1472</v>
      </c>
      <c r="D682" s="28" t="s">
        <v>1472</v>
      </c>
      <c r="E682" s="15" t="s">
        <v>1496</v>
      </c>
      <c r="F682" s="10">
        <v>1450763</v>
      </c>
      <c r="G682" s="55">
        <v>40571</v>
      </c>
      <c r="H682" s="17" t="s">
        <v>725</v>
      </c>
      <c r="I682" s="19" t="s">
        <v>726</v>
      </c>
      <c r="J682" s="60" t="s">
        <v>572</v>
      </c>
      <c r="K682" s="70">
        <v>460550</v>
      </c>
    </row>
    <row r="683" spans="1:11" s="23" customFormat="1" ht="30">
      <c r="A683" s="12" t="s">
        <v>1500</v>
      </c>
      <c r="B683" s="12" t="s">
        <v>1475</v>
      </c>
      <c r="C683" s="15" t="s">
        <v>1472</v>
      </c>
      <c r="D683" s="28" t="s">
        <v>1472</v>
      </c>
      <c r="E683" s="15" t="s">
        <v>727</v>
      </c>
      <c r="F683" s="10" t="s">
        <v>728</v>
      </c>
      <c r="G683" s="55">
        <v>40571</v>
      </c>
      <c r="H683" s="17" t="s">
        <v>729</v>
      </c>
      <c r="I683" s="19" t="s">
        <v>726</v>
      </c>
      <c r="J683" s="60" t="s">
        <v>572</v>
      </c>
      <c r="K683" s="70">
        <v>110461</v>
      </c>
    </row>
    <row r="684" spans="1:11" s="23" customFormat="1" ht="30">
      <c r="A684" s="12" t="s">
        <v>1500</v>
      </c>
      <c r="B684" s="12" t="s">
        <v>1475</v>
      </c>
      <c r="C684" s="15" t="s">
        <v>1472</v>
      </c>
      <c r="D684" s="28" t="s">
        <v>1472</v>
      </c>
      <c r="E684" s="15" t="s">
        <v>1496</v>
      </c>
      <c r="F684" s="10">
        <v>1451781</v>
      </c>
      <c r="G684" s="55">
        <v>40571</v>
      </c>
      <c r="H684" s="17" t="s">
        <v>730</v>
      </c>
      <c r="I684" s="19" t="s">
        <v>726</v>
      </c>
      <c r="J684" s="60" t="s">
        <v>572</v>
      </c>
      <c r="K684" s="70">
        <v>79000</v>
      </c>
    </row>
    <row r="685" spans="1:11" s="23" customFormat="1" ht="30">
      <c r="A685" s="12" t="s">
        <v>1500</v>
      </c>
      <c r="B685" s="12" t="s">
        <v>1475</v>
      </c>
      <c r="C685" s="15" t="s">
        <v>1472</v>
      </c>
      <c r="D685" s="28" t="s">
        <v>1472</v>
      </c>
      <c r="E685" s="15" t="s">
        <v>1493</v>
      </c>
      <c r="F685" s="10" t="s">
        <v>731</v>
      </c>
      <c r="G685" s="55">
        <v>40567</v>
      </c>
      <c r="H685" s="17" t="s">
        <v>732</v>
      </c>
      <c r="I685" s="19" t="s">
        <v>1397</v>
      </c>
      <c r="J685" s="60" t="s">
        <v>1484</v>
      </c>
      <c r="K685" s="70">
        <v>292383</v>
      </c>
    </row>
    <row r="686" spans="1:11" s="23" customFormat="1" ht="30">
      <c r="A686" s="12" t="s">
        <v>1500</v>
      </c>
      <c r="B686" s="12" t="s">
        <v>1475</v>
      </c>
      <c r="C686" s="15" t="s">
        <v>1472</v>
      </c>
      <c r="D686" s="28" t="s">
        <v>1472</v>
      </c>
      <c r="E686" s="15" t="s">
        <v>1493</v>
      </c>
      <c r="F686" s="10" t="s">
        <v>733</v>
      </c>
      <c r="G686" s="55">
        <v>40567</v>
      </c>
      <c r="H686" s="17" t="s">
        <v>734</v>
      </c>
      <c r="I686" s="19" t="s">
        <v>1397</v>
      </c>
      <c r="J686" s="60" t="s">
        <v>1484</v>
      </c>
      <c r="K686" s="70">
        <v>802438</v>
      </c>
    </row>
    <row r="687" spans="1:11" s="35" customFormat="1" ht="30">
      <c r="A687" s="12" t="s">
        <v>1555</v>
      </c>
      <c r="B687" s="19" t="s">
        <v>1475</v>
      </c>
      <c r="C687" s="17" t="s">
        <v>1407</v>
      </c>
      <c r="D687" s="17" t="s">
        <v>1407</v>
      </c>
      <c r="E687" s="19" t="s">
        <v>735</v>
      </c>
      <c r="F687" s="19">
        <v>7543618</v>
      </c>
      <c r="G687" s="54">
        <v>40543</v>
      </c>
      <c r="H687" s="15" t="s">
        <v>736</v>
      </c>
      <c r="I687" s="15" t="s">
        <v>842</v>
      </c>
      <c r="J687" s="15" t="s">
        <v>843</v>
      </c>
      <c r="K687" s="78">
        <v>578515</v>
      </c>
    </row>
    <row r="688" spans="1:11" s="35" customFormat="1" ht="30">
      <c r="A688" s="12" t="s">
        <v>1555</v>
      </c>
      <c r="B688" s="19" t="s">
        <v>1475</v>
      </c>
      <c r="C688" s="17" t="s">
        <v>1407</v>
      </c>
      <c r="D688" s="17" t="s">
        <v>1407</v>
      </c>
      <c r="E688" s="19" t="s">
        <v>735</v>
      </c>
      <c r="F688" s="19">
        <v>53735950</v>
      </c>
      <c r="G688" s="54">
        <v>40543</v>
      </c>
      <c r="H688" s="15" t="s">
        <v>737</v>
      </c>
      <c r="I688" s="15" t="s">
        <v>842</v>
      </c>
      <c r="J688" s="15" t="s">
        <v>843</v>
      </c>
      <c r="K688" s="78">
        <v>36550</v>
      </c>
    </row>
    <row r="689" spans="1:11" s="35" customFormat="1" ht="30">
      <c r="A689" s="12" t="s">
        <v>1555</v>
      </c>
      <c r="B689" s="19" t="s">
        <v>1475</v>
      </c>
      <c r="C689" s="17" t="s">
        <v>1407</v>
      </c>
      <c r="D689" s="17" t="s">
        <v>1407</v>
      </c>
      <c r="E689" s="19" t="s">
        <v>735</v>
      </c>
      <c r="F689" s="19">
        <v>53735955</v>
      </c>
      <c r="G689" s="54">
        <v>40543</v>
      </c>
      <c r="H689" s="15" t="s">
        <v>738</v>
      </c>
      <c r="I689" s="15" t="s">
        <v>842</v>
      </c>
      <c r="J689" s="15" t="s">
        <v>843</v>
      </c>
      <c r="K689" s="78">
        <v>20350</v>
      </c>
    </row>
    <row r="690" spans="1:11" s="35" customFormat="1" ht="30">
      <c r="A690" s="12" t="s">
        <v>1555</v>
      </c>
      <c r="B690" s="19" t="s">
        <v>1475</v>
      </c>
      <c r="C690" s="17" t="s">
        <v>1407</v>
      </c>
      <c r="D690" s="17" t="s">
        <v>1407</v>
      </c>
      <c r="E690" s="19" t="s">
        <v>735</v>
      </c>
      <c r="F690" s="19">
        <v>7542139</v>
      </c>
      <c r="G690" s="54">
        <v>40543</v>
      </c>
      <c r="H690" s="15" t="s">
        <v>739</v>
      </c>
      <c r="I690" s="15" t="s">
        <v>842</v>
      </c>
      <c r="J690" s="15" t="s">
        <v>843</v>
      </c>
      <c r="K690" s="78">
        <v>89643</v>
      </c>
    </row>
    <row r="691" spans="1:11" s="35" customFormat="1" ht="30">
      <c r="A691" s="12" t="s">
        <v>1555</v>
      </c>
      <c r="B691" s="19" t="s">
        <v>1475</v>
      </c>
      <c r="C691" s="17" t="s">
        <v>1407</v>
      </c>
      <c r="D691" s="17" t="s">
        <v>1407</v>
      </c>
      <c r="E691" s="19" t="s">
        <v>735</v>
      </c>
      <c r="F691" s="19">
        <v>7542265</v>
      </c>
      <c r="G691" s="54">
        <v>40543</v>
      </c>
      <c r="H691" s="15" t="s">
        <v>739</v>
      </c>
      <c r="I691" s="15" t="s">
        <v>842</v>
      </c>
      <c r="J691" s="15" t="s">
        <v>843</v>
      </c>
      <c r="K691" s="78">
        <v>1264843</v>
      </c>
    </row>
    <row r="692" spans="1:11" s="35" customFormat="1" ht="30">
      <c r="A692" s="12" t="s">
        <v>1555</v>
      </c>
      <c r="B692" s="19" t="s">
        <v>1475</v>
      </c>
      <c r="C692" s="17" t="s">
        <v>1407</v>
      </c>
      <c r="D692" s="17" t="s">
        <v>1407</v>
      </c>
      <c r="E692" s="19" t="s">
        <v>735</v>
      </c>
      <c r="F692" s="19">
        <v>31636574</v>
      </c>
      <c r="G692" s="54">
        <v>40548</v>
      </c>
      <c r="H692" s="15" t="s">
        <v>740</v>
      </c>
      <c r="I692" s="19" t="s">
        <v>1307</v>
      </c>
      <c r="J692" s="19" t="s">
        <v>1224</v>
      </c>
      <c r="K692" s="76">
        <v>100800</v>
      </c>
    </row>
    <row r="693" spans="1:11" s="35" customFormat="1" ht="30">
      <c r="A693" s="12" t="s">
        <v>1555</v>
      </c>
      <c r="B693" s="19" t="s">
        <v>1475</v>
      </c>
      <c r="C693" s="17" t="s">
        <v>1407</v>
      </c>
      <c r="D693" s="17" t="s">
        <v>1407</v>
      </c>
      <c r="E693" s="19" t="s">
        <v>735</v>
      </c>
      <c r="F693" s="19">
        <v>31636573</v>
      </c>
      <c r="G693" s="54">
        <v>40548</v>
      </c>
      <c r="H693" s="15" t="s">
        <v>740</v>
      </c>
      <c r="I693" s="19" t="s">
        <v>1307</v>
      </c>
      <c r="J693" s="19" t="s">
        <v>1224</v>
      </c>
      <c r="K693" s="76">
        <v>174200</v>
      </c>
    </row>
    <row r="694" spans="1:11" s="35" customFormat="1" ht="30">
      <c r="A694" s="12" t="s">
        <v>1555</v>
      </c>
      <c r="B694" s="19" t="s">
        <v>1475</v>
      </c>
      <c r="C694" s="17" t="s">
        <v>1407</v>
      </c>
      <c r="D694" s="17" t="s">
        <v>1407</v>
      </c>
      <c r="E694" s="19" t="s">
        <v>735</v>
      </c>
      <c r="F694" s="19">
        <v>2728082</v>
      </c>
      <c r="G694" s="54">
        <v>40546</v>
      </c>
      <c r="H694" s="15" t="s">
        <v>741</v>
      </c>
      <c r="I694" s="19" t="s">
        <v>742</v>
      </c>
      <c r="J694" s="19" t="s">
        <v>1306</v>
      </c>
      <c r="K694" s="76">
        <v>1975200</v>
      </c>
    </row>
    <row r="695" spans="1:11" s="35" customFormat="1" ht="30">
      <c r="A695" s="12" t="s">
        <v>1555</v>
      </c>
      <c r="B695" s="19" t="s">
        <v>1475</v>
      </c>
      <c r="C695" s="17" t="s">
        <v>1407</v>
      </c>
      <c r="D695" s="17" t="s">
        <v>1407</v>
      </c>
      <c r="E695" s="19" t="s">
        <v>735</v>
      </c>
      <c r="F695" s="19">
        <v>2772359</v>
      </c>
      <c r="G695" s="54">
        <v>40546</v>
      </c>
      <c r="H695" s="15" t="s">
        <v>743</v>
      </c>
      <c r="I695" s="19" t="s">
        <v>742</v>
      </c>
      <c r="J695" s="19" t="s">
        <v>1306</v>
      </c>
      <c r="K695" s="76">
        <v>1997600</v>
      </c>
    </row>
    <row r="696" spans="1:11" s="35" customFormat="1" ht="30">
      <c r="A696" s="12" t="s">
        <v>1555</v>
      </c>
      <c r="B696" s="19" t="s">
        <v>1475</v>
      </c>
      <c r="C696" s="17" t="s">
        <v>1407</v>
      </c>
      <c r="D696" s="17" t="s">
        <v>1407</v>
      </c>
      <c r="E696" s="19" t="s">
        <v>735</v>
      </c>
      <c r="F696" s="19">
        <v>54442063</v>
      </c>
      <c r="G696" s="54">
        <v>40557</v>
      </c>
      <c r="H696" s="15" t="s">
        <v>253</v>
      </c>
      <c r="I696" s="15" t="s">
        <v>842</v>
      </c>
      <c r="J696" s="15" t="s">
        <v>843</v>
      </c>
      <c r="K696" s="78">
        <v>1100</v>
      </c>
    </row>
    <row r="697" spans="1:11" s="35" customFormat="1" ht="30">
      <c r="A697" s="12" t="s">
        <v>1555</v>
      </c>
      <c r="B697" s="19" t="s">
        <v>1475</v>
      </c>
      <c r="C697" s="17" t="s">
        <v>1407</v>
      </c>
      <c r="D697" s="17" t="s">
        <v>1407</v>
      </c>
      <c r="E697" s="19" t="s">
        <v>735</v>
      </c>
      <c r="F697" s="19">
        <v>54589417</v>
      </c>
      <c r="G697" s="54">
        <v>40561</v>
      </c>
      <c r="H697" s="15" t="s">
        <v>253</v>
      </c>
      <c r="I697" s="15" t="s">
        <v>842</v>
      </c>
      <c r="J697" s="15" t="s">
        <v>843</v>
      </c>
      <c r="K697" s="78">
        <v>91900</v>
      </c>
    </row>
    <row r="698" spans="1:11" s="35" customFormat="1" ht="30">
      <c r="A698" s="12" t="s">
        <v>1555</v>
      </c>
      <c r="B698" s="19" t="s">
        <v>1475</v>
      </c>
      <c r="C698" s="17" t="s">
        <v>1407</v>
      </c>
      <c r="D698" s="17" t="s">
        <v>1407</v>
      </c>
      <c r="E698" s="19" t="s">
        <v>735</v>
      </c>
      <c r="F698" s="19">
        <v>54589418</v>
      </c>
      <c r="G698" s="54">
        <v>40561</v>
      </c>
      <c r="H698" s="15" t="s">
        <v>253</v>
      </c>
      <c r="I698" s="15" t="s">
        <v>842</v>
      </c>
      <c r="J698" s="15" t="s">
        <v>843</v>
      </c>
      <c r="K698" s="78">
        <v>115250</v>
      </c>
    </row>
    <row r="699" spans="1:11" s="35" customFormat="1" ht="30">
      <c r="A699" s="12" t="s">
        <v>1555</v>
      </c>
      <c r="B699" s="19" t="s">
        <v>1475</v>
      </c>
      <c r="C699" s="17" t="s">
        <v>1407</v>
      </c>
      <c r="D699" s="17" t="s">
        <v>1407</v>
      </c>
      <c r="E699" s="19" t="s">
        <v>735</v>
      </c>
      <c r="F699" s="19">
        <v>54589419</v>
      </c>
      <c r="G699" s="54">
        <v>40561</v>
      </c>
      <c r="H699" s="15" t="s">
        <v>253</v>
      </c>
      <c r="I699" s="15" t="s">
        <v>842</v>
      </c>
      <c r="J699" s="15" t="s">
        <v>843</v>
      </c>
      <c r="K699" s="78">
        <v>37450</v>
      </c>
    </row>
    <row r="700" spans="1:11" s="35" customFormat="1" ht="30">
      <c r="A700" s="12" t="s">
        <v>1555</v>
      </c>
      <c r="B700" s="19" t="s">
        <v>1475</v>
      </c>
      <c r="C700" s="17" t="s">
        <v>1407</v>
      </c>
      <c r="D700" s="17" t="s">
        <v>1407</v>
      </c>
      <c r="E700" s="19" t="s">
        <v>735</v>
      </c>
      <c r="F700" s="19">
        <v>54589420</v>
      </c>
      <c r="G700" s="54">
        <v>40561</v>
      </c>
      <c r="H700" s="15" t="s">
        <v>253</v>
      </c>
      <c r="I700" s="15" t="s">
        <v>842</v>
      </c>
      <c r="J700" s="15" t="s">
        <v>843</v>
      </c>
      <c r="K700" s="78">
        <v>24600</v>
      </c>
    </row>
    <row r="701" spans="1:11" s="35" customFormat="1" ht="30">
      <c r="A701" s="12" t="s">
        <v>1555</v>
      </c>
      <c r="B701" s="19" t="s">
        <v>1475</v>
      </c>
      <c r="C701" s="17" t="s">
        <v>1407</v>
      </c>
      <c r="D701" s="17" t="s">
        <v>1407</v>
      </c>
      <c r="E701" s="19" t="s">
        <v>735</v>
      </c>
      <c r="F701" s="19">
        <v>54589421</v>
      </c>
      <c r="G701" s="54">
        <v>40561</v>
      </c>
      <c r="H701" s="15" t="s">
        <v>253</v>
      </c>
      <c r="I701" s="15" t="s">
        <v>842</v>
      </c>
      <c r="J701" s="15" t="s">
        <v>843</v>
      </c>
      <c r="K701" s="78">
        <v>46850</v>
      </c>
    </row>
    <row r="702" spans="1:11" s="35" customFormat="1" ht="30">
      <c r="A702" s="12" t="s">
        <v>1555</v>
      </c>
      <c r="B702" s="19" t="s">
        <v>1475</v>
      </c>
      <c r="C702" s="17" t="s">
        <v>1407</v>
      </c>
      <c r="D702" s="17" t="s">
        <v>1407</v>
      </c>
      <c r="E702" s="19" t="s">
        <v>735</v>
      </c>
      <c r="F702" s="19">
        <v>54589422</v>
      </c>
      <c r="G702" s="54">
        <v>40561</v>
      </c>
      <c r="H702" s="15" t="s">
        <v>253</v>
      </c>
      <c r="I702" s="15" t="s">
        <v>842</v>
      </c>
      <c r="J702" s="19" t="s">
        <v>843</v>
      </c>
      <c r="K702" s="76">
        <v>34150</v>
      </c>
    </row>
    <row r="703" spans="1:11" s="35" customFormat="1" ht="30">
      <c r="A703" s="12" t="s">
        <v>1555</v>
      </c>
      <c r="B703" s="19" t="s">
        <v>1475</v>
      </c>
      <c r="C703" s="17" t="s">
        <v>1407</v>
      </c>
      <c r="D703" s="17" t="s">
        <v>1407</v>
      </c>
      <c r="E703" s="19" t="s">
        <v>735</v>
      </c>
      <c r="F703" s="19">
        <v>54589423</v>
      </c>
      <c r="G703" s="54">
        <v>40561</v>
      </c>
      <c r="H703" s="15" t="s">
        <v>253</v>
      </c>
      <c r="I703" s="15" t="s">
        <v>842</v>
      </c>
      <c r="J703" s="19" t="s">
        <v>843</v>
      </c>
      <c r="K703" s="76">
        <v>34600</v>
      </c>
    </row>
    <row r="704" spans="1:11" s="35" customFormat="1" ht="30">
      <c r="A704" s="12" t="s">
        <v>1555</v>
      </c>
      <c r="B704" s="19" t="s">
        <v>1475</v>
      </c>
      <c r="C704" s="17" t="s">
        <v>1407</v>
      </c>
      <c r="D704" s="17" t="s">
        <v>1407</v>
      </c>
      <c r="E704" s="19" t="s">
        <v>735</v>
      </c>
      <c r="F704" s="19">
        <v>54589424</v>
      </c>
      <c r="G704" s="54">
        <v>40561</v>
      </c>
      <c r="H704" s="15" t="s">
        <v>253</v>
      </c>
      <c r="I704" s="15" t="s">
        <v>842</v>
      </c>
      <c r="J704" s="19" t="s">
        <v>843</v>
      </c>
      <c r="K704" s="76">
        <v>51850</v>
      </c>
    </row>
    <row r="705" spans="1:11" s="35" customFormat="1" ht="30">
      <c r="A705" s="12" t="s">
        <v>1555</v>
      </c>
      <c r="B705" s="19" t="s">
        <v>1475</v>
      </c>
      <c r="C705" s="17" t="s">
        <v>1407</v>
      </c>
      <c r="D705" s="17" t="s">
        <v>1407</v>
      </c>
      <c r="E705" s="19" t="s">
        <v>735</v>
      </c>
      <c r="F705" s="19">
        <v>54589425</v>
      </c>
      <c r="G705" s="54">
        <v>40561</v>
      </c>
      <c r="H705" s="15" t="s">
        <v>253</v>
      </c>
      <c r="I705" s="15" t="s">
        <v>842</v>
      </c>
      <c r="J705" s="19" t="s">
        <v>843</v>
      </c>
      <c r="K705" s="76">
        <v>13050</v>
      </c>
    </row>
    <row r="706" spans="1:11" s="35" customFormat="1" ht="30">
      <c r="A706" s="12" t="s">
        <v>1555</v>
      </c>
      <c r="B706" s="19" t="s">
        <v>1475</v>
      </c>
      <c r="C706" s="17" t="s">
        <v>1407</v>
      </c>
      <c r="D706" s="17" t="s">
        <v>1407</v>
      </c>
      <c r="E706" s="19" t="s">
        <v>735</v>
      </c>
      <c r="F706" s="19">
        <v>54589426</v>
      </c>
      <c r="G706" s="54">
        <v>40561</v>
      </c>
      <c r="H706" s="15" t="s">
        <v>253</v>
      </c>
      <c r="I706" s="15" t="s">
        <v>842</v>
      </c>
      <c r="J706" s="19" t="s">
        <v>843</v>
      </c>
      <c r="K706" s="76">
        <v>15900</v>
      </c>
    </row>
    <row r="707" spans="1:11" s="35" customFormat="1" ht="30">
      <c r="A707" s="12" t="s">
        <v>1555</v>
      </c>
      <c r="B707" s="19" t="s">
        <v>1475</v>
      </c>
      <c r="C707" s="17" t="s">
        <v>1407</v>
      </c>
      <c r="D707" s="17" t="s">
        <v>1407</v>
      </c>
      <c r="E707" s="19" t="s">
        <v>735</v>
      </c>
      <c r="F707" s="19">
        <v>54589427</v>
      </c>
      <c r="G707" s="54">
        <v>40561</v>
      </c>
      <c r="H707" s="15" t="s">
        <v>253</v>
      </c>
      <c r="I707" s="15" t="s">
        <v>842</v>
      </c>
      <c r="J707" s="19" t="s">
        <v>843</v>
      </c>
      <c r="K707" s="76">
        <v>38850</v>
      </c>
    </row>
    <row r="708" spans="1:11" s="35" customFormat="1" ht="30">
      <c r="A708" s="12" t="s">
        <v>1555</v>
      </c>
      <c r="B708" s="19" t="s">
        <v>1475</v>
      </c>
      <c r="C708" s="17" t="s">
        <v>1407</v>
      </c>
      <c r="D708" s="17" t="s">
        <v>1407</v>
      </c>
      <c r="E708" s="19" t="s">
        <v>735</v>
      </c>
      <c r="F708" s="19">
        <v>3308263</v>
      </c>
      <c r="G708" s="54">
        <v>40546</v>
      </c>
      <c r="H708" s="15" t="s">
        <v>744</v>
      </c>
      <c r="I708" s="19" t="s">
        <v>742</v>
      </c>
      <c r="J708" s="19" t="s">
        <v>1306</v>
      </c>
      <c r="K708" s="76">
        <v>460100</v>
      </c>
    </row>
    <row r="709" spans="1:11" s="35" customFormat="1" ht="30">
      <c r="A709" s="12" t="s">
        <v>1555</v>
      </c>
      <c r="B709" s="19" t="s">
        <v>1475</v>
      </c>
      <c r="C709" s="17" t="s">
        <v>1407</v>
      </c>
      <c r="D709" s="17" t="s">
        <v>1407</v>
      </c>
      <c r="E709" s="19" t="s">
        <v>735</v>
      </c>
      <c r="F709" s="19">
        <v>144421755</v>
      </c>
      <c r="G709" s="54">
        <v>40548</v>
      </c>
      <c r="H709" s="15" t="s">
        <v>745</v>
      </c>
      <c r="I709" s="19" t="s">
        <v>571</v>
      </c>
      <c r="J709" s="19" t="s">
        <v>572</v>
      </c>
      <c r="K709" s="76">
        <v>550</v>
      </c>
    </row>
    <row r="710" spans="1:11" s="35" customFormat="1" ht="30">
      <c r="A710" s="12" t="s">
        <v>1555</v>
      </c>
      <c r="B710" s="19" t="s">
        <v>1475</v>
      </c>
      <c r="C710" s="17" t="s">
        <v>1407</v>
      </c>
      <c r="D710" s="17" t="s">
        <v>1407</v>
      </c>
      <c r="E710" s="19" t="s">
        <v>735</v>
      </c>
      <c r="F710" s="19">
        <v>7979413</v>
      </c>
      <c r="G710" s="54">
        <v>40553</v>
      </c>
      <c r="H710" s="15" t="s">
        <v>746</v>
      </c>
      <c r="I710" s="19" t="s">
        <v>571</v>
      </c>
      <c r="J710" s="19" t="s">
        <v>572</v>
      </c>
      <c r="K710" s="76">
        <v>628803</v>
      </c>
    </row>
    <row r="711" spans="1:11" s="35" customFormat="1" ht="30">
      <c r="A711" s="12" t="s">
        <v>1555</v>
      </c>
      <c r="B711" s="19" t="s">
        <v>1475</v>
      </c>
      <c r="C711" s="17" t="s">
        <v>1407</v>
      </c>
      <c r="D711" s="17" t="s">
        <v>1407</v>
      </c>
      <c r="E711" s="19" t="s">
        <v>735</v>
      </c>
      <c r="F711" s="19">
        <v>145279478</v>
      </c>
      <c r="G711" s="54">
        <v>40563</v>
      </c>
      <c r="H711" s="15" t="s">
        <v>747</v>
      </c>
      <c r="I711" s="19" t="s">
        <v>571</v>
      </c>
      <c r="J711" s="19" t="s">
        <v>572</v>
      </c>
      <c r="K711" s="76">
        <v>15100</v>
      </c>
    </row>
    <row r="712" spans="1:11" s="35" customFormat="1" ht="30">
      <c r="A712" s="12" t="s">
        <v>1555</v>
      </c>
      <c r="B712" s="19" t="s">
        <v>1475</v>
      </c>
      <c r="C712" s="17" t="s">
        <v>1407</v>
      </c>
      <c r="D712" s="17" t="s">
        <v>1407</v>
      </c>
      <c r="E712" s="19" t="s">
        <v>735</v>
      </c>
      <c r="F712" s="19">
        <v>145242983</v>
      </c>
      <c r="G712" s="54">
        <v>40562</v>
      </c>
      <c r="H712" s="15" t="s">
        <v>748</v>
      </c>
      <c r="I712" s="19" t="s">
        <v>571</v>
      </c>
      <c r="J712" s="19" t="s">
        <v>572</v>
      </c>
      <c r="K712" s="76">
        <v>57400</v>
      </c>
    </row>
    <row r="713" spans="1:11" s="35" customFormat="1" ht="45">
      <c r="A713" s="12" t="s">
        <v>1555</v>
      </c>
      <c r="B713" s="10" t="s">
        <v>1489</v>
      </c>
      <c r="C713" s="17" t="s">
        <v>1407</v>
      </c>
      <c r="D713" s="57" t="s">
        <v>1407</v>
      </c>
      <c r="E713" s="19" t="s">
        <v>476</v>
      </c>
      <c r="F713" s="19">
        <v>1229</v>
      </c>
      <c r="G713" s="54">
        <v>40574</v>
      </c>
      <c r="H713" s="19" t="s">
        <v>749</v>
      </c>
      <c r="I713" s="19" t="s">
        <v>750</v>
      </c>
      <c r="J713" s="19" t="s">
        <v>751</v>
      </c>
      <c r="K713" s="76">
        <v>29971</v>
      </c>
    </row>
    <row r="714" spans="1:11" s="35" customFormat="1" ht="45">
      <c r="A714" s="12" t="s">
        <v>1555</v>
      </c>
      <c r="B714" s="10" t="s">
        <v>1489</v>
      </c>
      <c r="C714" s="17" t="s">
        <v>1407</v>
      </c>
      <c r="D714" s="57" t="s">
        <v>1407</v>
      </c>
      <c r="E714" s="19" t="s">
        <v>476</v>
      </c>
      <c r="F714" s="19">
        <v>1230</v>
      </c>
      <c r="G714" s="54">
        <v>40574</v>
      </c>
      <c r="H714" s="19" t="s">
        <v>254</v>
      </c>
      <c r="I714" s="19" t="s">
        <v>750</v>
      </c>
      <c r="J714" s="19" t="s">
        <v>751</v>
      </c>
      <c r="K714" s="76">
        <v>40677</v>
      </c>
    </row>
    <row r="715" spans="1:11" s="35" customFormat="1" ht="30">
      <c r="A715" s="12" t="s">
        <v>1555</v>
      </c>
      <c r="B715" s="19" t="s">
        <v>512</v>
      </c>
      <c r="C715" s="19" t="s">
        <v>752</v>
      </c>
      <c r="D715" s="54">
        <v>40535</v>
      </c>
      <c r="E715" s="19" t="s">
        <v>476</v>
      </c>
      <c r="F715" s="19">
        <v>1232</v>
      </c>
      <c r="G715" s="54">
        <v>40563</v>
      </c>
      <c r="H715" s="19" t="s">
        <v>753</v>
      </c>
      <c r="I715" s="19" t="s">
        <v>1168</v>
      </c>
      <c r="J715" s="19" t="s">
        <v>1169</v>
      </c>
      <c r="K715" s="76">
        <f>36964-9422</f>
        <v>27542</v>
      </c>
    </row>
    <row r="716" spans="1:11" s="35" customFormat="1" ht="30">
      <c r="A716" s="12" t="s">
        <v>1555</v>
      </c>
      <c r="B716" s="19" t="s">
        <v>512</v>
      </c>
      <c r="C716" s="19" t="s">
        <v>752</v>
      </c>
      <c r="D716" s="54">
        <v>40535</v>
      </c>
      <c r="E716" s="19" t="s">
        <v>476</v>
      </c>
      <c r="F716" s="19">
        <v>1241</v>
      </c>
      <c r="G716" s="54">
        <v>40574</v>
      </c>
      <c r="H716" s="19" t="s">
        <v>754</v>
      </c>
      <c r="I716" s="19" t="s">
        <v>1168</v>
      </c>
      <c r="J716" s="19" t="s">
        <v>1169</v>
      </c>
      <c r="K716" s="76">
        <v>97770</v>
      </c>
    </row>
    <row r="717" spans="1:11" s="35" customFormat="1" ht="30">
      <c r="A717" s="12" t="s">
        <v>1555</v>
      </c>
      <c r="B717" s="19" t="s">
        <v>512</v>
      </c>
      <c r="C717" s="19" t="s">
        <v>752</v>
      </c>
      <c r="D717" s="54">
        <v>40535</v>
      </c>
      <c r="E717" s="19" t="s">
        <v>476</v>
      </c>
      <c r="F717" s="19">
        <v>1242</v>
      </c>
      <c r="G717" s="54">
        <v>40574</v>
      </c>
      <c r="H717" s="19" t="s">
        <v>755</v>
      </c>
      <c r="I717" s="19" t="s">
        <v>1168</v>
      </c>
      <c r="J717" s="19" t="s">
        <v>1169</v>
      </c>
      <c r="K717" s="76">
        <v>106267</v>
      </c>
    </row>
    <row r="718" spans="1:11" s="35" customFormat="1" ht="30">
      <c r="A718" s="12" t="s">
        <v>1555</v>
      </c>
      <c r="B718" s="19" t="s">
        <v>512</v>
      </c>
      <c r="C718" s="19" t="s">
        <v>752</v>
      </c>
      <c r="D718" s="54">
        <v>40535</v>
      </c>
      <c r="E718" s="19" t="s">
        <v>476</v>
      </c>
      <c r="F718" s="19">
        <v>1243</v>
      </c>
      <c r="G718" s="54">
        <v>40574</v>
      </c>
      <c r="H718" s="19" t="s">
        <v>756</v>
      </c>
      <c r="I718" s="19" t="s">
        <v>1168</v>
      </c>
      <c r="J718" s="19" t="s">
        <v>1169</v>
      </c>
      <c r="K718" s="76">
        <v>279640</v>
      </c>
    </row>
    <row r="719" spans="1:11" s="35" customFormat="1" ht="30">
      <c r="A719" s="12" t="s">
        <v>1555</v>
      </c>
      <c r="B719" s="19" t="s">
        <v>512</v>
      </c>
      <c r="C719" s="19" t="s">
        <v>752</v>
      </c>
      <c r="D719" s="54">
        <v>40535</v>
      </c>
      <c r="E719" s="19" t="s">
        <v>476</v>
      </c>
      <c r="F719" s="19">
        <v>1244</v>
      </c>
      <c r="G719" s="54">
        <v>40574</v>
      </c>
      <c r="H719" s="19" t="s">
        <v>757</v>
      </c>
      <c r="I719" s="19" t="s">
        <v>1168</v>
      </c>
      <c r="J719" s="19" t="s">
        <v>1169</v>
      </c>
      <c r="K719" s="76">
        <v>248799</v>
      </c>
    </row>
    <row r="720" spans="1:11" s="35" customFormat="1" ht="30">
      <c r="A720" s="12" t="s">
        <v>1555</v>
      </c>
      <c r="B720" s="19" t="s">
        <v>512</v>
      </c>
      <c r="C720" s="19" t="s">
        <v>752</v>
      </c>
      <c r="D720" s="54">
        <v>40535</v>
      </c>
      <c r="E720" s="19" t="s">
        <v>476</v>
      </c>
      <c r="F720" s="19">
        <v>1245</v>
      </c>
      <c r="G720" s="54">
        <v>40574</v>
      </c>
      <c r="H720" s="15" t="s">
        <v>758</v>
      </c>
      <c r="I720" s="19" t="s">
        <v>1168</v>
      </c>
      <c r="J720" s="19" t="s">
        <v>1169</v>
      </c>
      <c r="K720" s="76">
        <v>240119</v>
      </c>
    </row>
    <row r="721" spans="1:11" s="35" customFormat="1" ht="30">
      <c r="A721" s="12" t="s">
        <v>1555</v>
      </c>
      <c r="B721" s="12" t="s">
        <v>512</v>
      </c>
      <c r="C721" s="19" t="s">
        <v>752</v>
      </c>
      <c r="D721" s="54">
        <v>40535</v>
      </c>
      <c r="E721" s="19" t="s">
        <v>476</v>
      </c>
      <c r="F721" s="19">
        <v>1231</v>
      </c>
      <c r="G721" s="54">
        <v>40574</v>
      </c>
      <c r="H721" s="15" t="s">
        <v>255</v>
      </c>
      <c r="I721" s="19" t="s">
        <v>1188</v>
      </c>
      <c r="J721" s="19" t="s">
        <v>1189</v>
      </c>
      <c r="K721" s="76">
        <v>40698</v>
      </c>
    </row>
    <row r="722" spans="1:11" s="35" customFormat="1" ht="30">
      <c r="A722" s="12" t="s">
        <v>1555</v>
      </c>
      <c r="B722" s="12" t="s">
        <v>512</v>
      </c>
      <c r="C722" s="19" t="s">
        <v>752</v>
      </c>
      <c r="D722" s="54">
        <v>40535</v>
      </c>
      <c r="E722" s="19" t="s">
        <v>476</v>
      </c>
      <c r="F722" s="19">
        <v>1235</v>
      </c>
      <c r="G722" s="54">
        <v>40571</v>
      </c>
      <c r="H722" s="15" t="s">
        <v>759</v>
      </c>
      <c r="I722" s="19" t="s">
        <v>1188</v>
      </c>
      <c r="J722" s="19" t="s">
        <v>1189</v>
      </c>
      <c r="K722" s="76">
        <v>395080</v>
      </c>
    </row>
    <row r="723" spans="1:11" s="35" customFormat="1" ht="30">
      <c r="A723" s="12" t="s">
        <v>1555</v>
      </c>
      <c r="B723" s="12" t="s">
        <v>512</v>
      </c>
      <c r="C723" s="19" t="s">
        <v>752</v>
      </c>
      <c r="D723" s="54">
        <v>40535</v>
      </c>
      <c r="E723" s="19" t="s">
        <v>476</v>
      </c>
      <c r="F723" s="19">
        <v>1236</v>
      </c>
      <c r="G723" s="54">
        <v>40571</v>
      </c>
      <c r="H723" s="19" t="s">
        <v>760</v>
      </c>
      <c r="I723" s="19" t="s">
        <v>1188</v>
      </c>
      <c r="J723" s="19" t="s">
        <v>1189</v>
      </c>
      <c r="K723" s="76">
        <v>5817</v>
      </c>
    </row>
    <row r="724" spans="1:11" s="35" customFormat="1" ht="30">
      <c r="A724" s="12" t="s">
        <v>1555</v>
      </c>
      <c r="B724" s="12" t="s">
        <v>512</v>
      </c>
      <c r="C724" s="19" t="s">
        <v>752</v>
      </c>
      <c r="D724" s="54">
        <v>40535</v>
      </c>
      <c r="E724" s="19" t="s">
        <v>476</v>
      </c>
      <c r="F724" s="19">
        <v>1237</v>
      </c>
      <c r="G724" s="54">
        <v>40571</v>
      </c>
      <c r="H724" s="19" t="s">
        <v>761</v>
      </c>
      <c r="I724" s="19" t="s">
        <v>1188</v>
      </c>
      <c r="J724" s="19" t="s">
        <v>1189</v>
      </c>
      <c r="K724" s="76">
        <v>718123</v>
      </c>
    </row>
    <row r="725" spans="1:11" s="35" customFormat="1" ht="30">
      <c r="A725" s="12" t="s">
        <v>1555</v>
      </c>
      <c r="B725" s="12" t="s">
        <v>512</v>
      </c>
      <c r="C725" s="19" t="s">
        <v>752</v>
      </c>
      <c r="D725" s="54">
        <v>40535</v>
      </c>
      <c r="E725" s="19" t="s">
        <v>476</v>
      </c>
      <c r="F725" s="19">
        <v>1238</v>
      </c>
      <c r="G725" s="54">
        <v>40571</v>
      </c>
      <c r="H725" s="19" t="s">
        <v>762</v>
      </c>
      <c r="I725" s="19" t="s">
        <v>1188</v>
      </c>
      <c r="J725" s="19" t="s">
        <v>1189</v>
      </c>
      <c r="K725" s="76">
        <v>399522</v>
      </c>
    </row>
    <row r="726" spans="1:11" s="35" customFormat="1" ht="30">
      <c r="A726" s="12" t="s">
        <v>1555</v>
      </c>
      <c r="B726" s="12" t="s">
        <v>512</v>
      </c>
      <c r="C726" s="19" t="s">
        <v>752</v>
      </c>
      <c r="D726" s="54">
        <v>40535</v>
      </c>
      <c r="E726" s="19" t="s">
        <v>476</v>
      </c>
      <c r="F726" s="19">
        <v>1239</v>
      </c>
      <c r="G726" s="54">
        <v>40574</v>
      </c>
      <c r="H726" s="19" t="s">
        <v>763</v>
      </c>
      <c r="I726" s="19" t="s">
        <v>1188</v>
      </c>
      <c r="J726" s="19" t="s">
        <v>1189</v>
      </c>
      <c r="K726" s="76">
        <v>664561</v>
      </c>
    </row>
    <row r="727" spans="1:11" s="35" customFormat="1" ht="30">
      <c r="A727" s="12" t="s">
        <v>1555</v>
      </c>
      <c r="B727" s="12" t="s">
        <v>512</v>
      </c>
      <c r="C727" s="19" t="s">
        <v>752</v>
      </c>
      <c r="D727" s="54">
        <v>40535</v>
      </c>
      <c r="E727" s="19" t="s">
        <v>476</v>
      </c>
      <c r="F727" s="19">
        <v>1240</v>
      </c>
      <c r="G727" s="54">
        <v>40574</v>
      </c>
      <c r="H727" s="19" t="s">
        <v>764</v>
      </c>
      <c r="I727" s="19" t="s">
        <v>1188</v>
      </c>
      <c r="J727" s="19" t="s">
        <v>1189</v>
      </c>
      <c r="K727" s="76">
        <v>137105</v>
      </c>
    </row>
    <row r="728" spans="1:11" s="35" customFormat="1" ht="30">
      <c r="A728" s="12" t="s">
        <v>1555</v>
      </c>
      <c r="B728" s="19" t="s">
        <v>1471</v>
      </c>
      <c r="C728" s="19" t="s">
        <v>1407</v>
      </c>
      <c r="D728" s="54" t="s">
        <v>1407</v>
      </c>
      <c r="E728" s="19" t="s">
        <v>502</v>
      </c>
      <c r="F728" s="19">
        <v>1386</v>
      </c>
      <c r="G728" s="54">
        <v>40564</v>
      </c>
      <c r="H728" s="19" t="s">
        <v>765</v>
      </c>
      <c r="I728" s="19" t="s">
        <v>766</v>
      </c>
      <c r="J728" s="19" t="s">
        <v>767</v>
      </c>
      <c r="K728" s="76">
        <v>154700</v>
      </c>
    </row>
    <row r="729" spans="1:11" s="35" customFormat="1" ht="30">
      <c r="A729" s="12" t="s">
        <v>1555</v>
      </c>
      <c r="B729" s="17" t="s">
        <v>512</v>
      </c>
      <c r="C729" s="25" t="s">
        <v>1457</v>
      </c>
      <c r="D729" s="26">
        <v>40452</v>
      </c>
      <c r="E729" s="19" t="s">
        <v>502</v>
      </c>
      <c r="F729" s="19">
        <v>1362</v>
      </c>
      <c r="G729" s="54">
        <v>40556</v>
      </c>
      <c r="H729" s="19" t="s">
        <v>768</v>
      </c>
      <c r="I729" s="19" t="s">
        <v>769</v>
      </c>
      <c r="J729" s="19" t="s">
        <v>658</v>
      </c>
      <c r="K729" s="76">
        <v>120000</v>
      </c>
    </row>
    <row r="730" spans="1:11" s="35" customFormat="1" ht="30">
      <c r="A730" s="12" t="s">
        <v>1555</v>
      </c>
      <c r="B730" s="17" t="s">
        <v>512</v>
      </c>
      <c r="C730" s="25" t="s">
        <v>1457</v>
      </c>
      <c r="D730" s="26">
        <v>40452</v>
      </c>
      <c r="E730" s="19" t="s">
        <v>502</v>
      </c>
      <c r="F730" s="19">
        <v>1372</v>
      </c>
      <c r="G730" s="54">
        <v>40557</v>
      </c>
      <c r="H730" s="19" t="s">
        <v>770</v>
      </c>
      <c r="I730" s="19" t="s">
        <v>769</v>
      </c>
      <c r="J730" s="19" t="s">
        <v>658</v>
      </c>
      <c r="K730" s="76">
        <v>120000</v>
      </c>
    </row>
    <row r="731" spans="1:11" s="35" customFormat="1" ht="30">
      <c r="A731" s="12" t="s">
        <v>1555</v>
      </c>
      <c r="B731" s="17" t="s">
        <v>512</v>
      </c>
      <c r="C731" s="25" t="s">
        <v>1457</v>
      </c>
      <c r="D731" s="26">
        <v>40452</v>
      </c>
      <c r="E731" s="19" t="s">
        <v>502</v>
      </c>
      <c r="F731" s="19">
        <v>1365</v>
      </c>
      <c r="G731" s="54">
        <v>40556</v>
      </c>
      <c r="H731" s="19" t="s">
        <v>768</v>
      </c>
      <c r="I731" s="19" t="s">
        <v>771</v>
      </c>
      <c r="J731" s="19" t="s">
        <v>772</v>
      </c>
      <c r="K731" s="76">
        <v>120000</v>
      </c>
    </row>
    <row r="732" spans="1:11" s="35" customFormat="1" ht="30">
      <c r="A732" s="12" t="s">
        <v>1555</v>
      </c>
      <c r="B732" s="17" t="s">
        <v>512</v>
      </c>
      <c r="C732" s="25" t="s">
        <v>1457</v>
      </c>
      <c r="D732" s="26">
        <v>40452</v>
      </c>
      <c r="E732" s="19" t="s">
        <v>502</v>
      </c>
      <c r="F732" s="19">
        <v>1366</v>
      </c>
      <c r="G732" s="54">
        <v>40556</v>
      </c>
      <c r="H732" s="19" t="s">
        <v>768</v>
      </c>
      <c r="I732" s="19" t="s">
        <v>771</v>
      </c>
      <c r="J732" s="19" t="s">
        <v>772</v>
      </c>
      <c r="K732" s="76">
        <v>120000</v>
      </c>
    </row>
    <row r="733" spans="1:11" s="35" customFormat="1" ht="30">
      <c r="A733" s="12" t="s">
        <v>1555</v>
      </c>
      <c r="B733" s="17" t="s">
        <v>512</v>
      </c>
      <c r="C733" s="25" t="s">
        <v>1457</v>
      </c>
      <c r="D733" s="26">
        <v>40452</v>
      </c>
      <c r="E733" s="19" t="s">
        <v>502</v>
      </c>
      <c r="F733" s="19">
        <v>1367</v>
      </c>
      <c r="G733" s="54">
        <v>40556</v>
      </c>
      <c r="H733" s="19" t="s">
        <v>866</v>
      </c>
      <c r="I733" s="19" t="s">
        <v>771</v>
      </c>
      <c r="J733" s="19" t="s">
        <v>772</v>
      </c>
      <c r="K733" s="76">
        <v>120000</v>
      </c>
    </row>
    <row r="734" spans="1:11" s="35" customFormat="1" ht="30">
      <c r="A734" s="12" t="s">
        <v>1555</v>
      </c>
      <c r="B734" s="17" t="s">
        <v>512</v>
      </c>
      <c r="C734" s="25" t="s">
        <v>1457</v>
      </c>
      <c r="D734" s="26">
        <v>40452</v>
      </c>
      <c r="E734" s="19" t="s">
        <v>502</v>
      </c>
      <c r="F734" s="19">
        <v>1368</v>
      </c>
      <c r="G734" s="54">
        <v>40556</v>
      </c>
      <c r="H734" s="19" t="s">
        <v>768</v>
      </c>
      <c r="I734" s="19" t="s">
        <v>771</v>
      </c>
      <c r="J734" s="19" t="s">
        <v>772</v>
      </c>
      <c r="K734" s="76">
        <v>120000</v>
      </c>
    </row>
    <row r="735" spans="1:11" s="35" customFormat="1" ht="30">
      <c r="A735" s="12" t="s">
        <v>1555</v>
      </c>
      <c r="B735" s="17" t="s">
        <v>512</v>
      </c>
      <c r="C735" s="25" t="s">
        <v>1457</v>
      </c>
      <c r="D735" s="26">
        <v>40452</v>
      </c>
      <c r="E735" s="19" t="s">
        <v>502</v>
      </c>
      <c r="F735" s="19">
        <v>1382</v>
      </c>
      <c r="G735" s="54">
        <v>40561</v>
      </c>
      <c r="H735" s="19" t="s">
        <v>867</v>
      </c>
      <c r="I735" s="19" t="s">
        <v>771</v>
      </c>
      <c r="J735" s="19" t="s">
        <v>772</v>
      </c>
      <c r="K735" s="76">
        <v>120000</v>
      </c>
    </row>
    <row r="736" spans="1:11" s="35" customFormat="1" ht="30">
      <c r="A736" s="12" t="s">
        <v>1555</v>
      </c>
      <c r="B736" s="17" t="s">
        <v>512</v>
      </c>
      <c r="C736" s="25" t="s">
        <v>1457</v>
      </c>
      <c r="D736" s="26">
        <v>40452</v>
      </c>
      <c r="E736" s="19" t="s">
        <v>502</v>
      </c>
      <c r="F736" s="19">
        <v>1388</v>
      </c>
      <c r="G736" s="54">
        <v>40567</v>
      </c>
      <c r="H736" s="19" t="s">
        <v>256</v>
      </c>
      <c r="I736" s="19" t="s">
        <v>771</v>
      </c>
      <c r="J736" s="19" t="s">
        <v>772</v>
      </c>
      <c r="K736" s="76">
        <v>120000</v>
      </c>
    </row>
    <row r="737" spans="1:11" s="35" customFormat="1" ht="30">
      <c r="A737" s="12" t="s">
        <v>1555</v>
      </c>
      <c r="B737" s="17" t="s">
        <v>512</v>
      </c>
      <c r="C737" s="25" t="s">
        <v>1457</v>
      </c>
      <c r="D737" s="26">
        <v>40452</v>
      </c>
      <c r="E737" s="19" t="s">
        <v>502</v>
      </c>
      <c r="F737" s="19">
        <v>1383</v>
      </c>
      <c r="G737" s="54">
        <v>40563</v>
      </c>
      <c r="H737" s="19" t="s">
        <v>868</v>
      </c>
      <c r="I737" s="19" t="s">
        <v>522</v>
      </c>
      <c r="J737" s="19" t="s">
        <v>869</v>
      </c>
      <c r="K737" s="76">
        <v>120000</v>
      </c>
    </row>
    <row r="738" spans="1:11" s="35" customFormat="1" ht="30">
      <c r="A738" s="12" t="s">
        <v>1555</v>
      </c>
      <c r="B738" s="17" t="s">
        <v>512</v>
      </c>
      <c r="C738" s="25" t="s">
        <v>1457</v>
      </c>
      <c r="D738" s="26">
        <v>40452</v>
      </c>
      <c r="E738" s="19" t="s">
        <v>502</v>
      </c>
      <c r="F738" s="19">
        <v>1381</v>
      </c>
      <c r="G738" s="54">
        <v>40561</v>
      </c>
      <c r="H738" s="19" t="s">
        <v>870</v>
      </c>
      <c r="I738" s="19" t="s">
        <v>1258</v>
      </c>
      <c r="J738" s="19" t="s">
        <v>1259</v>
      </c>
      <c r="K738" s="76">
        <v>60000</v>
      </c>
    </row>
    <row r="739" spans="1:11" s="35" customFormat="1" ht="30">
      <c r="A739" s="12" t="s">
        <v>1555</v>
      </c>
      <c r="B739" s="17" t="s">
        <v>512</v>
      </c>
      <c r="C739" s="25" t="s">
        <v>1457</v>
      </c>
      <c r="D739" s="26">
        <v>40452</v>
      </c>
      <c r="E739" s="19" t="s">
        <v>502</v>
      </c>
      <c r="F739" s="19">
        <v>1391</v>
      </c>
      <c r="G739" s="54">
        <v>40567</v>
      </c>
      <c r="H739" s="19" t="s">
        <v>871</v>
      </c>
      <c r="I739" s="19" t="s">
        <v>872</v>
      </c>
      <c r="J739" s="19" t="s">
        <v>873</v>
      </c>
      <c r="K739" s="76">
        <v>60000</v>
      </c>
    </row>
    <row r="740" spans="1:11" s="35" customFormat="1" ht="30">
      <c r="A740" s="12" t="s">
        <v>1555</v>
      </c>
      <c r="B740" s="17" t="s">
        <v>512</v>
      </c>
      <c r="C740" s="25" t="s">
        <v>1457</v>
      </c>
      <c r="D740" s="26">
        <v>40452</v>
      </c>
      <c r="E740" s="19" t="s">
        <v>502</v>
      </c>
      <c r="F740" s="19">
        <v>1364</v>
      </c>
      <c r="G740" s="54">
        <v>40556</v>
      </c>
      <c r="H740" s="19" t="s">
        <v>768</v>
      </c>
      <c r="I740" s="19" t="s">
        <v>874</v>
      </c>
      <c r="J740" s="19" t="s">
        <v>875</v>
      </c>
      <c r="K740" s="76">
        <v>120000</v>
      </c>
    </row>
    <row r="741" spans="1:11" s="35" customFormat="1" ht="30">
      <c r="A741" s="12" t="s">
        <v>1555</v>
      </c>
      <c r="B741" s="17" t="s">
        <v>512</v>
      </c>
      <c r="C741" s="25" t="s">
        <v>1457</v>
      </c>
      <c r="D741" s="26">
        <v>40452</v>
      </c>
      <c r="E741" s="19" t="s">
        <v>502</v>
      </c>
      <c r="F741" s="19">
        <v>1361</v>
      </c>
      <c r="G741" s="54">
        <v>40556</v>
      </c>
      <c r="H741" s="19" t="s">
        <v>876</v>
      </c>
      <c r="I741" s="19" t="s">
        <v>877</v>
      </c>
      <c r="J741" s="19" t="s">
        <v>878</v>
      </c>
      <c r="K741" s="76">
        <v>120000</v>
      </c>
    </row>
    <row r="742" spans="1:11" s="35" customFormat="1" ht="30">
      <c r="A742" s="12" t="s">
        <v>1555</v>
      </c>
      <c r="B742" s="17" t="s">
        <v>512</v>
      </c>
      <c r="C742" s="25" t="s">
        <v>1457</v>
      </c>
      <c r="D742" s="26">
        <v>40452</v>
      </c>
      <c r="E742" s="19" t="s">
        <v>502</v>
      </c>
      <c r="F742" s="19">
        <v>1369</v>
      </c>
      <c r="G742" s="54">
        <v>40557</v>
      </c>
      <c r="H742" s="19" t="s">
        <v>876</v>
      </c>
      <c r="I742" s="19" t="s">
        <v>877</v>
      </c>
      <c r="J742" s="19" t="s">
        <v>878</v>
      </c>
      <c r="K742" s="76">
        <v>120000</v>
      </c>
    </row>
    <row r="743" spans="1:11" s="35" customFormat="1" ht="30">
      <c r="A743" s="12" t="s">
        <v>1555</v>
      </c>
      <c r="B743" s="17" t="s">
        <v>512</v>
      </c>
      <c r="C743" s="25" t="s">
        <v>1457</v>
      </c>
      <c r="D743" s="26">
        <v>40452</v>
      </c>
      <c r="E743" s="19" t="s">
        <v>502</v>
      </c>
      <c r="F743" s="19">
        <v>1374</v>
      </c>
      <c r="G743" s="54">
        <v>40557</v>
      </c>
      <c r="H743" s="19" t="s">
        <v>879</v>
      </c>
      <c r="I743" s="19" t="s">
        <v>877</v>
      </c>
      <c r="J743" s="19" t="s">
        <v>878</v>
      </c>
      <c r="K743" s="76">
        <v>60000</v>
      </c>
    </row>
    <row r="744" spans="1:11" s="35" customFormat="1" ht="30">
      <c r="A744" s="12" t="s">
        <v>1555</v>
      </c>
      <c r="B744" s="17" t="s">
        <v>512</v>
      </c>
      <c r="C744" s="25" t="s">
        <v>1457</v>
      </c>
      <c r="D744" s="26">
        <v>40452</v>
      </c>
      <c r="E744" s="19" t="s">
        <v>502</v>
      </c>
      <c r="F744" s="19">
        <v>1376</v>
      </c>
      <c r="G744" s="54">
        <v>40557</v>
      </c>
      <c r="H744" s="19" t="s">
        <v>880</v>
      </c>
      <c r="I744" s="19" t="s">
        <v>877</v>
      </c>
      <c r="J744" s="19" t="s">
        <v>878</v>
      </c>
      <c r="K744" s="76">
        <v>120000</v>
      </c>
    </row>
    <row r="745" spans="1:11" s="35" customFormat="1" ht="30">
      <c r="A745" s="12" t="s">
        <v>1555</v>
      </c>
      <c r="B745" s="17" t="s">
        <v>512</v>
      </c>
      <c r="C745" s="25" t="s">
        <v>1457</v>
      </c>
      <c r="D745" s="26">
        <v>40452</v>
      </c>
      <c r="E745" s="19" t="s">
        <v>502</v>
      </c>
      <c r="F745" s="19">
        <v>1377</v>
      </c>
      <c r="G745" s="54">
        <v>40557</v>
      </c>
      <c r="H745" s="19" t="s">
        <v>880</v>
      </c>
      <c r="I745" s="19" t="s">
        <v>877</v>
      </c>
      <c r="J745" s="19" t="s">
        <v>878</v>
      </c>
      <c r="K745" s="76">
        <v>120000</v>
      </c>
    </row>
    <row r="746" spans="1:11" s="35" customFormat="1" ht="30">
      <c r="A746" s="12" t="s">
        <v>1555</v>
      </c>
      <c r="B746" s="17" t="s">
        <v>512</v>
      </c>
      <c r="C746" s="25" t="s">
        <v>1457</v>
      </c>
      <c r="D746" s="26">
        <v>40452</v>
      </c>
      <c r="E746" s="19" t="s">
        <v>502</v>
      </c>
      <c r="F746" s="19">
        <v>1390</v>
      </c>
      <c r="G746" s="54">
        <v>40567</v>
      </c>
      <c r="H746" s="19" t="s">
        <v>257</v>
      </c>
      <c r="I746" s="19" t="s">
        <v>877</v>
      </c>
      <c r="J746" s="19" t="s">
        <v>878</v>
      </c>
      <c r="K746" s="76">
        <v>60000</v>
      </c>
    </row>
    <row r="747" spans="1:11" s="35" customFormat="1" ht="30">
      <c r="A747" s="12" t="s">
        <v>1555</v>
      </c>
      <c r="B747" s="17" t="s">
        <v>512</v>
      </c>
      <c r="C747" s="25" t="s">
        <v>1457</v>
      </c>
      <c r="D747" s="26">
        <v>40452</v>
      </c>
      <c r="E747" s="19" t="s">
        <v>502</v>
      </c>
      <c r="F747" s="19">
        <v>1363</v>
      </c>
      <c r="G747" s="54">
        <v>40556</v>
      </c>
      <c r="H747" s="19" t="s">
        <v>867</v>
      </c>
      <c r="I747" s="19" t="s">
        <v>881</v>
      </c>
      <c r="J747" s="19" t="s">
        <v>882</v>
      </c>
      <c r="K747" s="76">
        <v>120000</v>
      </c>
    </row>
    <row r="748" spans="1:11" s="35" customFormat="1" ht="30">
      <c r="A748" s="12" t="s">
        <v>1555</v>
      </c>
      <c r="B748" s="17" t="s">
        <v>512</v>
      </c>
      <c r="C748" s="25" t="s">
        <v>1457</v>
      </c>
      <c r="D748" s="26">
        <v>40452</v>
      </c>
      <c r="E748" s="19" t="s">
        <v>502</v>
      </c>
      <c r="F748" s="19">
        <v>1371</v>
      </c>
      <c r="G748" s="54">
        <v>40557</v>
      </c>
      <c r="H748" s="19" t="s">
        <v>867</v>
      </c>
      <c r="I748" s="19" t="s">
        <v>881</v>
      </c>
      <c r="J748" s="19" t="s">
        <v>882</v>
      </c>
      <c r="K748" s="76">
        <v>120000</v>
      </c>
    </row>
    <row r="749" spans="1:11" s="35" customFormat="1" ht="30">
      <c r="A749" s="12" t="s">
        <v>1555</v>
      </c>
      <c r="B749" s="17" t="s">
        <v>512</v>
      </c>
      <c r="C749" s="17" t="s">
        <v>848</v>
      </c>
      <c r="D749" s="57">
        <v>39724</v>
      </c>
      <c r="E749" s="19" t="s">
        <v>502</v>
      </c>
      <c r="F749" s="19">
        <v>1392</v>
      </c>
      <c r="G749" s="54">
        <v>40567</v>
      </c>
      <c r="H749" s="19" t="s">
        <v>768</v>
      </c>
      <c r="I749" s="15" t="s">
        <v>883</v>
      </c>
      <c r="J749" s="19" t="s">
        <v>884</v>
      </c>
      <c r="K749" s="76">
        <v>240000</v>
      </c>
    </row>
    <row r="750" spans="1:11" s="35" customFormat="1" ht="45">
      <c r="A750" s="12" t="s">
        <v>1555</v>
      </c>
      <c r="B750" s="10" t="s">
        <v>1489</v>
      </c>
      <c r="C750" s="15" t="s">
        <v>1501</v>
      </c>
      <c r="D750" s="65" t="s">
        <v>1501</v>
      </c>
      <c r="E750" s="19" t="s">
        <v>502</v>
      </c>
      <c r="F750" s="19">
        <v>1373</v>
      </c>
      <c r="G750" s="54">
        <v>40557</v>
      </c>
      <c r="H750" s="19" t="s">
        <v>885</v>
      </c>
      <c r="I750" s="19" t="s">
        <v>886</v>
      </c>
      <c r="J750" s="19" t="s">
        <v>887</v>
      </c>
      <c r="K750" s="76">
        <v>137500</v>
      </c>
    </row>
    <row r="751" spans="1:11" s="35" customFormat="1" ht="45">
      <c r="A751" s="12" t="s">
        <v>1555</v>
      </c>
      <c r="B751" s="10" t="s">
        <v>1489</v>
      </c>
      <c r="C751" s="15" t="s">
        <v>1501</v>
      </c>
      <c r="D751" s="65" t="s">
        <v>1501</v>
      </c>
      <c r="E751" s="19" t="s">
        <v>502</v>
      </c>
      <c r="F751" s="19">
        <v>1379</v>
      </c>
      <c r="G751" s="54">
        <v>40560</v>
      </c>
      <c r="H751" s="19" t="s">
        <v>888</v>
      </c>
      <c r="I751" s="19" t="s">
        <v>886</v>
      </c>
      <c r="J751" s="19" t="s">
        <v>887</v>
      </c>
      <c r="K751" s="76">
        <v>75000</v>
      </c>
    </row>
    <row r="752" spans="1:11" s="35" customFormat="1" ht="45">
      <c r="A752" s="12" t="s">
        <v>1555</v>
      </c>
      <c r="B752" s="19" t="s">
        <v>1471</v>
      </c>
      <c r="C752" s="17" t="s">
        <v>1407</v>
      </c>
      <c r="D752" s="57" t="s">
        <v>1407</v>
      </c>
      <c r="E752" s="19" t="s">
        <v>502</v>
      </c>
      <c r="F752" s="19">
        <v>1298</v>
      </c>
      <c r="G752" s="54">
        <v>40556</v>
      </c>
      <c r="H752" s="19" t="s">
        <v>258</v>
      </c>
      <c r="I752" s="19" t="s">
        <v>889</v>
      </c>
      <c r="J752" s="19" t="s">
        <v>890</v>
      </c>
      <c r="K752" s="76">
        <v>220000</v>
      </c>
    </row>
    <row r="753" spans="1:11" s="35" customFormat="1" ht="45">
      <c r="A753" s="12" t="s">
        <v>1555</v>
      </c>
      <c r="B753" s="19" t="s">
        <v>1473</v>
      </c>
      <c r="C753" s="19" t="s">
        <v>891</v>
      </c>
      <c r="D753" s="65">
        <v>40574</v>
      </c>
      <c r="E753" s="19" t="s">
        <v>502</v>
      </c>
      <c r="F753" s="19">
        <v>1394</v>
      </c>
      <c r="G753" s="54">
        <v>40574</v>
      </c>
      <c r="H753" s="15" t="s">
        <v>892</v>
      </c>
      <c r="I753" s="19" t="s">
        <v>893</v>
      </c>
      <c r="J753" s="19" t="s">
        <v>894</v>
      </c>
      <c r="K753" s="76">
        <v>185378</v>
      </c>
    </row>
    <row r="754" spans="1:11" s="35" customFormat="1" ht="30">
      <c r="A754" s="12" t="s">
        <v>1555</v>
      </c>
      <c r="B754" s="19" t="s">
        <v>1471</v>
      </c>
      <c r="C754" s="17" t="s">
        <v>1407</v>
      </c>
      <c r="D754" s="57" t="s">
        <v>1407</v>
      </c>
      <c r="E754" s="19" t="s">
        <v>502</v>
      </c>
      <c r="F754" s="19">
        <v>1359</v>
      </c>
      <c r="G754" s="54">
        <v>40574</v>
      </c>
      <c r="H754" s="19" t="s">
        <v>1611</v>
      </c>
      <c r="I754" s="19" t="s">
        <v>895</v>
      </c>
      <c r="J754" s="19" t="s">
        <v>1410</v>
      </c>
      <c r="K754" s="76">
        <v>999486</v>
      </c>
    </row>
    <row r="755" spans="1:11" s="35" customFormat="1" ht="45">
      <c r="A755" s="12" t="s">
        <v>1555</v>
      </c>
      <c r="B755" s="10" t="s">
        <v>1489</v>
      </c>
      <c r="C755" s="17" t="s">
        <v>1407</v>
      </c>
      <c r="D755" s="57" t="s">
        <v>1407</v>
      </c>
      <c r="E755" s="19" t="s">
        <v>502</v>
      </c>
      <c r="F755" s="19">
        <v>1380</v>
      </c>
      <c r="G755" s="54">
        <v>40560</v>
      </c>
      <c r="H755" s="19" t="s">
        <v>896</v>
      </c>
      <c r="I755" s="19" t="s">
        <v>402</v>
      </c>
      <c r="J755" s="19" t="s">
        <v>189</v>
      </c>
      <c r="K755" s="76">
        <v>130320</v>
      </c>
    </row>
    <row r="756" spans="1:11" s="35" customFormat="1" ht="45">
      <c r="A756" s="12" t="s">
        <v>1555</v>
      </c>
      <c r="B756" s="10" t="s">
        <v>1489</v>
      </c>
      <c r="C756" s="17" t="s">
        <v>1407</v>
      </c>
      <c r="D756" s="57" t="s">
        <v>1407</v>
      </c>
      <c r="E756" s="19" t="s">
        <v>502</v>
      </c>
      <c r="F756" s="19">
        <v>1384</v>
      </c>
      <c r="G756" s="54">
        <v>40563</v>
      </c>
      <c r="H756" s="19" t="s">
        <v>897</v>
      </c>
      <c r="I756" s="19" t="s">
        <v>402</v>
      </c>
      <c r="J756" s="19" t="s">
        <v>189</v>
      </c>
      <c r="K756" s="76">
        <v>664790</v>
      </c>
    </row>
    <row r="757" spans="1:11" s="35" customFormat="1" ht="30">
      <c r="A757" s="12" t="s">
        <v>1555</v>
      </c>
      <c r="B757" s="19" t="s">
        <v>1192</v>
      </c>
      <c r="C757" s="19" t="s">
        <v>898</v>
      </c>
      <c r="D757" s="54">
        <v>40567</v>
      </c>
      <c r="E757" s="19" t="s">
        <v>1194</v>
      </c>
      <c r="F757" s="19"/>
      <c r="G757" s="17"/>
      <c r="H757" s="19" t="s">
        <v>899</v>
      </c>
      <c r="I757" s="19" t="s">
        <v>900</v>
      </c>
      <c r="J757" s="19" t="s">
        <v>901</v>
      </c>
      <c r="K757" s="76">
        <v>2200000</v>
      </c>
    </row>
    <row r="758" spans="1:11" s="35" customFormat="1" ht="30">
      <c r="A758" s="12" t="s">
        <v>1555</v>
      </c>
      <c r="B758" s="19" t="s">
        <v>902</v>
      </c>
      <c r="C758" s="19" t="s">
        <v>903</v>
      </c>
      <c r="D758" s="54">
        <v>40541</v>
      </c>
      <c r="E758" s="19" t="s">
        <v>1194</v>
      </c>
      <c r="F758" s="17"/>
      <c r="G758" s="17"/>
      <c r="H758" s="19" t="s">
        <v>904</v>
      </c>
      <c r="I758" s="19" t="s">
        <v>905</v>
      </c>
      <c r="J758" s="19" t="s">
        <v>906</v>
      </c>
      <c r="K758" s="76" t="s">
        <v>907</v>
      </c>
    </row>
    <row r="759" spans="1:11" s="35" customFormat="1" ht="30">
      <c r="A759" s="12" t="s">
        <v>1555</v>
      </c>
      <c r="B759" s="19" t="s">
        <v>902</v>
      </c>
      <c r="C759" s="19" t="s">
        <v>908</v>
      </c>
      <c r="D759" s="54">
        <v>39899</v>
      </c>
      <c r="E759" s="19" t="s">
        <v>1490</v>
      </c>
      <c r="F759" s="17"/>
      <c r="G759" s="17"/>
      <c r="H759" s="19" t="s">
        <v>909</v>
      </c>
      <c r="I759" s="19" t="s">
        <v>462</v>
      </c>
      <c r="J759" s="19" t="s">
        <v>463</v>
      </c>
      <c r="K759" s="76">
        <v>944198</v>
      </c>
    </row>
    <row r="760" spans="1:32" s="6" customFormat="1" ht="45">
      <c r="A760" s="12" t="s">
        <v>910</v>
      </c>
      <c r="B760" s="88" t="s">
        <v>512</v>
      </c>
      <c r="C760" s="62" t="s">
        <v>1634</v>
      </c>
      <c r="D760" s="55">
        <v>40193</v>
      </c>
      <c r="E760" s="10" t="s">
        <v>502</v>
      </c>
      <c r="F760" s="89">
        <v>1</v>
      </c>
      <c r="G760" s="55">
        <v>40546</v>
      </c>
      <c r="H760" s="90" t="s">
        <v>911</v>
      </c>
      <c r="I760" s="91" t="s">
        <v>1512</v>
      </c>
      <c r="J760" s="10" t="s">
        <v>1513</v>
      </c>
      <c r="K760" s="70">
        <v>310046</v>
      </c>
      <c r="AC760" s="7"/>
      <c r="AD760" s="7"/>
      <c r="AE760" s="8"/>
      <c r="AF760" s="8"/>
    </row>
    <row r="761" spans="1:32" s="6" customFormat="1" ht="30">
      <c r="A761" s="12" t="s">
        <v>910</v>
      </c>
      <c r="B761" s="88" t="s">
        <v>512</v>
      </c>
      <c r="C761" s="10" t="s">
        <v>1634</v>
      </c>
      <c r="D761" s="55">
        <v>40193</v>
      </c>
      <c r="E761" s="10" t="s">
        <v>502</v>
      </c>
      <c r="F761" s="89">
        <v>3</v>
      </c>
      <c r="G761" s="55">
        <v>40546</v>
      </c>
      <c r="H761" s="90" t="s">
        <v>912</v>
      </c>
      <c r="I761" s="91" t="s">
        <v>1512</v>
      </c>
      <c r="J761" s="10" t="s">
        <v>1513</v>
      </c>
      <c r="K761" s="70">
        <v>292532</v>
      </c>
      <c r="AC761" s="7"/>
      <c r="AD761" s="7"/>
      <c r="AE761" s="8"/>
      <c r="AF761" s="8"/>
    </row>
    <row r="762" spans="1:32" s="6" customFormat="1" ht="30">
      <c r="A762" s="12" t="s">
        <v>910</v>
      </c>
      <c r="B762" s="88" t="s">
        <v>512</v>
      </c>
      <c r="C762" s="10" t="s">
        <v>1634</v>
      </c>
      <c r="D762" s="55">
        <v>40193</v>
      </c>
      <c r="E762" s="10" t="s">
        <v>502</v>
      </c>
      <c r="F762" s="89">
        <v>5</v>
      </c>
      <c r="G762" s="55">
        <v>40547</v>
      </c>
      <c r="H762" s="90" t="s">
        <v>913</v>
      </c>
      <c r="I762" s="91" t="s">
        <v>1512</v>
      </c>
      <c r="J762" s="10" t="s">
        <v>1513</v>
      </c>
      <c r="K762" s="70">
        <v>230532</v>
      </c>
      <c r="AC762" s="7"/>
      <c r="AD762" s="7"/>
      <c r="AE762" s="8"/>
      <c r="AF762" s="8"/>
    </row>
    <row r="763" spans="1:32" s="6" customFormat="1" ht="30">
      <c r="A763" s="12" t="s">
        <v>910</v>
      </c>
      <c r="B763" s="88" t="s">
        <v>512</v>
      </c>
      <c r="C763" s="10" t="s">
        <v>1634</v>
      </c>
      <c r="D763" s="55">
        <v>40193</v>
      </c>
      <c r="E763" s="10" t="s">
        <v>502</v>
      </c>
      <c r="F763" s="89">
        <v>7</v>
      </c>
      <c r="G763" s="55">
        <v>40547</v>
      </c>
      <c r="H763" s="90" t="s">
        <v>913</v>
      </c>
      <c r="I763" s="91" t="s">
        <v>1512</v>
      </c>
      <c r="J763" s="10" t="s">
        <v>1513</v>
      </c>
      <c r="K763" s="70">
        <v>230532</v>
      </c>
      <c r="AC763" s="7"/>
      <c r="AD763" s="7"/>
      <c r="AE763" s="8"/>
      <c r="AF763" s="8"/>
    </row>
    <row r="764" spans="1:32" s="6" customFormat="1" ht="30">
      <c r="A764" s="12" t="s">
        <v>910</v>
      </c>
      <c r="B764" s="88" t="s">
        <v>512</v>
      </c>
      <c r="C764" s="10" t="s">
        <v>1634</v>
      </c>
      <c r="D764" s="55">
        <v>40193</v>
      </c>
      <c r="E764" s="10" t="s">
        <v>502</v>
      </c>
      <c r="F764" s="89">
        <v>8</v>
      </c>
      <c r="G764" s="55">
        <v>40547</v>
      </c>
      <c r="H764" s="90" t="s">
        <v>913</v>
      </c>
      <c r="I764" s="91" t="s">
        <v>1512</v>
      </c>
      <c r="J764" s="10" t="s">
        <v>1513</v>
      </c>
      <c r="K764" s="70">
        <v>230532</v>
      </c>
      <c r="AC764" s="7"/>
      <c r="AD764" s="7"/>
      <c r="AE764" s="8"/>
      <c r="AF764" s="8"/>
    </row>
    <row r="765" spans="1:32" s="6" customFormat="1" ht="30">
      <c r="A765" s="12" t="s">
        <v>910</v>
      </c>
      <c r="B765" s="88" t="s">
        <v>512</v>
      </c>
      <c r="C765" s="10" t="s">
        <v>1634</v>
      </c>
      <c r="D765" s="55">
        <v>40193</v>
      </c>
      <c r="E765" s="10" t="s">
        <v>502</v>
      </c>
      <c r="F765" s="89">
        <v>10</v>
      </c>
      <c r="G765" s="55">
        <v>40547</v>
      </c>
      <c r="H765" s="90" t="s">
        <v>913</v>
      </c>
      <c r="I765" s="91" t="s">
        <v>1512</v>
      </c>
      <c r="J765" s="10" t="s">
        <v>1513</v>
      </c>
      <c r="K765" s="70">
        <v>230532</v>
      </c>
      <c r="AC765" s="7"/>
      <c r="AD765" s="7"/>
      <c r="AE765" s="8"/>
      <c r="AF765" s="8"/>
    </row>
    <row r="766" spans="1:32" s="6" customFormat="1" ht="45">
      <c r="A766" s="12" t="s">
        <v>910</v>
      </c>
      <c r="B766" s="88" t="s">
        <v>512</v>
      </c>
      <c r="C766" s="10" t="s">
        <v>1634</v>
      </c>
      <c r="D766" s="55">
        <v>40193</v>
      </c>
      <c r="E766" s="10" t="s">
        <v>502</v>
      </c>
      <c r="F766" s="89">
        <v>11</v>
      </c>
      <c r="G766" s="55">
        <v>40547</v>
      </c>
      <c r="H766" s="90" t="s">
        <v>914</v>
      </c>
      <c r="I766" s="91" t="s">
        <v>1512</v>
      </c>
      <c r="J766" s="10" t="s">
        <v>1513</v>
      </c>
      <c r="K766" s="70">
        <v>228032</v>
      </c>
      <c r="AC766" s="7"/>
      <c r="AD766" s="7"/>
      <c r="AE766" s="8"/>
      <c r="AF766" s="8"/>
    </row>
    <row r="767" spans="1:32" s="6" customFormat="1" ht="45">
      <c r="A767" s="12" t="s">
        <v>910</v>
      </c>
      <c r="B767" s="88" t="s">
        <v>512</v>
      </c>
      <c r="C767" s="10" t="s">
        <v>1634</v>
      </c>
      <c r="D767" s="55">
        <v>40193</v>
      </c>
      <c r="E767" s="10" t="s">
        <v>502</v>
      </c>
      <c r="F767" s="89">
        <v>13</v>
      </c>
      <c r="G767" s="55">
        <v>40547</v>
      </c>
      <c r="H767" s="90" t="s">
        <v>914</v>
      </c>
      <c r="I767" s="91" t="s">
        <v>1512</v>
      </c>
      <c r="J767" s="10" t="s">
        <v>1513</v>
      </c>
      <c r="K767" s="70">
        <v>228032</v>
      </c>
      <c r="AC767" s="7"/>
      <c r="AD767" s="7"/>
      <c r="AE767" s="8"/>
      <c r="AF767" s="8"/>
    </row>
    <row r="768" spans="1:32" s="6" customFormat="1" ht="30">
      <c r="A768" s="12" t="s">
        <v>910</v>
      </c>
      <c r="B768" s="88" t="s">
        <v>512</v>
      </c>
      <c r="C768" s="10" t="s">
        <v>1634</v>
      </c>
      <c r="D768" s="55">
        <v>40193</v>
      </c>
      <c r="E768" s="10" t="s">
        <v>502</v>
      </c>
      <c r="F768" s="89">
        <v>14</v>
      </c>
      <c r="G768" s="55">
        <v>40547</v>
      </c>
      <c r="H768" s="90" t="s">
        <v>912</v>
      </c>
      <c r="I768" s="91" t="s">
        <v>1512</v>
      </c>
      <c r="J768" s="10" t="s">
        <v>1513</v>
      </c>
      <c r="K768" s="70">
        <v>47414</v>
      </c>
      <c r="AC768" s="7"/>
      <c r="AD768" s="7"/>
      <c r="AE768" s="8"/>
      <c r="AF768" s="8"/>
    </row>
    <row r="769" spans="1:32" s="6" customFormat="1" ht="30">
      <c r="A769" s="12" t="s">
        <v>910</v>
      </c>
      <c r="B769" s="88" t="s">
        <v>512</v>
      </c>
      <c r="C769" s="10" t="s">
        <v>1634</v>
      </c>
      <c r="D769" s="55">
        <v>40193</v>
      </c>
      <c r="E769" s="10" t="s">
        <v>502</v>
      </c>
      <c r="F769" s="89">
        <v>16</v>
      </c>
      <c r="G769" s="55">
        <v>40547</v>
      </c>
      <c r="H769" s="90" t="s">
        <v>912</v>
      </c>
      <c r="I769" s="91" t="s">
        <v>1512</v>
      </c>
      <c r="J769" s="10" t="s">
        <v>1513</v>
      </c>
      <c r="K769" s="70">
        <v>47414</v>
      </c>
      <c r="AC769" s="7"/>
      <c r="AD769" s="7"/>
      <c r="AE769" s="8"/>
      <c r="AF769" s="8"/>
    </row>
    <row r="770" spans="1:32" s="6" customFormat="1" ht="30">
      <c r="A770" s="12" t="s">
        <v>910</v>
      </c>
      <c r="B770" s="88" t="s">
        <v>512</v>
      </c>
      <c r="C770" s="10" t="s">
        <v>1634</v>
      </c>
      <c r="D770" s="55">
        <v>40193</v>
      </c>
      <c r="E770" s="10" t="s">
        <v>502</v>
      </c>
      <c r="F770" s="89">
        <v>20</v>
      </c>
      <c r="G770" s="55">
        <v>40547</v>
      </c>
      <c r="H770" s="90" t="s">
        <v>912</v>
      </c>
      <c r="I770" s="91" t="s">
        <v>1512</v>
      </c>
      <c r="J770" s="10" t="s">
        <v>1513</v>
      </c>
      <c r="K770" s="70">
        <v>47414</v>
      </c>
      <c r="AC770" s="7"/>
      <c r="AD770" s="7"/>
      <c r="AE770" s="8"/>
      <c r="AF770" s="8"/>
    </row>
    <row r="771" spans="1:32" s="6" customFormat="1" ht="30">
      <c r="A771" s="12" t="s">
        <v>910</v>
      </c>
      <c r="B771" s="88" t="s">
        <v>512</v>
      </c>
      <c r="C771" s="10" t="s">
        <v>1634</v>
      </c>
      <c r="D771" s="55">
        <v>40193</v>
      </c>
      <c r="E771" s="10" t="s">
        <v>502</v>
      </c>
      <c r="F771" s="89">
        <v>22</v>
      </c>
      <c r="G771" s="55">
        <v>40548</v>
      </c>
      <c r="H771" s="90" t="s">
        <v>912</v>
      </c>
      <c r="I771" s="91" t="s">
        <v>1512</v>
      </c>
      <c r="J771" s="10" t="s">
        <v>1513</v>
      </c>
      <c r="K771" s="70">
        <v>292532</v>
      </c>
      <c r="AC771" s="7"/>
      <c r="AD771" s="7"/>
      <c r="AE771" s="8"/>
      <c r="AF771" s="8"/>
    </row>
    <row r="772" spans="1:32" s="6" customFormat="1" ht="30">
      <c r="A772" s="12" t="s">
        <v>910</v>
      </c>
      <c r="B772" s="88" t="s">
        <v>512</v>
      </c>
      <c r="C772" s="10" t="s">
        <v>1634</v>
      </c>
      <c r="D772" s="55">
        <v>40193</v>
      </c>
      <c r="E772" s="10" t="s">
        <v>502</v>
      </c>
      <c r="F772" s="89">
        <v>24</v>
      </c>
      <c r="G772" s="55">
        <v>40548</v>
      </c>
      <c r="H772" s="90" t="s">
        <v>915</v>
      </c>
      <c r="I772" s="91" t="s">
        <v>1512</v>
      </c>
      <c r="J772" s="10" t="s">
        <v>1513</v>
      </c>
      <c r="K772" s="70">
        <v>317532</v>
      </c>
      <c r="AC772" s="7"/>
      <c r="AD772" s="7"/>
      <c r="AE772" s="8"/>
      <c r="AF772" s="8"/>
    </row>
    <row r="773" spans="1:32" s="6" customFormat="1" ht="30">
      <c r="A773" s="12" t="s">
        <v>910</v>
      </c>
      <c r="B773" s="88" t="s">
        <v>512</v>
      </c>
      <c r="C773" s="10" t="s">
        <v>1634</v>
      </c>
      <c r="D773" s="55">
        <v>40193</v>
      </c>
      <c r="E773" s="10" t="s">
        <v>502</v>
      </c>
      <c r="F773" s="89">
        <v>25</v>
      </c>
      <c r="G773" s="55">
        <v>40548</v>
      </c>
      <c r="H773" s="90" t="s">
        <v>916</v>
      </c>
      <c r="I773" s="91" t="s">
        <v>1512</v>
      </c>
      <c r="J773" s="10" t="s">
        <v>1513</v>
      </c>
      <c r="K773" s="70">
        <v>320032</v>
      </c>
      <c r="AC773" s="7"/>
      <c r="AD773" s="7"/>
      <c r="AE773" s="8"/>
      <c r="AF773" s="8"/>
    </row>
    <row r="774" spans="1:32" s="6" customFormat="1" ht="30">
      <c r="A774" s="12" t="s">
        <v>910</v>
      </c>
      <c r="B774" s="88" t="s">
        <v>1473</v>
      </c>
      <c r="C774" s="10" t="s">
        <v>917</v>
      </c>
      <c r="D774" s="55">
        <v>39721</v>
      </c>
      <c r="E774" s="10" t="s">
        <v>476</v>
      </c>
      <c r="F774" s="89">
        <v>1</v>
      </c>
      <c r="G774" s="55">
        <v>40548</v>
      </c>
      <c r="H774" s="92" t="s">
        <v>918</v>
      </c>
      <c r="I774" s="91" t="s">
        <v>919</v>
      </c>
      <c r="J774" s="10" t="s">
        <v>1410</v>
      </c>
      <c r="K774" s="70">
        <v>139199</v>
      </c>
      <c r="AC774" s="7"/>
      <c r="AD774" s="7"/>
      <c r="AE774" s="8"/>
      <c r="AF774" s="8"/>
    </row>
    <row r="775" spans="1:32" s="6" customFormat="1" ht="30">
      <c r="A775" s="12" t="s">
        <v>910</v>
      </c>
      <c r="B775" s="88" t="s">
        <v>512</v>
      </c>
      <c r="C775" s="10" t="s">
        <v>1634</v>
      </c>
      <c r="D775" s="55">
        <v>40193</v>
      </c>
      <c r="E775" s="10" t="s">
        <v>502</v>
      </c>
      <c r="F775" s="89">
        <v>26</v>
      </c>
      <c r="G775" s="55">
        <v>40549</v>
      </c>
      <c r="H775" s="90" t="s">
        <v>920</v>
      </c>
      <c r="I775" s="91" t="s">
        <v>1512</v>
      </c>
      <c r="J775" s="10" t="s">
        <v>1513</v>
      </c>
      <c r="K775" s="70">
        <v>230532</v>
      </c>
      <c r="AC775" s="7"/>
      <c r="AD775" s="7"/>
      <c r="AE775" s="8"/>
      <c r="AF775" s="8"/>
    </row>
    <row r="776" spans="1:32" s="6" customFormat="1" ht="30">
      <c r="A776" s="12" t="s">
        <v>910</v>
      </c>
      <c r="B776" s="88" t="s">
        <v>1471</v>
      </c>
      <c r="C776" s="10" t="s">
        <v>1472</v>
      </c>
      <c r="D776" s="55" t="s">
        <v>1472</v>
      </c>
      <c r="E776" s="10" t="s">
        <v>476</v>
      </c>
      <c r="F776" s="89">
        <v>3</v>
      </c>
      <c r="G776" s="55">
        <v>40549</v>
      </c>
      <c r="H776" s="92" t="s">
        <v>921</v>
      </c>
      <c r="I776" s="91" t="s">
        <v>922</v>
      </c>
      <c r="J776" s="10" t="s">
        <v>671</v>
      </c>
      <c r="K776" s="70">
        <v>26800</v>
      </c>
      <c r="AC776" s="7"/>
      <c r="AD776" s="7"/>
      <c r="AE776" s="8"/>
      <c r="AF776" s="8"/>
    </row>
    <row r="777" spans="1:32" s="6" customFormat="1" ht="30">
      <c r="A777" s="12" t="s">
        <v>910</v>
      </c>
      <c r="B777" s="88" t="s">
        <v>512</v>
      </c>
      <c r="C777" s="10" t="s">
        <v>1634</v>
      </c>
      <c r="D777" s="55">
        <v>40193</v>
      </c>
      <c r="E777" s="10" t="s">
        <v>502</v>
      </c>
      <c r="F777" s="89">
        <v>27</v>
      </c>
      <c r="G777" s="55">
        <v>40549</v>
      </c>
      <c r="H777" s="90" t="s">
        <v>923</v>
      </c>
      <c r="I777" s="91" t="s">
        <v>1512</v>
      </c>
      <c r="J777" s="10" t="s">
        <v>1513</v>
      </c>
      <c r="K777" s="70">
        <v>200532</v>
      </c>
      <c r="AC777" s="7"/>
      <c r="AD777" s="7"/>
      <c r="AE777" s="8"/>
      <c r="AF777" s="8"/>
    </row>
    <row r="778" spans="1:32" s="6" customFormat="1" ht="45">
      <c r="A778" s="12" t="s">
        <v>910</v>
      </c>
      <c r="B778" s="88" t="s">
        <v>512</v>
      </c>
      <c r="C778" s="10" t="s">
        <v>1634</v>
      </c>
      <c r="D778" s="55">
        <v>40193</v>
      </c>
      <c r="E778" s="10" t="s">
        <v>502</v>
      </c>
      <c r="F778" s="89">
        <v>29</v>
      </c>
      <c r="G778" s="55">
        <v>40549</v>
      </c>
      <c r="H778" s="90" t="s">
        <v>924</v>
      </c>
      <c r="I778" s="91" t="s">
        <v>1512</v>
      </c>
      <c r="J778" s="10" t="s">
        <v>1513</v>
      </c>
      <c r="K778" s="70">
        <v>415030</v>
      </c>
      <c r="AC778" s="7"/>
      <c r="AD778" s="7"/>
      <c r="AE778" s="8"/>
      <c r="AF778" s="8"/>
    </row>
    <row r="779" spans="1:32" s="6" customFormat="1" ht="30">
      <c r="A779" s="12" t="s">
        <v>910</v>
      </c>
      <c r="B779" s="88" t="s">
        <v>1473</v>
      </c>
      <c r="C779" s="10" t="s">
        <v>925</v>
      </c>
      <c r="D779" s="55">
        <v>40053</v>
      </c>
      <c r="E779" s="10" t="s">
        <v>502</v>
      </c>
      <c r="F779" s="89">
        <v>2</v>
      </c>
      <c r="G779" s="55">
        <v>40549</v>
      </c>
      <c r="H779" s="90" t="s">
        <v>1612</v>
      </c>
      <c r="I779" s="91" t="s">
        <v>926</v>
      </c>
      <c r="J779" s="10" t="s">
        <v>927</v>
      </c>
      <c r="K779" s="70">
        <v>120000</v>
      </c>
      <c r="AC779" s="7"/>
      <c r="AD779" s="7"/>
      <c r="AE779" s="8"/>
      <c r="AF779" s="8"/>
    </row>
    <row r="780" spans="1:32" s="6" customFormat="1" ht="45">
      <c r="A780" s="12" t="s">
        <v>910</v>
      </c>
      <c r="B780" s="88" t="s">
        <v>512</v>
      </c>
      <c r="C780" s="10" t="s">
        <v>1634</v>
      </c>
      <c r="D780" s="55">
        <v>40193</v>
      </c>
      <c r="E780" s="10" t="s">
        <v>502</v>
      </c>
      <c r="F780" s="89">
        <v>4</v>
      </c>
      <c r="G780" s="55">
        <v>40550</v>
      </c>
      <c r="H780" s="90" t="s">
        <v>928</v>
      </c>
      <c r="I780" s="91" t="s">
        <v>1512</v>
      </c>
      <c r="J780" s="10" t="s">
        <v>1513</v>
      </c>
      <c r="K780" s="70">
        <v>306112</v>
      </c>
      <c r="AC780" s="7"/>
      <c r="AD780" s="7"/>
      <c r="AE780" s="8"/>
      <c r="AF780" s="8"/>
    </row>
    <row r="781" spans="1:32" s="6" customFormat="1" ht="90">
      <c r="A781" s="12" t="s">
        <v>910</v>
      </c>
      <c r="B781" s="88" t="s">
        <v>929</v>
      </c>
      <c r="C781" s="10" t="s">
        <v>930</v>
      </c>
      <c r="D781" s="55">
        <v>40403</v>
      </c>
      <c r="E781" s="10" t="s">
        <v>476</v>
      </c>
      <c r="F781" s="89" t="s">
        <v>931</v>
      </c>
      <c r="G781" s="55">
        <v>40550</v>
      </c>
      <c r="H781" s="92" t="s">
        <v>932</v>
      </c>
      <c r="I781" s="91" t="s">
        <v>933</v>
      </c>
      <c r="J781" s="10" t="s">
        <v>934</v>
      </c>
      <c r="K781" s="70">
        <v>641827</v>
      </c>
      <c r="AC781" s="7"/>
      <c r="AD781" s="7"/>
      <c r="AE781" s="8"/>
      <c r="AF781" s="8"/>
    </row>
    <row r="782" spans="1:32" s="6" customFormat="1" ht="90">
      <c r="A782" s="12" t="s">
        <v>910</v>
      </c>
      <c r="B782" s="88" t="s">
        <v>929</v>
      </c>
      <c r="C782" s="10" t="s">
        <v>930</v>
      </c>
      <c r="D782" s="55">
        <v>40403</v>
      </c>
      <c r="E782" s="10" t="s">
        <v>476</v>
      </c>
      <c r="F782" s="89" t="s">
        <v>935</v>
      </c>
      <c r="G782" s="55">
        <v>40550</v>
      </c>
      <c r="H782" s="92" t="s">
        <v>936</v>
      </c>
      <c r="I782" s="91" t="s">
        <v>1695</v>
      </c>
      <c r="J782" s="10" t="s">
        <v>454</v>
      </c>
      <c r="K782" s="70">
        <v>622519</v>
      </c>
      <c r="AC782" s="7"/>
      <c r="AD782" s="7"/>
      <c r="AE782" s="8"/>
      <c r="AF782" s="8"/>
    </row>
    <row r="783" spans="1:32" s="6" customFormat="1" ht="90">
      <c r="A783" s="12" t="s">
        <v>910</v>
      </c>
      <c r="B783" s="88" t="s">
        <v>929</v>
      </c>
      <c r="C783" s="10" t="s">
        <v>930</v>
      </c>
      <c r="D783" s="55">
        <v>40403</v>
      </c>
      <c r="E783" s="10" t="s">
        <v>476</v>
      </c>
      <c r="F783" s="89" t="s">
        <v>937</v>
      </c>
      <c r="G783" s="55">
        <v>40550</v>
      </c>
      <c r="H783" s="92" t="s">
        <v>259</v>
      </c>
      <c r="I783" s="91" t="s">
        <v>938</v>
      </c>
      <c r="J783" s="10" t="s">
        <v>826</v>
      </c>
      <c r="K783" s="70">
        <v>403574</v>
      </c>
      <c r="AC783" s="7"/>
      <c r="AD783" s="7"/>
      <c r="AE783" s="8"/>
      <c r="AF783" s="8"/>
    </row>
    <row r="784" spans="1:32" s="6" customFormat="1" ht="90">
      <c r="A784" s="12" t="s">
        <v>910</v>
      </c>
      <c r="B784" s="88" t="s">
        <v>929</v>
      </c>
      <c r="C784" s="10" t="s">
        <v>930</v>
      </c>
      <c r="D784" s="55">
        <v>40403</v>
      </c>
      <c r="E784" s="10" t="s">
        <v>476</v>
      </c>
      <c r="F784" s="89" t="s">
        <v>939</v>
      </c>
      <c r="G784" s="55">
        <v>40550</v>
      </c>
      <c r="H784" s="92" t="s">
        <v>940</v>
      </c>
      <c r="I784" s="91" t="s">
        <v>941</v>
      </c>
      <c r="J784" s="10" t="s">
        <v>1275</v>
      </c>
      <c r="K784" s="70">
        <v>279392</v>
      </c>
      <c r="AC784" s="7"/>
      <c r="AD784" s="7"/>
      <c r="AE784" s="8"/>
      <c r="AF784" s="8"/>
    </row>
    <row r="785" spans="1:32" s="6" customFormat="1" ht="90">
      <c r="A785" s="12" t="s">
        <v>910</v>
      </c>
      <c r="B785" s="88" t="s">
        <v>929</v>
      </c>
      <c r="C785" s="10" t="s">
        <v>930</v>
      </c>
      <c r="D785" s="55">
        <v>40403</v>
      </c>
      <c r="E785" s="10" t="s">
        <v>476</v>
      </c>
      <c r="F785" s="89" t="s">
        <v>942</v>
      </c>
      <c r="G785" s="55">
        <v>40550</v>
      </c>
      <c r="H785" s="92" t="s">
        <v>943</v>
      </c>
      <c r="I785" s="91" t="s">
        <v>579</v>
      </c>
      <c r="J785" s="10" t="s">
        <v>189</v>
      </c>
      <c r="K785" s="70">
        <v>657675</v>
      </c>
      <c r="AC785" s="7"/>
      <c r="AD785" s="7"/>
      <c r="AE785" s="8"/>
      <c r="AF785" s="8"/>
    </row>
    <row r="786" spans="1:32" s="6" customFormat="1" ht="90">
      <c r="A786" s="12" t="s">
        <v>910</v>
      </c>
      <c r="B786" s="88" t="s">
        <v>929</v>
      </c>
      <c r="C786" s="10" t="s">
        <v>930</v>
      </c>
      <c r="D786" s="55">
        <v>40403</v>
      </c>
      <c r="E786" s="10" t="s">
        <v>476</v>
      </c>
      <c r="F786" s="89" t="s">
        <v>944</v>
      </c>
      <c r="G786" s="55">
        <v>40550</v>
      </c>
      <c r="H786" s="92" t="s">
        <v>945</v>
      </c>
      <c r="I786" s="91" t="s">
        <v>579</v>
      </c>
      <c r="J786" s="10" t="s">
        <v>189</v>
      </c>
      <c r="K786" s="70">
        <v>612400</v>
      </c>
      <c r="AC786" s="7"/>
      <c r="AD786" s="7"/>
      <c r="AE786" s="8"/>
      <c r="AF786" s="8"/>
    </row>
    <row r="787" spans="1:32" s="6" customFormat="1" ht="75">
      <c r="A787" s="12" t="s">
        <v>910</v>
      </c>
      <c r="B787" s="10" t="s">
        <v>1489</v>
      </c>
      <c r="C787" s="10" t="s">
        <v>1472</v>
      </c>
      <c r="D787" s="55" t="s">
        <v>1472</v>
      </c>
      <c r="E787" s="10" t="s">
        <v>502</v>
      </c>
      <c r="F787" s="89">
        <v>42</v>
      </c>
      <c r="G787" s="55">
        <v>40549</v>
      </c>
      <c r="H787" s="92" t="s">
        <v>946</v>
      </c>
      <c r="I787" s="91" t="s">
        <v>947</v>
      </c>
      <c r="J787" s="10" t="s">
        <v>948</v>
      </c>
      <c r="K787" s="70">
        <v>357000</v>
      </c>
      <c r="AC787" s="7"/>
      <c r="AD787" s="7"/>
      <c r="AE787" s="8"/>
      <c r="AF787" s="8"/>
    </row>
    <row r="788" spans="1:32" s="6" customFormat="1" ht="90">
      <c r="A788" s="12" t="s">
        <v>910</v>
      </c>
      <c r="B788" s="10" t="s">
        <v>1489</v>
      </c>
      <c r="C788" s="10" t="s">
        <v>1472</v>
      </c>
      <c r="D788" s="55" t="s">
        <v>1472</v>
      </c>
      <c r="E788" s="10" t="s">
        <v>502</v>
      </c>
      <c r="F788" s="89">
        <v>43</v>
      </c>
      <c r="G788" s="55">
        <v>40549</v>
      </c>
      <c r="H788" s="92" t="s">
        <v>949</v>
      </c>
      <c r="I788" s="91" t="s">
        <v>579</v>
      </c>
      <c r="J788" s="10" t="s">
        <v>189</v>
      </c>
      <c r="K788" s="70">
        <v>2433373</v>
      </c>
      <c r="AC788" s="7"/>
      <c r="AD788" s="7"/>
      <c r="AE788" s="8"/>
      <c r="AF788" s="8"/>
    </row>
    <row r="789" spans="1:32" s="6" customFormat="1" ht="90">
      <c r="A789" s="12" t="s">
        <v>910</v>
      </c>
      <c r="B789" s="10" t="s">
        <v>1489</v>
      </c>
      <c r="C789" s="10" t="s">
        <v>1472</v>
      </c>
      <c r="D789" s="55" t="s">
        <v>1472</v>
      </c>
      <c r="E789" s="10" t="s">
        <v>502</v>
      </c>
      <c r="F789" s="89">
        <v>44</v>
      </c>
      <c r="G789" s="55">
        <v>40549</v>
      </c>
      <c r="H789" s="92" t="s">
        <v>950</v>
      </c>
      <c r="I789" s="91" t="s">
        <v>951</v>
      </c>
      <c r="J789" s="10" t="s">
        <v>1486</v>
      </c>
      <c r="K789" s="70">
        <v>1488214</v>
      </c>
      <c r="AC789" s="7"/>
      <c r="AD789" s="7"/>
      <c r="AE789" s="8"/>
      <c r="AF789" s="8"/>
    </row>
    <row r="790" spans="1:32" s="6" customFormat="1" ht="30">
      <c r="A790" s="12" t="s">
        <v>910</v>
      </c>
      <c r="B790" s="88" t="s">
        <v>1471</v>
      </c>
      <c r="C790" s="10" t="s">
        <v>1472</v>
      </c>
      <c r="D790" s="55" t="s">
        <v>1472</v>
      </c>
      <c r="E790" s="10" t="s">
        <v>476</v>
      </c>
      <c r="F790" s="89">
        <v>4</v>
      </c>
      <c r="G790" s="55">
        <v>40553</v>
      </c>
      <c r="H790" s="90" t="s">
        <v>952</v>
      </c>
      <c r="I790" s="91" t="s">
        <v>922</v>
      </c>
      <c r="J790" s="10" t="s">
        <v>671</v>
      </c>
      <c r="K790" s="70">
        <v>11400</v>
      </c>
      <c r="AC790" s="7"/>
      <c r="AD790" s="7"/>
      <c r="AE790" s="8"/>
      <c r="AF790" s="8"/>
    </row>
    <row r="791" spans="1:32" s="6" customFormat="1" ht="45">
      <c r="A791" s="12" t="s">
        <v>910</v>
      </c>
      <c r="B791" s="88" t="s">
        <v>512</v>
      </c>
      <c r="C791" s="10" t="s">
        <v>1634</v>
      </c>
      <c r="D791" s="55">
        <v>40193</v>
      </c>
      <c r="E791" s="10" t="s">
        <v>502</v>
      </c>
      <c r="F791" s="89">
        <v>28</v>
      </c>
      <c r="G791" s="55">
        <v>40553</v>
      </c>
      <c r="H791" s="90" t="s">
        <v>953</v>
      </c>
      <c r="I791" s="91" t="s">
        <v>1512</v>
      </c>
      <c r="J791" s="10" t="s">
        <v>1513</v>
      </c>
      <c r="K791" s="70">
        <v>134837</v>
      </c>
      <c r="AC791" s="7"/>
      <c r="AD791" s="7"/>
      <c r="AE791" s="8"/>
      <c r="AF791" s="8"/>
    </row>
    <row r="792" spans="1:32" s="6" customFormat="1" ht="45">
      <c r="A792" s="12" t="s">
        <v>910</v>
      </c>
      <c r="B792" s="88" t="s">
        <v>512</v>
      </c>
      <c r="C792" s="10" t="s">
        <v>1634</v>
      </c>
      <c r="D792" s="55">
        <v>40193</v>
      </c>
      <c r="E792" s="10" t="s">
        <v>502</v>
      </c>
      <c r="F792" s="89">
        <v>30</v>
      </c>
      <c r="G792" s="55">
        <v>40554</v>
      </c>
      <c r="H792" s="90" t="s">
        <v>954</v>
      </c>
      <c r="I792" s="91" t="s">
        <v>1512</v>
      </c>
      <c r="J792" s="10" t="s">
        <v>1513</v>
      </c>
      <c r="K792" s="70">
        <v>178957</v>
      </c>
      <c r="AC792" s="7"/>
      <c r="AD792" s="7"/>
      <c r="AE792" s="8"/>
      <c r="AF792" s="8"/>
    </row>
    <row r="793" spans="1:32" s="6" customFormat="1" ht="45">
      <c r="A793" s="12" t="s">
        <v>910</v>
      </c>
      <c r="B793" s="88" t="s">
        <v>512</v>
      </c>
      <c r="C793" s="10" t="s">
        <v>1634</v>
      </c>
      <c r="D793" s="55">
        <v>40193</v>
      </c>
      <c r="E793" s="10" t="s">
        <v>502</v>
      </c>
      <c r="F793" s="89">
        <v>31</v>
      </c>
      <c r="G793" s="55">
        <v>40554</v>
      </c>
      <c r="H793" s="90" t="s">
        <v>955</v>
      </c>
      <c r="I793" s="91" t="s">
        <v>1512</v>
      </c>
      <c r="J793" s="10" t="s">
        <v>1513</v>
      </c>
      <c r="K793" s="70">
        <v>158957</v>
      </c>
      <c r="AC793" s="7"/>
      <c r="AD793" s="7"/>
      <c r="AE793" s="8"/>
      <c r="AF793" s="8"/>
    </row>
    <row r="794" spans="1:32" s="6" customFormat="1" ht="45">
      <c r="A794" s="12" t="s">
        <v>910</v>
      </c>
      <c r="B794" s="88" t="s">
        <v>512</v>
      </c>
      <c r="C794" s="10" t="s">
        <v>1634</v>
      </c>
      <c r="D794" s="55">
        <v>40193</v>
      </c>
      <c r="E794" s="10" t="s">
        <v>502</v>
      </c>
      <c r="F794" s="89">
        <v>32</v>
      </c>
      <c r="G794" s="55">
        <v>40554</v>
      </c>
      <c r="H794" s="90" t="s">
        <v>928</v>
      </c>
      <c r="I794" s="91" t="s">
        <v>1512</v>
      </c>
      <c r="J794" s="10" t="s">
        <v>1513</v>
      </c>
      <c r="K794" s="70">
        <v>361533</v>
      </c>
      <c r="AC794" s="7"/>
      <c r="AD794" s="7"/>
      <c r="AE794" s="8"/>
      <c r="AF794" s="8"/>
    </row>
    <row r="795" spans="1:32" s="6" customFormat="1" ht="45">
      <c r="A795" s="12" t="s">
        <v>910</v>
      </c>
      <c r="B795" s="88" t="s">
        <v>512</v>
      </c>
      <c r="C795" s="10" t="s">
        <v>1634</v>
      </c>
      <c r="D795" s="55">
        <v>40193</v>
      </c>
      <c r="E795" s="10" t="s">
        <v>502</v>
      </c>
      <c r="F795" s="89">
        <v>33</v>
      </c>
      <c r="G795" s="55">
        <v>40554</v>
      </c>
      <c r="H795" s="90" t="s">
        <v>928</v>
      </c>
      <c r="I795" s="91" t="s">
        <v>1512</v>
      </c>
      <c r="J795" s="10" t="s">
        <v>1513</v>
      </c>
      <c r="K795" s="70">
        <v>361533</v>
      </c>
      <c r="AC795" s="7"/>
      <c r="AD795" s="7"/>
      <c r="AE795" s="8"/>
      <c r="AF795" s="8"/>
    </row>
    <row r="796" spans="1:32" s="6" customFormat="1" ht="45">
      <c r="A796" s="12" t="s">
        <v>910</v>
      </c>
      <c r="B796" s="88" t="s">
        <v>512</v>
      </c>
      <c r="C796" s="10" t="s">
        <v>1634</v>
      </c>
      <c r="D796" s="55">
        <v>40193</v>
      </c>
      <c r="E796" s="10" t="s">
        <v>502</v>
      </c>
      <c r="F796" s="89">
        <v>34</v>
      </c>
      <c r="G796" s="55">
        <v>40554</v>
      </c>
      <c r="H796" s="90" t="s">
        <v>928</v>
      </c>
      <c r="I796" s="91" t="s">
        <v>1512</v>
      </c>
      <c r="J796" s="10" t="s">
        <v>1513</v>
      </c>
      <c r="K796" s="70">
        <v>361533</v>
      </c>
      <c r="AC796" s="7"/>
      <c r="AD796" s="7"/>
      <c r="AE796" s="8"/>
      <c r="AF796" s="8"/>
    </row>
    <row r="797" spans="1:32" s="6" customFormat="1" ht="30">
      <c r="A797" s="12" t="s">
        <v>910</v>
      </c>
      <c r="B797" s="88" t="s">
        <v>512</v>
      </c>
      <c r="C797" s="10" t="s">
        <v>1634</v>
      </c>
      <c r="D797" s="55">
        <v>40193</v>
      </c>
      <c r="E797" s="10" t="s">
        <v>502</v>
      </c>
      <c r="F797" s="89">
        <v>35</v>
      </c>
      <c r="G797" s="55">
        <v>40554</v>
      </c>
      <c r="H797" s="90" t="s">
        <v>920</v>
      </c>
      <c r="I797" s="91" t="s">
        <v>1512</v>
      </c>
      <c r="J797" s="10" t="s">
        <v>1513</v>
      </c>
      <c r="K797" s="70">
        <v>132980</v>
      </c>
      <c r="AC797" s="7"/>
      <c r="AD797" s="7"/>
      <c r="AE797" s="8"/>
      <c r="AF797" s="8"/>
    </row>
    <row r="798" spans="1:32" s="6" customFormat="1" ht="45">
      <c r="A798" s="12" t="s">
        <v>910</v>
      </c>
      <c r="B798" s="88" t="s">
        <v>1471</v>
      </c>
      <c r="C798" s="10" t="s">
        <v>1472</v>
      </c>
      <c r="D798" s="55" t="s">
        <v>1472</v>
      </c>
      <c r="E798" s="10" t="s">
        <v>502</v>
      </c>
      <c r="F798" s="89">
        <v>48</v>
      </c>
      <c r="G798" s="55">
        <v>40556</v>
      </c>
      <c r="H798" s="92" t="s">
        <v>956</v>
      </c>
      <c r="I798" s="91" t="s">
        <v>957</v>
      </c>
      <c r="J798" s="10" t="s">
        <v>958</v>
      </c>
      <c r="K798" s="70">
        <v>119000</v>
      </c>
      <c r="AC798" s="7"/>
      <c r="AD798" s="7"/>
      <c r="AE798" s="8"/>
      <c r="AF798" s="8"/>
    </row>
    <row r="799" spans="1:32" s="6" customFormat="1" ht="45">
      <c r="A799" s="12" t="s">
        <v>910</v>
      </c>
      <c r="B799" s="10" t="s">
        <v>1489</v>
      </c>
      <c r="C799" s="10" t="s">
        <v>1472</v>
      </c>
      <c r="D799" s="55" t="s">
        <v>1472</v>
      </c>
      <c r="E799" s="10" t="s">
        <v>502</v>
      </c>
      <c r="F799" s="89">
        <v>47</v>
      </c>
      <c r="G799" s="55">
        <v>40556</v>
      </c>
      <c r="H799" s="90" t="s">
        <v>959</v>
      </c>
      <c r="I799" s="91" t="s">
        <v>960</v>
      </c>
      <c r="J799" s="10" t="s">
        <v>961</v>
      </c>
      <c r="K799" s="70">
        <v>138100</v>
      </c>
      <c r="AC799" s="7"/>
      <c r="AD799" s="7"/>
      <c r="AE799" s="8"/>
      <c r="AF799" s="8"/>
    </row>
    <row r="800" spans="1:32" s="6" customFormat="1" ht="30">
      <c r="A800" s="12" t="s">
        <v>910</v>
      </c>
      <c r="B800" s="88" t="s">
        <v>1473</v>
      </c>
      <c r="C800" s="10" t="s">
        <v>962</v>
      </c>
      <c r="D800" s="55">
        <v>39475</v>
      </c>
      <c r="E800" s="10" t="s">
        <v>502</v>
      </c>
      <c r="F800" s="89">
        <v>49</v>
      </c>
      <c r="G800" s="55">
        <v>40557</v>
      </c>
      <c r="H800" s="90" t="s">
        <v>963</v>
      </c>
      <c r="I800" s="91" t="s">
        <v>919</v>
      </c>
      <c r="J800" s="10" t="s">
        <v>1410</v>
      </c>
      <c r="K800" s="70">
        <v>2524704</v>
      </c>
      <c r="AC800" s="7"/>
      <c r="AD800" s="7"/>
      <c r="AE800" s="8"/>
      <c r="AF800" s="8"/>
    </row>
    <row r="801" spans="1:32" s="6" customFormat="1" ht="60">
      <c r="A801" s="12" t="s">
        <v>910</v>
      </c>
      <c r="B801" s="10" t="s">
        <v>1489</v>
      </c>
      <c r="C801" s="10" t="s">
        <v>1472</v>
      </c>
      <c r="D801" s="55" t="s">
        <v>1472</v>
      </c>
      <c r="E801" s="10" t="s">
        <v>502</v>
      </c>
      <c r="F801" s="89">
        <v>50</v>
      </c>
      <c r="G801" s="55">
        <v>40557</v>
      </c>
      <c r="H801" s="90" t="s">
        <v>964</v>
      </c>
      <c r="I801" s="91" t="s">
        <v>965</v>
      </c>
      <c r="J801" s="10" t="s">
        <v>966</v>
      </c>
      <c r="K801" s="70">
        <v>84490</v>
      </c>
      <c r="AC801" s="7"/>
      <c r="AD801" s="7"/>
      <c r="AE801" s="8"/>
      <c r="AF801" s="8"/>
    </row>
    <row r="802" spans="1:32" s="6" customFormat="1" ht="45">
      <c r="A802" s="12" t="s">
        <v>910</v>
      </c>
      <c r="B802" s="10" t="s">
        <v>1489</v>
      </c>
      <c r="C802" s="10" t="s">
        <v>1472</v>
      </c>
      <c r="D802" s="55" t="s">
        <v>1472</v>
      </c>
      <c r="E802" s="10" t="s">
        <v>502</v>
      </c>
      <c r="F802" s="89">
        <v>51</v>
      </c>
      <c r="G802" s="55">
        <v>40557</v>
      </c>
      <c r="H802" s="90" t="s">
        <v>967</v>
      </c>
      <c r="I802" s="91" t="s">
        <v>968</v>
      </c>
      <c r="J802" s="10" t="s">
        <v>463</v>
      </c>
      <c r="K802" s="70">
        <v>312018</v>
      </c>
      <c r="AC802" s="7"/>
      <c r="AD802" s="7"/>
      <c r="AE802" s="8"/>
      <c r="AF802" s="8"/>
    </row>
    <row r="803" spans="1:32" s="6" customFormat="1" ht="45">
      <c r="A803" s="12" t="s">
        <v>910</v>
      </c>
      <c r="B803" s="10" t="s">
        <v>1489</v>
      </c>
      <c r="C803" s="10" t="s">
        <v>1472</v>
      </c>
      <c r="D803" s="55" t="s">
        <v>1472</v>
      </c>
      <c r="E803" s="10" t="s">
        <v>502</v>
      </c>
      <c r="F803" s="89">
        <v>54</v>
      </c>
      <c r="G803" s="55">
        <v>40557</v>
      </c>
      <c r="H803" s="90" t="s">
        <v>969</v>
      </c>
      <c r="I803" s="91" t="s">
        <v>970</v>
      </c>
      <c r="J803" s="10" t="s">
        <v>971</v>
      </c>
      <c r="K803" s="70">
        <v>161828</v>
      </c>
      <c r="AC803" s="7"/>
      <c r="AD803" s="7"/>
      <c r="AE803" s="8"/>
      <c r="AF803" s="8"/>
    </row>
    <row r="804" spans="1:32" s="6" customFormat="1" ht="45">
      <c r="A804" s="12" t="s">
        <v>910</v>
      </c>
      <c r="B804" s="10" t="s">
        <v>1489</v>
      </c>
      <c r="C804" s="10" t="s">
        <v>1472</v>
      </c>
      <c r="D804" s="55" t="s">
        <v>1472</v>
      </c>
      <c r="E804" s="10" t="s">
        <v>502</v>
      </c>
      <c r="F804" s="89">
        <v>52</v>
      </c>
      <c r="G804" s="55">
        <v>40557</v>
      </c>
      <c r="H804" s="92" t="s">
        <v>1441</v>
      </c>
      <c r="I804" s="91" t="s">
        <v>579</v>
      </c>
      <c r="J804" s="10" t="s">
        <v>189</v>
      </c>
      <c r="K804" s="70">
        <v>130320</v>
      </c>
      <c r="AC804" s="7"/>
      <c r="AD804" s="7"/>
      <c r="AE804" s="8"/>
      <c r="AF804" s="8"/>
    </row>
    <row r="805" spans="1:32" s="6" customFormat="1" ht="45">
      <c r="A805" s="12" t="s">
        <v>910</v>
      </c>
      <c r="B805" s="10" t="s">
        <v>1489</v>
      </c>
      <c r="C805" s="10" t="s">
        <v>1472</v>
      </c>
      <c r="D805" s="55" t="s">
        <v>1472</v>
      </c>
      <c r="E805" s="10" t="s">
        <v>502</v>
      </c>
      <c r="F805" s="89">
        <v>53</v>
      </c>
      <c r="G805" s="55">
        <v>40557</v>
      </c>
      <c r="H805" s="90" t="s">
        <v>972</v>
      </c>
      <c r="I805" s="91" t="s">
        <v>973</v>
      </c>
      <c r="J805" s="10" t="s">
        <v>974</v>
      </c>
      <c r="K805" s="70">
        <v>321300</v>
      </c>
      <c r="AC805" s="7"/>
      <c r="AD805" s="7"/>
      <c r="AE805" s="8"/>
      <c r="AF805" s="8"/>
    </row>
    <row r="806" spans="1:11" s="64" customFormat="1" ht="30">
      <c r="A806" s="12" t="s">
        <v>910</v>
      </c>
      <c r="B806" s="88" t="s">
        <v>512</v>
      </c>
      <c r="C806" s="10" t="s">
        <v>1634</v>
      </c>
      <c r="D806" s="55">
        <v>40193</v>
      </c>
      <c r="E806" s="10" t="s">
        <v>502</v>
      </c>
      <c r="F806" s="89">
        <v>55</v>
      </c>
      <c r="G806" s="55">
        <v>40557</v>
      </c>
      <c r="H806" s="90" t="s">
        <v>975</v>
      </c>
      <c r="I806" s="91" t="s">
        <v>1512</v>
      </c>
      <c r="J806" s="10" t="s">
        <v>1513</v>
      </c>
      <c r="K806" s="70">
        <v>367957</v>
      </c>
    </row>
    <row r="807" spans="1:11" s="64" customFormat="1" ht="30">
      <c r="A807" s="12" t="s">
        <v>910</v>
      </c>
      <c r="B807" s="88" t="s">
        <v>512</v>
      </c>
      <c r="C807" s="10" t="s">
        <v>1634</v>
      </c>
      <c r="D807" s="55">
        <v>40193</v>
      </c>
      <c r="E807" s="10" t="s">
        <v>502</v>
      </c>
      <c r="F807" s="89">
        <v>56</v>
      </c>
      <c r="G807" s="55">
        <v>40557</v>
      </c>
      <c r="H807" s="90" t="s">
        <v>976</v>
      </c>
      <c r="I807" s="91" t="s">
        <v>1512</v>
      </c>
      <c r="J807" s="10" t="s">
        <v>1513</v>
      </c>
      <c r="K807" s="70">
        <v>266457</v>
      </c>
    </row>
    <row r="808" spans="1:11" s="64" customFormat="1" ht="30">
      <c r="A808" s="12" t="s">
        <v>910</v>
      </c>
      <c r="B808" s="88" t="s">
        <v>929</v>
      </c>
      <c r="C808" s="10" t="s">
        <v>930</v>
      </c>
      <c r="D808" s="55">
        <v>40403</v>
      </c>
      <c r="E808" s="10" t="s">
        <v>476</v>
      </c>
      <c r="F808" s="89" t="s">
        <v>977</v>
      </c>
      <c r="G808" s="55">
        <v>40557</v>
      </c>
      <c r="H808" s="92" t="s">
        <v>978</v>
      </c>
      <c r="I808" s="91" t="s">
        <v>979</v>
      </c>
      <c r="J808" s="10" t="s">
        <v>980</v>
      </c>
      <c r="K808" s="70">
        <v>32118</v>
      </c>
    </row>
    <row r="809" spans="1:11" s="64" customFormat="1" ht="30">
      <c r="A809" s="12" t="s">
        <v>910</v>
      </c>
      <c r="B809" s="88" t="s">
        <v>1471</v>
      </c>
      <c r="C809" s="10" t="s">
        <v>1472</v>
      </c>
      <c r="D809" s="55" t="s">
        <v>1472</v>
      </c>
      <c r="E809" s="10" t="s">
        <v>476</v>
      </c>
      <c r="F809" s="89">
        <v>6</v>
      </c>
      <c r="G809" s="55">
        <v>40560</v>
      </c>
      <c r="H809" s="92" t="s">
        <v>981</v>
      </c>
      <c r="I809" s="91" t="s">
        <v>982</v>
      </c>
      <c r="J809" s="10" t="s">
        <v>983</v>
      </c>
      <c r="K809" s="70">
        <v>229075</v>
      </c>
    </row>
    <row r="810" spans="1:11" s="64" customFormat="1" ht="30">
      <c r="A810" s="12" t="s">
        <v>910</v>
      </c>
      <c r="B810" s="88" t="s">
        <v>1471</v>
      </c>
      <c r="C810" s="10" t="s">
        <v>1472</v>
      </c>
      <c r="D810" s="55" t="s">
        <v>1472</v>
      </c>
      <c r="E810" s="10" t="s">
        <v>476</v>
      </c>
      <c r="F810" s="89">
        <v>57</v>
      </c>
      <c r="G810" s="55">
        <v>40560</v>
      </c>
      <c r="H810" s="92" t="s">
        <v>984</v>
      </c>
      <c r="I810" s="91" t="s">
        <v>985</v>
      </c>
      <c r="J810" s="10" t="s">
        <v>986</v>
      </c>
      <c r="K810" s="70">
        <v>207655</v>
      </c>
    </row>
    <row r="811" spans="1:11" s="64" customFormat="1" ht="45">
      <c r="A811" s="12" t="s">
        <v>910</v>
      </c>
      <c r="B811" s="88" t="s">
        <v>1471</v>
      </c>
      <c r="C811" s="10" t="s">
        <v>1472</v>
      </c>
      <c r="D811" s="55" t="s">
        <v>1472</v>
      </c>
      <c r="E811" s="10" t="s">
        <v>476</v>
      </c>
      <c r="F811" s="89">
        <v>7</v>
      </c>
      <c r="G811" s="55">
        <v>40561</v>
      </c>
      <c r="H811" s="90" t="s">
        <v>987</v>
      </c>
      <c r="I811" s="91" t="s">
        <v>988</v>
      </c>
      <c r="J811" s="10" t="s">
        <v>989</v>
      </c>
      <c r="K811" s="70">
        <v>184986</v>
      </c>
    </row>
    <row r="812" spans="1:11" s="23" customFormat="1" ht="30">
      <c r="A812" s="12" t="s">
        <v>910</v>
      </c>
      <c r="B812" s="88" t="s">
        <v>512</v>
      </c>
      <c r="C812" s="10" t="s">
        <v>1634</v>
      </c>
      <c r="D812" s="55">
        <v>40193</v>
      </c>
      <c r="E812" s="10" t="s">
        <v>502</v>
      </c>
      <c r="F812" s="89">
        <v>58</v>
      </c>
      <c r="G812" s="55">
        <v>40561</v>
      </c>
      <c r="H812" s="90" t="s">
        <v>990</v>
      </c>
      <c r="I812" s="91" t="s">
        <v>1512</v>
      </c>
      <c r="J812" s="10" t="s">
        <v>1513</v>
      </c>
      <c r="K812" s="70">
        <v>411846</v>
      </c>
    </row>
    <row r="813" spans="1:11" s="23" customFormat="1" ht="30">
      <c r="A813" s="12" t="s">
        <v>910</v>
      </c>
      <c r="B813" s="88" t="s">
        <v>512</v>
      </c>
      <c r="C813" s="10" t="s">
        <v>1634</v>
      </c>
      <c r="D813" s="55">
        <v>40193</v>
      </c>
      <c r="E813" s="10" t="s">
        <v>502</v>
      </c>
      <c r="F813" s="89">
        <v>59</v>
      </c>
      <c r="G813" s="55">
        <v>40561</v>
      </c>
      <c r="H813" s="90" t="s">
        <v>990</v>
      </c>
      <c r="I813" s="91" t="s">
        <v>1512</v>
      </c>
      <c r="J813" s="10" t="s">
        <v>1513</v>
      </c>
      <c r="K813" s="70">
        <v>411846</v>
      </c>
    </row>
    <row r="814" spans="1:11" s="23" customFormat="1" ht="30">
      <c r="A814" s="12" t="s">
        <v>910</v>
      </c>
      <c r="B814" s="88" t="s">
        <v>512</v>
      </c>
      <c r="C814" s="10" t="s">
        <v>1634</v>
      </c>
      <c r="D814" s="55">
        <v>40193</v>
      </c>
      <c r="E814" s="10" t="s">
        <v>502</v>
      </c>
      <c r="F814" s="89">
        <v>60</v>
      </c>
      <c r="G814" s="55">
        <v>40561</v>
      </c>
      <c r="H814" s="90" t="s">
        <v>991</v>
      </c>
      <c r="I814" s="91" t="s">
        <v>1512</v>
      </c>
      <c r="J814" s="10" t="s">
        <v>1513</v>
      </c>
      <c r="K814" s="70">
        <v>215346</v>
      </c>
    </row>
    <row r="815" spans="1:11" s="23" customFormat="1" ht="30">
      <c r="A815" s="12" t="s">
        <v>910</v>
      </c>
      <c r="B815" s="88" t="s">
        <v>929</v>
      </c>
      <c r="C815" s="10" t="s">
        <v>930</v>
      </c>
      <c r="D815" s="55">
        <v>40403</v>
      </c>
      <c r="E815" s="10" t="s">
        <v>476</v>
      </c>
      <c r="F815" s="89" t="s">
        <v>992</v>
      </c>
      <c r="G815" s="55">
        <v>40561</v>
      </c>
      <c r="H815" s="90" t="s">
        <v>993</v>
      </c>
      <c r="I815" s="91" t="s">
        <v>1703</v>
      </c>
      <c r="J815" s="10" t="s">
        <v>1704</v>
      </c>
      <c r="K815" s="70">
        <v>162164</v>
      </c>
    </row>
    <row r="816" spans="1:11" s="23" customFormat="1" ht="45">
      <c r="A816" s="12" t="s">
        <v>910</v>
      </c>
      <c r="B816" s="10" t="s">
        <v>1489</v>
      </c>
      <c r="C816" s="10" t="s">
        <v>1472</v>
      </c>
      <c r="D816" s="55" t="s">
        <v>1472</v>
      </c>
      <c r="E816" s="10" t="s">
        <v>502</v>
      </c>
      <c r="F816" s="89">
        <v>61</v>
      </c>
      <c r="G816" s="55">
        <v>40561</v>
      </c>
      <c r="H816" s="90" t="s">
        <v>994</v>
      </c>
      <c r="I816" s="91" t="s">
        <v>995</v>
      </c>
      <c r="J816" s="10" t="s">
        <v>996</v>
      </c>
      <c r="K816" s="70">
        <v>357000</v>
      </c>
    </row>
    <row r="817" spans="1:11" s="23" customFormat="1" ht="30">
      <c r="A817" s="12" t="s">
        <v>910</v>
      </c>
      <c r="B817" s="88" t="s">
        <v>512</v>
      </c>
      <c r="C817" s="10" t="s">
        <v>1634</v>
      </c>
      <c r="D817" s="55">
        <v>40193</v>
      </c>
      <c r="E817" s="10" t="s">
        <v>502</v>
      </c>
      <c r="F817" s="89">
        <v>62</v>
      </c>
      <c r="G817" s="55">
        <v>40562</v>
      </c>
      <c r="H817" s="90" t="s">
        <v>990</v>
      </c>
      <c r="I817" s="91" t="s">
        <v>1512</v>
      </c>
      <c r="J817" s="10" t="s">
        <v>1513</v>
      </c>
      <c r="K817" s="70">
        <v>366846</v>
      </c>
    </row>
    <row r="818" spans="1:11" s="23" customFormat="1" ht="30">
      <c r="A818" s="12" t="s">
        <v>910</v>
      </c>
      <c r="B818" s="88" t="s">
        <v>512</v>
      </c>
      <c r="C818" s="10" t="s">
        <v>1634</v>
      </c>
      <c r="D818" s="55">
        <v>40193</v>
      </c>
      <c r="E818" s="10" t="s">
        <v>502</v>
      </c>
      <c r="F818" s="89">
        <v>64</v>
      </c>
      <c r="G818" s="55">
        <v>40563</v>
      </c>
      <c r="H818" s="90" t="s">
        <v>990</v>
      </c>
      <c r="I818" s="91" t="s">
        <v>1512</v>
      </c>
      <c r="J818" s="10" t="s">
        <v>1513</v>
      </c>
      <c r="K818" s="70">
        <v>366846</v>
      </c>
    </row>
    <row r="819" spans="1:11" s="23" customFormat="1" ht="30">
      <c r="A819" s="12" t="s">
        <v>910</v>
      </c>
      <c r="B819" s="88" t="s">
        <v>512</v>
      </c>
      <c r="C819" s="10" t="s">
        <v>1634</v>
      </c>
      <c r="D819" s="55">
        <v>40193</v>
      </c>
      <c r="E819" s="10" t="s">
        <v>502</v>
      </c>
      <c r="F819" s="89">
        <v>65</v>
      </c>
      <c r="G819" s="55">
        <v>40563</v>
      </c>
      <c r="H819" s="90" t="s">
        <v>997</v>
      </c>
      <c r="I819" s="91" t="s">
        <v>1512</v>
      </c>
      <c r="J819" s="10" t="s">
        <v>1513</v>
      </c>
      <c r="K819" s="70">
        <v>179646</v>
      </c>
    </row>
    <row r="820" spans="1:11" s="23" customFormat="1" ht="30">
      <c r="A820" s="12" t="s">
        <v>910</v>
      </c>
      <c r="B820" s="88" t="s">
        <v>512</v>
      </c>
      <c r="C820" s="10" t="s">
        <v>1634</v>
      </c>
      <c r="D820" s="55">
        <v>40193</v>
      </c>
      <c r="E820" s="10" t="s">
        <v>502</v>
      </c>
      <c r="F820" s="89">
        <v>66</v>
      </c>
      <c r="G820" s="55">
        <v>40563</v>
      </c>
      <c r="H820" s="90" t="s">
        <v>997</v>
      </c>
      <c r="I820" s="91" t="s">
        <v>1512</v>
      </c>
      <c r="J820" s="10" t="s">
        <v>1513</v>
      </c>
      <c r="K820" s="70">
        <v>179646</v>
      </c>
    </row>
    <row r="821" spans="1:11" s="23" customFormat="1" ht="45">
      <c r="A821" s="12" t="s">
        <v>910</v>
      </c>
      <c r="B821" s="88" t="s">
        <v>1471</v>
      </c>
      <c r="C821" s="10" t="s">
        <v>1472</v>
      </c>
      <c r="D821" s="55" t="s">
        <v>1472</v>
      </c>
      <c r="E821" s="10" t="s">
        <v>502</v>
      </c>
      <c r="F821" s="89">
        <v>67</v>
      </c>
      <c r="G821" s="55">
        <v>40564</v>
      </c>
      <c r="H821" s="92" t="s">
        <v>998</v>
      </c>
      <c r="I821" s="91" t="s">
        <v>999</v>
      </c>
      <c r="J821" s="10" t="s">
        <v>1000</v>
      </c>
      <c r="K821" s="70">
        <v>30000</v>
      </c>
    </row>
    <row r="822" spans="1:11" s="23" customFormat="1" ht="45">
      <c r="A822" s="12" t="s">
        <v>910</v>
      </c>
      <c r="B822" s="10" t="s">
        <v>1489</v>
      </c>
      <c r="C822" s="10" t="s">
        <v>1501</v>
      </c>
      <c r="D822" s="55" t="s">
        <v>1472</v>
      </c>
      <c r="E822" s="10" t="s">
        <v>502</v>
      </c>
      <c r="F822" s="89">
        <v>65</v>
      </c>
      <c r="G822" s="55">
        <v>40567</v>
      </c>
      <c r="H822" s="90" t="s">
        <v>1001</v>
      </c>
      <c r="I822" s="91" t="s">
        <v>1002</v>
      </c>
      <c r="J822" s="10" t="s">
        <v>1003</v>
      </c>
      <c r="K822" s="70">
        <v>324000</v>
      </c>
    </row>
    <row r="823" spans="1:11" s="23" customFormat="1" ht="30">
      <c r="A823" s="12" t="s">
        <v>910</v>
      </c>
      <c r="B823" s="10" t="s">
        <v>929</v>
      </c>
      <c r="C823" s="10" t="s">
        <v>930</v>
      </c>
      <c r="D823" s="55">
        <v>40403</v>
      </c>
      <c r="E823" s="10" t="s">
        <v>476</v>
      </c>
      <c r="F823" s="89">
        <v>9</v>
      </c>
      <c r="G823" s="55">
        <v>40567</v>
      </c>
      <c r="H823" s="92" t="s">
        <v>1004</v>
      </c>
      <c r="I823" s="91" t="s">
        <v>1005</v>
      </c>
      <c r="J823" s="10" t="s">
        <v>1006</v>
      </c>
      <c r="K823" s="70">
        <v>122942</v>
      </c>
    </row>
    <row r="824" spans="1:11" s="23" customFormat="1" ht="30">
      <c r="A824" s="12" t="s">
        <v>910</v>
      </c>
      <c r="B824" s="10" t="s">
        <v>929</v>
      </c>
      <c r="C824" s="10" t="s">
        <v>930</v>
      </c>
      <c r="D824" s="55">
        <v>40403</v>
      </c>
      <c r="E824" s="10" t="s">
        <v>476</v>
      </c>
      <c r="F824" s="89">
        <v>11</v>
      </c>
      <c r="G824" s="55">
        <v>40567</v>
      </c>
      <c r="H824" s="92" t="s">
        <v>1007</v>
      </c>
      <c r="I824" s="91" t="s">
        <v>1008</v>
      </c>
      <c r="J824" s="10" t="s">
        <v>1009</v>
      </c>
      <c r="K824" s="70">
        <v>37699</v>
      </c>
    </row>
    <row r="825" spans="1:11" s="23" customFormat="1" ht="30">
      <c r="A825" s="12" t="s">
        <v>910</v>
      </c>
      <c r="B825" s="10" t="s">
        <v>929</v>
      </c>
      <c r="C825" s="10" t="s">
        <v>930</v>
      </c>
      <c r="D825" s="55">
        <v>40403</v>
      </c>
      <c r="E825" s="10" t="s">
        <v>476</v>
      </c>
      <c r="F825" s="89">
        <v>12</v>
      </c>
      <c r="G825" s="55">
        <v>40567</v>
      </c>
      <c r="H825" s="92" t="s">
        <v>1010</v>
      </c>
      <c r="I825" s="91" t="s">
        <v>1011</v>
      </c>
      <c r="J825" s="10" t="s">
        <v>1012</v>
      </c>
      <c r="K825" s="70">
        <v>478676</v>
      </c>
    </row>
    <row r="826" spans="1:11" s="23" customFormat="1" ht="45">
      <c r="A826" s="12" t="s">
        <v>910</v>
      </c>
      <c r="B826" s="10" t="s">
        <v>929</v>
      </c>
      <c r="C826" s="10" t="s">
        <v>930</v>
      </c>
      <c r="D826" s="55">
        <v>40403</v>
      </c>
      <c r="E826" s="10" t="s">
        <v>476</v>
      </c>
      <c r="F826" s="89">
        <v>13</v>
      </c>
      <c r="G826" s="55">
        <v>40567</v>
      </c>
      <c r="H826" s="92" t="s">
        <v>1013</v>
      </c>
      <c r="I826" s="91" t="s">
        <v>1351</v>
      </c>
      <c r="J826" s="10" t="s">
        <v>1169</v>
      </c>
      <c r="K826" s="70">
        <v>722286</v>
      </c>
    </row>
    <row r="827" spans="1:11" s="23" customFormat="1" ht="45">
      <c r="A827" s="12" t="s">
        <v>910</v>
      </c>
      <c r="B827" s="10" t="s">
        <v>929</v>
      </c>
      <c r="C827" s="10" t="s">
        <v>930</v>
      </c>
      <c r="D827" s="55">
        <v>40403</v>
      </c>
      <c r="E827" s="10" t="s">
        <v>476</v>
      </c>
      <c r="F827" s="89">
        <v>14</v>
      </c>
      <c r="G827" s="55">
        <v>40567</v>
      </c>
      <c r="H827" s="92" t="s">
        <v>1014</v>
      </c>
      <c r="I827" s="91" t="s">
        <v>1015</v>
      </c>
      <c r="J827" s="10" t="s">
        <v>1016</v>
      </c>
      <c r="K827" s="70">
        <v>177524</v>
      </c>
    </row>
    <row r="828" spans="1:11" s="23" customFormat="1" ht="30">
      <c r="A828" s="12" t="s">
        <v>910</v>
      </c>
      <c r="B828" s="10" t="s">
        <v>1471</v>
      </c>
      <c r="C828" s="10" t="s">
        <v>1472</v>
      </c>
      <c r="D828" s="55" t="s">
        <v>1472</v>
      </c>
      <c r="E828" s="10" t="s">
        <v>476</v>
      </c>
      <c r="F828" s="10">
        <v>15</v>
      </c>
      <c r="G828" s="55">
        <v>40568</v>
      </c>
      <c r="H828" s="92" t="s">
        <v>1017</v>
      </c>
      <c r="I828" s="91" t="s">
        <v>922</v>
      </c>
      <c r="J828" s="10" t="s">
        <v>671</v>
      </c>
      <c r="K828" s="70">
        <v>10480</v>
      </c>
    </row>
    <row r="829" spans="1:11" s="23" customFormat="1" ht="30">
      <c r="A829" s="12" t="s">
        <v>910</v>
      </c>
      <c r="B829" s="88" t="s">
        <v>512</v>
      </c>
      <c r="C829" s="10" t="s">
        <v>1634</v>
      </c>
      <c r="D829" s="55">
        <v>40193</v>
      </c>
      <c r="E829" s="10" t="s">
        <v>502</v>
      </c>
      <c r="F829" s="89">
        <v>69</v>
      </c>
      <c r="G829" s="55">
        <v>40568</v>
      </c>
      <c r="H829" s="90" t="s">
        <v>1018</v>
      </c>
      <c r="I829" s="91" t="s">
        <v>1512</v>
      </c>
      <c r="J829" s="10" t="s">
        <v>1513</v>
      </c>
      <c r="K829" s="70">
        <v>206674</v>
      </c>
    </row>
    <row r="830" spans="1:11" s="23" customFormat="1" ht="30">
      <c r="A830" s="12" t="s">
        <v>910</v>
      </c>
      <c r="B830" s="88" t="s">
        <v>512</v>
      </c>
      <c r="C830" s="10" t="s">
        <v>1634</v>
      </c>
      <c r="D830" s="55">
        <v>40193</v>
      </c>
      <c r="E830" s="10" t="s">
        <v>502</v>
      </c>
      <c r="F830" s="89">
        <v>70</v>
      </c>
      <c r="G830" s="55">
        <v>40568</v>
      </c>
      <c r="H830" s="90" t="s">
        <v>1018</v>
      </c>
      <c r="I830" s="91" t="s">
        <v>1512</v>
      </c>
      <c r="J830" s="10" t="s">
        <v>1513</v>
      </c>
      <c r="K830" s="70">
        <v>206674</v>
      </c>
    </row>
    <row r="831" spans="1:11" s="23" customFormat="1" ht="30">
      <c r="A831" s="12" t="s">
        <v>910</v>
      </c>
      <c r="B831" s="10" t="s">
        <v>929</v>
      </c>
      <c r="C831" s="10" t="s">
        <v>930</v>
      </c>
      <c r="D831" s="55">
        <v>40403</v>
      </c>
      <c r="E831" s="10" t="s">
        <v>476</v>
      </c>
      <c r="F831" s="89" t="s">
        <v>1019</v>
      </c>
      <c r="G831" s="55">
        <v>40569</v>
      </c>
      <c r="H831" s="92" t="s">
        <v>1020</v>
      </c>
      <c r="I831" s="91" t="s">
        <v>1005</v>
      </c>
      <c r="J831" s="10" t="s">
        <v>1006</v>
      </c>
      <c r="K831" s="70">
        <v>29155</v>
      </c>
    </row>
    <row r="832" spans="1:11" s="23" customFormat="1" ht="45">
      <c r="A832" s="12" t="s">
        <v>910</v>
      </c>
      <c r="B832" s="10" t="s">
        <v>929</v>
      </c>
      <c r="C832" s="10" t="s">
        <v>930</v>
      </c>
      <c r="D832" s="55">
        <v>40403</v>
      </c>
      <c r="E832" s="10" t="s">
        <v>476</v>
      </c>
      <c r="F832" s="89" t="s">
        <v>1021</v>
      </c>
      <c r="G832" s="55">
        <v>40569</v>
      </c>
      <c r="H832" s="92" t="s">
        <v>1022</v>
      </c>
      <c r="I832" s="91" t="s">
        <v>1703</v>
      </c>
      <c r="J832" s="10" t="s">
        <v>1704</v>
      </c>
      <c r="K832" s="70">
        <v>158370</v>
      </c>
    </row>
    <row r="833" spans="1:11" s="23" customFormat="1" ht="30">
      <c r="A833" s="12" t="s">
        <v>910</v>
      </c>
      <c r="B833" s="10" t="s">
        <v>929</v>
      </c>
      <c r="C833" s="10" t="s">
        <v>930</v>
      </c>
      <c r="D833" s="55">
        <v>40403</v>
      </c>
      <c r="E833" s="10" t="s">
        <v>476</v>
      </c>
      <c r="F833" s="89" t="s">
        <v>1023</v>
      </c>
      <c r="G833" s="55">
        <v>40569</v>
      </c>
      <c r="H833" s="92" t="s">
        <v>1024</v>
      </c>
      <c r="I833" s="91" t="s">
        <v>1351</v>
      </c>
      <c r="J833" s="10" t="s">
        <v>1169</v>
      </c>
      <c r="K833" s="70">
        <v>51170</v>
      </c>
    </row>
    <row r="834" spans="1:11" s="23" customFormat="1" ht="45">
      <c r="A834" s="12" t="s">
        <v>910</v>
      </c>
      <c r="B834" s="10" t="s">
        <v>929</v>
      </c>
      <c r="C834" s="10" t="s">
        <v>930</v>
      </c>
      <c r="D834" s="55">
        <v>40403</v>
      </c>
      <c r="E834" s="10" t="s">
        <v>476</v>
      </c>
      <c r="F834" s="89" t="s">
        <v>1025</v>
      </c>
      <c r="G834" s="55">
        <v>40569</v>
      </c>
      <c r="H834" s="92" t="s">
        <v>1026</v>
      </c>
      <c r="I834" s="91" t="s">
        <v>1027</v>
      </c>
      <c r="J834" s="10" t="s">
        <v>1028</v>
      </c>
      <c r="K834" s="70">
        <v>90961</v>
      </c>
    </row>
    <row r="835" spans="1:11" s="23" customFormat="1" ht="30">
      <c r="A835" s="12" t="s">
        <v>910</v>
      </c>
      <c r="B835" s="10" t="s">
        <v>929</v>
      </c>
      <c r="C835" s="10" t="s">
        <v>930</v>
      </c>
      <c r="D835" s="55">
        <v>40403</v>
      </c>
      <c r="E835" s="10" t="s">
        <v>476</v>
      </c>
      <c r="F835" s="89" t="s">
        <v>1029</v>
      </c>
      <c r="G835" s="55">
        <v>40569</v>
      </c>
      <c r="H835" s="92" t="s">
        <v>1030</v>
      </c>
      <c r="I835" s="91" t="s">
        <v>1031</v>
      </c>
      <c r="J835" s="10" t="s">
        <v>1032</v>
      </c>
      <c r="K835" s="70">
        <v>128104</v>
      </c>
    </row>
    <row r="836" spans="1:11" s="23" customFormat="1" ht="30">
      <c r="A836" s="12" t="s">
        <v>910</v>
      </c>
      <c r="B836" s="10" t="s">
        <v>929</v>
      </c>
      <c r="C836" s="10" t="s">
        <v>930</v>
      </c>
      <c r="D836" s="55">
        <v>40403</v>
      </c>
      <c r="E836" s="10" t="s">
        <v>476</v>
      </c>
      <c r="F836" s="89" t="s">
        <v>1033</v>
      </c>
      <c r="G836" s="55">
        <v>40569</v>
      </c>
      <c r="H836" s="92" t="s">
        <v>1034</v>
      </c>
      <c r="I836" s="91" t="s">
        <v>1035</v>
      </c>
      <c r="J836" s="10" t="s">
        <v>1036</v>
      </c>
      <c r="K836" s="70">
        <v>41103</v>
      </c>
    </row>
    <row r="837" spans="1:11" s="23" customFormat="1" ht="30">
      <c r="A837" s="12" t="s">
        <v>910</v>
      </c>
      <c r="B837" s="10" t="s">
        <v>929</v>
      </c>
      <c r="C837" s="10" t="s">
        <v>930</v>
      </c>
      <c r="D837" s="55">
        <v>40403</v>
      </c>
      <c r="E837" s="10" t="s">
        <v>476</v>
      </c>
      <c r="F837" s="89" t="s">
        <v>1037</v>
      </c>
      <c r="G837" s="55">
        <v>40569</v>
      </c>
      <c r="H837" s="92" t="s">
        <v>1038</v>
      </c>
      <c r="I837" s="91" t="s">
        <v>1035</v>
      </c>
      <c r="J837" s="10" t="s">
        <v>1036</v>
      </c>
      <c r="K837" s="70">
        <v>172896</v>
      </c>
    </row>
    <row r="838" spans="1:11" s="23" customFormat="1" ht="45">
      <c r="A838" s="12" t="s">
        <v>910</v>
      </c>
      <c r="B838" s="10" t="s">
        <v>1471</v>
      </c>
      <c r="C838" s="10" t="s">
        <v>1472</v>
      </c>
      <c r="D838" s="55" t="s">
        <v>1472</v>
      </c>
      <c r="E838" s="10" t="s">
        <v>476</v>
      </c>
      <c r="F838" s="89">
        <v>24</v>
      </c>
      <c r="G838" s="55">
        <v>40570</v>
      </c>
      <c r="H838" s="92" t="s">
        <v>1039</v>
      </c>
      <c r="I838" s="91" t="s">
        <v>1040</v>
      </c>
      <c r="J838" s="10" t="s">
        <v>1041</v>
      </c>
      <c r="K838" s="70">
        <v>446250</v>
      </c>
    </row>
    <row r="839" spans="1:11" s="23" customFormat="1" ht="30">
      <c r="A839" s="12" t="s">
        <v>910</v>
      </c>
      <c r="B839" s="88" t="s">
        <v>512</v>
      </c>
      <c r="C839" s="10" t="s">
        <v>1634</v>
      </c>
      <c r="D839" s="55">
        <v>40193</v>
      </c>
      <c r="E839" s="10" t="s">
        <v>502</v>
      </c>
      <c r="F839" s="89">
        <v>71</v>
      </c>
      <c r="G839" s="55">
        <v>40570</v>
      </c>
      <c r="H839" s="90" t="s">
        <v>1042</v>
      </c>
      <c r="I839" s="91" t="s">
        <v>1512</v>
      </c>
      <c r="J839" s="10" t="s">
        <v>1513</v>
      </c>
      <c r="K839" s="70">
        <v>422882</v>
      </c>
    </row>
    <row r="840" spans="1:11" s="23" customFormat="1" ht="30">
      <c r="A840" s="12" t="s">
        <v>910</v>
      </c>
      <c r="B840" s="88" t="s">
        <v>1473</v>
      </c>
      <c r="C840" s="10" t="s">
        <v>1043</v>
      </c>
      <c r="D840" s="55">
        <v>40570</v>
      </c>
      <c r="E840" s="10" t="s">
        <v>502</v>
      </c>
      <c r="F840" s="89">
        <v>74</v>
      </c>
      <c r="G840" s="55">
        <v>40570</v>
      </c>
      <c r="H840" s="90" t="s">
        <v>1044</v>
      </c>
      <c r="I840" s="91" t="s">
        <v>1045</v>
      </c>
      <c r="J840" s="10" t="s">
        <v>1046</v>
      </c>
      <c r="K840" s="70">
        <v>1111740</v>
      </c>
    </row>
    <row r="841" spans="1:11" s="23" customFormat="1" ht="30">
      <c r="A841" s="12" t="s">
        <v>910</v>
      </c>
      <c r="B841" s="88" t="s">
        <v>929</v>
      </c>
      <c r="C841" s="10" t="s">
        <v>930</v>
      </c>
      <c r="D841" s="55">
        <v>40403</v>
      </c>
      <c r="E841" s="10" t="s">
        <v>476</v>
      </c>
      <c r="F841" s="89" t="s">
        <v>1047</v>
      </c>
      <c r="G841" s="55">
        <v>40574</v>
      </c>
      <c r="H841" s="90" t="s">
        <v>1048</v>
      </c>
      <c r="I841" s="91" t="s">
        <v>1049</v>
      </c>
      <c r="J841" s="10" t="s">
        <v>1050</v>
      </c>
      <c r="K841" s="70">
        <v>226372</v>
      </c>
    </row>
    <row r="842" spans="1:11" s="23" customFormat="1" ht="30">
      <c r="A842" s="12" t="s">
        <v>910</v>
      </c>
      <c r="B842" s="88" t="s">
        <v>929</v>
      </c>
      <c r="C842" s="10" t="s">
        <v>930</v>
      </c>
      <c r="D842" s="55">
        <v>40403</v>
      </c>
      <c r="E842" s="10" t="s">
        <v>476</v>
      </c>
      <c r="F842" s="89" t="s">
        <v>1051</v>
      </c>
      <c r="G842" s="55">
        <v>40574</v>
      </c>
      <c r="H842" s="90" t="s">
        <v>1052</v>
      </c>
      <c r="I842" s="91" t="s">
        <v>1351</v>
      </c>
      <c r="J842" s="10" t="s">
        <v>1169</v>
      </c>
      <c r="K842" s="70">
        <v>384955</v>
      </c>
    </row>
    <row r="843" spans="1:11" ht="75">
      <c r="A843" s="12" t="s">
        <v>910</v>
      </c>
      <c r="B843" s="12" t="s">
        <v>1475</v>
      </c>
      <c r="C843" s="12" t="s">
        <v>1501</v>
      </c>
      <c r="D843" s="26" t="s">
        <v>1501</v>
      </c>
      <c r="E843" s="12" t="s">
        <v>1110</v>
      </c>
      <c r="F843" s="12" t="s">
        <v>1111</v>
      </c>
      <c r="G843" s="26">
        <v>40585</v>
      </c>
      <c r="H843" s="12" t="s">
        <v>1112</v>
      </c>
      <c r="I843" s="12" t="s">
        <v>1113</v>
      </c>
      <c r="J843" s="84" t="s">
        <v>843</v>
      </c>
      <c r="K843" s="84">
        <v>7951133</v>
      </c>
    </row>
    <row r="844" spans="1:11" ht="90">
      <c r="A844" s="12" t="s">
        <v>910</v>
      </c>
      <c r="B844" s="12" t="s">
        <v>1475</v>
      </c>
      <c r="C844" s="12" t="s">
        <v>1501</v>
      </c>
      <c r="D844" s="26" t="s">
        <v>1501</v>
      </c>
      <c r="E844" s="12" t="s">
        <v>1493</v>
      </c>
      <c r="F844" s="12">
        <v>6417958</v>
      </c>
      <c r="G844" s="26">
        <v>40578</v>
      </c>
      <c r="H844" s="12" t="s">
        <v>1114</v>
      </c>
      <c r="I844" s="12" t="s">
        <v>1115</v>
      </c>
      <c r="J844" s="84" t="s">
        <v>1116</v>
      </c>
      <c r="K844" s="84">
        <v>342439</v>
      </c>
    </row>
    <row r="845" spans="1:11" ht="90">
      <c r="A845" s="12" t="s">
        <v>910</v>
      </c>
      <c r="B845" s="12" t="s">
        <v>1475</v>
      </c>
      <c r="C845" s="12" t="s">
        <v>1501</v>
      </c>
      <c r="D845" s="26" t="s">
        <v>1501</v>
      </c>
      <c r="E845" s="12" t="s">
        <v>1110</v>
      </c>
      <c r="F845" s="12" t="s">
        <v>1117</v>
      </c>
      <c r="G845" s="26">
        <v>40575</v>
      </c>
      <c r="H845" s="12" t="s">
        <v>1118</v>
      </c>
      <c r="I845" s="12" t="s">
        <v>1119</v>
      </c>
      <c r="J845" s="84" t="s">
        <v>450</v>
      </c>
      <c r="K845" s="84">
        <f>97695+51841+1916758</f>
        <v>2066294</v>
      </c>
    </row>
    <row r="846" spans="1:11" ht="60">
      <c r="A846" s="12" t="s">
        <v>910</v>
      </c>
      <c r="B846" s="12" t="s">
        <v>1475</v>
      </c>
      <c r="C846" s="12" t="s">
        <v>1501</v>
      </c>
      <c r="D846" s="26" t="s">
        <v>1501</v>
      </c>
      <c r="E846" s="12" t="s">
        <v>1110</v>
      </c>
      <c r="F846" s="12" t="s">
        <v>1120</v>
      </c>
      <c r="G846" s="26">
        <v>40574</v>
      </c>
      <c r="H846" s="12" t="s">
        <v>1121</v>
      </c>
      <c r="I846" s="12" t="s">
        <v>1113</v>
      </c>
      <c r="J846" s="84" t="s">
        <v>843</v>
      </c>
      <c r="K846" s="84">
        <v>424393</v>
      </c>
    </row>
    <row r="847" spans="1:11" ht="75">
      <c r="A847" s="12" t="s">
        <v>910</v>
      </c>
      <c r="B847" s="12" t="s">
        <v>1475</v>
      </c>
      <c r="C847" s="12" t="s">
        <v>1501</v>
      </c>
      <c r="D847" s="26" t="s">
        <v>1501</v>
      </c>
      <c r="E847" s="12" t="s">
        <v>1110</v>
      </c>
      <c r="F847" s="12" t="s">
        <v>1122</v>
      </c>
      <c r="G847" s="26">
        <v>40576</v>
      </c>
      <c r="H847" s="12" t="s">
        <v>1123</v>
      </c>
      <c r="I847" s="12" t="s">
        <v>726</v>
      </c>
      <c r="J847" s="84" t="s">
        <v>572</v>
      </c>
      <c r="K847" s="84">
        <v>436214</v>
      </c>
    </row>
    <row r="848" spans="1:11" ht="105">
      <c r="A848" s="12" t="s">
        <v>910</v>
      </c>
      <c r="B848" s="12" t="s">
        <v>512</v>
      </c>
      <c r="C848" s="12" t="s">
        <v>345</v>
      </c>
      <c r="D848" s="26">
        <v>40554</v>
      </c>
      <c r="E848" s="12" t="s">
        <v>346</v>
      </c>
      <c r="F848" s="12"/>
      <c r="G848" s="26"/>
      <c r="H848" s="12" t="s">
        <v>347</v>
      </c>
      <c r="I848" s="12" t="s">
        <v>1652</v>
      </c>
      <c r="J848" s="84" t="s">
        <v>1653</v>
      </c>
      <c r="K848" s="84" t="s">
        <v>366</v>
      </c>
    </row>
    <row r="849" spans="1:11" ht="45">
      <c r="A849" s="12" t="s">
        <v>910</v>
      </c>
      <c r="B849" s="12" t="s">
        <v>1473</v>
      </c>
      <c r="C849" s="12" t="s">
        <v>348</v>
      </c>
      <c r="D849" s="26">
        <v>40564</v>
      </c>
      <c r="E849" s="12" t="s">
        <v>346</v>
      </c>
      <c r="F849" s="12"/>
      <c r="G849" s="26"/>
      <c r="H849" s="12" t="s">
        <v>349</v>
      </c>
      <c r="I849" s="12" t="s">
        <v>350</v>
      </c>
      <c r="J849" s="84" t="s">
        <v>351</v>
      </c>
      <c r="K849" s="84" t="s">
        <v>352</v>
      </c>
    </row>
    <row r="850" spans="1:11" ht="45">
      <c r="A850" s="12" t="s">
        <v>910</v>
      </c>
      <c r="B850" s="12" t="s">
        <v>1473</v>
      </c>
      <c r="C850" s="12" t="s">
        <v>353</v>
      </c>
      <c r="D850" s="26">
        <v>40569</v>
      </c>
      <c r="E850" s="12" t="s">
        <v>346</v>
      </c>
      <c r="F850" s="12"/>
      <c r="G850" s="26"/>
      <c r="H850" s="12" t="s">
        <v>354</v>
      </c>
      <c r="I850" s="12" t="s">
        <v>355</v>
      </c>
      <c r="J850" s="84" t="s">
        <v>356</v>
      </c>
      <c r="K850" s="84" t="s">
        <v>357</v>
      </c>
    </row>
    <row r="851" spans="1:11" ht="45">
      <c r="A851" s="12" t="s">
        <v>910</v>
      </c>
      <c r="B851" s="12" t="s">
        <v>512</v>
      </c>
      <c r="C851" s="12" t="s">
        <v>358</v>
      </c>
      <c r="D851" s="26">
        <v>40574</v>
      </c>
      <c r="E851" s="12" t="s">
        <v>346</v>
      </c>
      <c r="F851" s="12"/>
      <c r="G851" s="26"/>
      <c r="H851" s="12" t="s">
        <v>359</v>
      </c>
      <c r="I851" s="12" t="s">
        <v>360</v>
      </c>
      <c r="J851" s="84" t="s">
        <v>361</v>
      </c>
      <c r="K851" s="84" t="s">
        <v>362</v>
      </c>
    </row>
    <row r="852" spans="1:11" ht="90">
      <c r="A852" s="12" t="s">
        <v>910</v>
      </c>
      <c r="B852" s="12" t="s">
        <v>1495</v>
      </c>
      <c r="C852" s="12" t="s">
        <v>363</v>
      </c>
      <c r="D852" s="26">
        <v>40574</v>
      </c>
      <c r="E852" s="12" t="s">
        <v>346</v>
      </c>
      <c r="F852" s="12"/>
      <c r="G852" s="26"/>
      <c r="H852" s="12" t="s">
        <v>364</v>
      </c>
      <c r="I852" s="12" t="s">
        <v>365</v>
      </c>
      <c r="J852" s="84" t="s">
        <v>498</v>
      </c>
      <c r="K852" s="84" t="s">
        <v>367</v>
      </c>
    </row>
  </sheetData>
  <autoFilter ref="A5:K847"/>
  <mergeCells count="1">
    <mergeCell ref="A2:K2"/>
  </mergeCells>
  <dataValidations count="89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845:C852 C843 C831:D842 G760:G823 C649:C665 P788:P789 P794 N777:N805 P782:P785 P777:P778 P799 P801 D713:D714 C679:C680 G658:G661 C673:C677 C667:C671 Q611:Q624 D558:D568 C558:C603 G546:G555 G528:G544 G488:G500 C42:C83 R458:R460 S458:S459 V458:V459 C445:C457 C303:D399 D261:D273 F246:F247 G268:G273 E172 C176:D230 E158:E159 C131:C175 E137 E142 I25:I58 C231:C302 G19:G24 G6:G17 C5 C6:D41 D232:D258 C687:C830 F501:F514 D760:D829 C488:D555 D662:D664"/>
    <dataValidation type="list" allowBlank="1" showInputMessage="1" showErrorMessage="1" sqref="B507:B527 B490:B498 B488 B500:B505">
      <formula1>$X$6:$X$11</formula1>
    </dataValidation>
    <dataValidation type="list" allowBlank="1" showInputMessage="1" showErrorMessage="1" sqref="B649:B651">
      <formula1>$P$6:$P$11</formula1>
    </dataValidation>
    <dataValidation type="list" allowBlank="1" showInputMessage="1" showErrorMessage="1" sqref="A648:A651">
      <formula1>$O$6:$O$18</formula1>
    </dataValidation>
    <dataValidation type="textLength" allowBlank="1" showInputMessage="1" showErrorMessage="1" sqref="J648:J651">
      <formula1>11</formula1>
      <formula2>12</formula2>
    </dataValidation>
    <dataValidation type="list" allowBlank="1" showInputMessage="1" showErrorMessage="1" sqref="E647">
      <formula1>$R$6:$R$11</formula1>
    </dataValidation>
    <dataValidation type="list" allowBlank="1" showInputMessage="1" showErrorMessage="1" sqref="C611:C645">
      <formula1>$Q$6:$Q$8</formula1>
    </dataValidation>
    <dataValidation type="list" allowBlank="1" showInputMessage="1" showErrorMessage="1" sqref="A611:A647">
      <formula1>$O$6:$O$17</formula1>
    </dataValidation>
    <dataValidation type="list" allowBlank="1" showInputMessage="1" showErrorMessage="1" sqref="B611 B613:B617 B619:B648">
      <formula1>$P$6:$P$10</formula1>
    </dataValidation>
    <dataValidation type="list" allowBlank="1" showInputMessage="1" showErrorMessage="1" sqref="E611:E646">
      <formula1>$R$6:$R$10</formula1>
    </dataValidation>
    <dataValidation type="list" allowBlank="1" showInputMessage="1" showErrorMessage="1" sqref="I838:I842">
      <formula1>#REF!</formula1>
    </dataValidation>
    <dataValidation type="list" allowBlank="1" showInputMessage="1" showErrorMessage="1" sqref="E830:E842">
      <formula1>#REF!</formula1>
    </dataValidation>
    <dataValidation type="list" allowBlank="1" showInputMessage="1" showErrorMessage="1" sqref="P776">
      <formula1>#REF!</formula1>
    </dataValidation>
    <dataValidation type="list" allowBlank="1" showInputMessage="1" showErrorMessage="1" sqref="L776">
      <formula1>#REF!</formula1>
    </dataValidation>
    <dataValidation type="list"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N776:O776">
      <formula1>#REF!</formula1>
    </dataValidation>
    <dataValidation type="list" allowBlank="1" showInputMessage="1" showErrorMessage="1" sqref="M776">
      <formula1>#REF!</formula1>
    </dataValidation>
    <dataValidation type="list" allowBlank="1" showInputMessage="1" showErrorMessage="1" sqref="I830:I837">
      <formula1>#REF!</formula1>
    </dataValidation>
    <dataValidation type="list" allowBlank="1" showInputMessage="1" showErrorMessage="1" sqref="M801 M794 M784">
      <formula1>#REF!</formula1>
    </dataValidation>
    <dataValidation type="list" allowBlank="1" showInputMessage="1" showErrorMessage="1" sqref="B823 B760:B786 B790:B798 B800 B806:B815 B817:B821 B662:B664">
      <formula1>$AD$6:$AD$21</formula1>
    </dataValidation>
    <dataValidation type="list" allowBlank="1" showInputMessage="1" showErrorMessage="1" sqref="E760:E823">
      <formula1>$AE$6:$AE$21</formula1>
    </dataValidation>
    <dataValidation type="list" allowBlank="1" showInputMessage="1" showErrorMessage="1" sqref="B822 B755:B756 B559 B568 B618 B799 B787:B789 B801:B805 B816 B750:B751 B713:B714 B328:B339 B393:B399 B454 B6 B8 B22:B24 B194 B209 B213 B219 B235 B279 B127:B130 B118:B119 B138:B141 B160 B268 B270 B447:B448 B341:B350 B365:B369 B390:B391 B483 B481 B478 B587 B601 B612">
      <formula1>#REF!</formula1>
    </dataValidation>
    <dataValidation type="list" allowBlank="1" showInputMessage="1" showErrorMessage="1" sqref="E757:E759">
      <formula1>#REF!</formula1>
    </dataValidation>
    <dataValidation type="list" allowBlank="1" showInputMessage="1" showErrorMessage="1" sqref="M789">
      <formula1>#REF!</formula1>
    </dataValidation>
    <dataValidation type="list" allowBlank="1" showInputMessage="1" showErrorMessage="1" sqref="M799 M782:M783 M788">
      <formula1>#REF!</formula1>
    </dataValidation>
    <dataValidation type="list" allowBlank="1" showInputMessage="1" showErrorMessage="1" sqref="M796">
      <formula1>#REF!</formula1>
    </dataValidation>
    <dataValidation type="list" allowBlank="1" showInputMessage="1" showErrorMessage="1" sqref="B715:B720">
      <formula1>#REF!</formula1>
    </dataValidation>
    <dataValidation type="list" allowBlank="1" showInputMessage="1" showErrorMessage="1" sqref="E569:E580">
      <formula1>#REF!</formula1>
    </dataValidation>
    <dataValidation type="list" allowBlank="1" showInputMessage="1" showErrorMessage="1" sqref="M785 M777:M778">
      <formula1>#REF!</formula1>
    </dataValidation>
    <dataValidation type="list" allowBlank="1" showInputMessage="1" showErrorMessage="1" sqref="M780">
      <formula1>#REF!</formula1>
    </dataValidation>
    <dataValidation type="list" allowBlank="1" showInputMessage="1" showErrorMessage="1" sqref="AO795:AO797 AD763:AD774">
      <formula1>#REF!</formula1>
    </dataValidation>
    <dataValidation type="list" allowBlank="1" showInputMessage="1" showErrorMessage="1" sqref="M803:M805 M800 M797:M798 M786:M787 M790 M781 M779">
      <formula1>#REF!</formula1>
    </dataValidation>
    <dataValidation type="list" allowBlank="1" showInputMessage="1" showErrorMessage="1" sqref="M802 M791:M793 M795">
      <formula1>#REF!</formula1>
    </dataValidation>
    <dataValidation type="list" allowBlank="1" showInputMessage="1" showErrorMessage="1" sqref="E713:E756">
      <formula1>#REF!</formula1>
    </dataValidation>
    <dataValidation type="list" allowBlank="1" showInputMessage="1" showErrorMessage="1" sqref="B757:B759 B752:B754 B728 B687:B712">
      <formula1>#REF!</formula1>
    </dataValidation>
    <dataValidation type="list" allowBlank="1" showInputMessage="1" showErrorMessage="1" sqref="B721:B727">
      <formula1>#REF!</formula1>
    </dataValidation>
    <dataValidation type="list" allowBlank="1" showInputMessage="1" showErrorMessage="1" sqref="B729:B749">
      <formula1>#REF!</formula1>
    </dataValidation>
    <dataValidation type="list" allowBlank="1" showInputMessage="1" showErrorMessage="1" sqref="E687:E712">
      <formula1>#REF!</formula1>
    </dataValidation>
    <dataValidation type="list" allowBlank="1" showInputMessage="1" showErrorMessage="1" sqref="B604:B610">
      <formula1>#REF!</formula1>
    </dataValidation>
    <dataValidation type="list" allowBlank="1" showInputMessage="1" showErrorMessage="1" sqref="E604:E610">
      <formula1>#REF!</formula1>
    </dataValidation>
    <dataValidation type="list" allowBlank="1" showInputMessage="1" showErrorMessage="1" sqref="B594">
      <formula1>#REF!</formula1>
    </dataValidation>
    <dataValidation type="list" allowBlank="1" showInputMessage="1" showErrorMessage="1" sqref="B585">
      <formula1>#REF!</formula1>
    </dataValidation>
    <dataValidation type="list" allowBlank="1" showInputMessage="1" showErrorMessage="1" sqref="E581:E603">
      <formula1>#REF!</formula1>
    </dataValidation>
    <dataValidation type="list" allowBlank="1" showInputMessage="1" showErrorMessage="1" sqref="B581:B584 B602:B603 B595:B600 B586 B588:B593">
      <formula1>#REF!</formula1>
    </dataValidation>
    <dataValidation type="list" allowBlank="1" showInputMessage="1" showErrorMessage="1" sqref="B569:B580">
      <formula1>#REF!</formula1>
    </dataValidation>
    <dataValidation type="list" allowBlank="1" showInputMessage="1" showErrorMessage="1" sqref="P618:P624">
      <formula1>#REF!</formula1>
    </dataValidation>
    <dataValidation type="list" allowBlank="1" showInputMessage="1" showErrorMessage="1" sqref="E558:E568">
      <formula1>#REF!</formula1>
    </dataValidation>
    <dataValidation type="list" allowBlank="1" showInputMessage="1" showErrorMessage="1" sqref="B558 B560:B567">
      <formula1>#REF!</formula1>
    </dataValidation>
    <dataValidation type="list" allowBlank="1" showInputMessage="1" showErrorMessage="1" sqref="B845">
      <formula1>#REF!</formula1>
    </dataValidation>
    <dataValidation type="list" allowBlank="1" showInputMessage="1" showErrorMessage="1" sqref="B843">
      <formula1>#REF!</formula1>
    </dataValidation>
    <dataValidation type="list" allowBlank="1" showInputMessage="1" showErrorMessage="1" sqref="E843 E845">
      <formula1>#REF!</formula1>
    </dataValidation>
    <dataValidation type="list" allowBlank="1" showInputMessage="1" showErrorMessage="1" sqref="A486:A487 A458:A468 A470:A473 A475:A483">
      <formula1>$P$6:$P$29</formula1>
    </dataValidation>
    <dataValidation type="list" allowBlank="1" showInputMessage="1" showErrorMessage="1" sqref="B482 B458:B477 B479:B480 B484:B487">
      <formula1>$Q$6:$Q$14</formula1>
    </dataValidation>
    <dataValidation type="list" allowBlank="1" showInputMessage="1" showErrorMessage="1" sqref="A484:A485 A469 A474">
      <formula1>$P$6:$P$18</formula1>
    </dataValidation>
    <dataValidation type="list" allowBlank="1" showInputMessage="1" showErrorMessage="1" sqref="E488:E527">
      <formula1>$Y$6:$Y$10</formula1>
    </dataValidation>
    <dataValidation type="list" allowBlank="1" showInputMessage="1" showErrorMessage="1" sqref="A488:A527">
      <formula1>$W$6:$W$17</formula1>
    </dataValidation>
    <dataValidation type="list" allowBlank="1" showInputMessage="1" showErrorMessage="1" sqref="E21:E24 E13 E10:E11 E34:E41 E19">
      <formula1>#REF!</formula1>
    </dataValidation>
    <dataValidation type="list" allowBlank="1" showInputMessage="1" showErrorMessage="1" sqref="B351:B364 B370:B389 B7 B9:B21">
      <formula1>$AD$6:$AD$11</formula1>
    </dataValidation>
    <dataValidation type="list" allowBlank="1" showInputMessage="1" showErrorMessage="1" sqref="B166:B171">
      <formula1>#REF!</formula1>
    </dataValidation>
    <dataValidation type="list" allowBlank="1" showInputMessage="1" showErrorMessage="1" sqref="B161:B165 B143:B150 B133:B136">
      <formula1>#REF!</formula1>
    </dataValidation>
    <dataValidation type="list" allowBlank="1" showInputMessage="1" showErrorMessage="1" sqref="B173:B175 B151:B157">
      <formula1>#REF!</formula1>
    </dataValidation>
    <dataValidation type="list" allowBlank="1" showInputMessage="1" showErrorMessage="1" sqref="B271:B273 B239:B249 B269">
      <formula1>$B$2:$B$6</formula1>
    </dataValidation>
    <dataValidation type="list" allowBlank="1" showInputMessage="1" showErrorMessage="1" sqref="E250:E267">
      <formula1>#REF!</formula1>
    </dataValidation>
    <dataValidation type="list" allowBlank="1" showInputMessage="1" showErrorMessage="1" sqref="B250:B267">
      <formula1>#REF!</formula1>
    </dataValidation>
    <dataValidation type="list" allowBlank="1" showInputMessage="1" showErrorMessage="1" sqref="B280:B282 B275:B278">
      <formula1>#REF!</formula1>
    </dataValidation>
    <dataValidation type="list" allowBlank="1" showInputMessage="1" showErrorMessage="1" sqref="E458:E487">
      <formula1>$T$6:$T$12</formula1>
    </dataValidation>
    <dataValidation type="list" allowBlank="1" showInputMessage="1" showErrorMessage="1" sqref="E12 E14:E18">
      <formula1>$AE$6:$AE$11</formula1>
    </dataValidation>
    <dataValidation type="list" allowBlank="1" showInputMessage="1" showErrorMessage="1" sqref="A6:A24">
      <formula1>$AC$6:$AC$19</formula1>
    </dataValidation>
    <dataValidation type="list" allowBlank="1" showInputMessage="1" showErrorMessage="1" sqref="E445:E457">
      <formula1>#REF!</formula1>
    </dataValidation>
    <dataValidation type="list" allowBlank="1" showInputMessage="1" showErrorMessage="1" sqref="E138:E141">
      <formula1>#REF!</formula1>
    </dataValidation>
    <dataValidation type="list" allowBlank="1" showInputMessage="1" showErrorMessage="1" sqref="B455:B457 B449:B453 B445:B446">
      <formula1>#REF!</formula1>
    </dataValidation>
    <dataValidation type="list" allowBlank="1" showInputMessage="1" showErrorMessage="1" sqref="B283:B302">
      <formula1>#REF!</formula1>
    </dataValidation>
    <dataValidation type="list" allowBlank="1" showInputMessage="1" showErrorMessage="1" sqref="E282:E302">
      <formula1>#REF!</formula1>
    </dataValidation>
    <dataValidation type="list" allowBlank="1" showInputMessage="1" showErrorMessage="1" sqref="B322:B327 B340">
      <formula1>#REF!</formula1>
    </dataValidation>
    <dataValidation type="list" allowBlank="1" showInputMessage="1" showErrorMessage="1" sqref="B321">
      <formula1>#REF!</formula1>
    </dataValidation>
    <dataValidation type="list" allowBlank="1" showInputMessage="1" showErrorMessage="1" sqref="E307:E321">
      <formula1>#REF!</formula1>
    </dataValidation>
    <dataValidation type="list" allowBlank="1" showInputMessage="1" showErrorMessage="1" sqref="B307:B320">
      <formula1>#REF!</formula1>
    </dataValidation>
    <dataValidation type="list" allowBlank="1" showInputMessage="1" showErrorMessage="1" sqref="E275:E281">
      <formula1>#REF!</formula1>
    </dataValidation>
    <dataValidation type="list" allowBlank="1" showInputMessage="1" showErrorMessage="1" sqref="E274">
      <formula1>#REF!</formula1>
    </dataValidation>
    <dataValidation type="list" allowBlank="1" showInputMessage="1" showErrorMessage="1" sqref="B274">
      <formula1>#REF!</formula1>
    </dataValidation>
    <dataValidation type="list" allowBlank="1" showInputMessage="1" showErrorMessage="1" sqref="I232:I238">
      <formula1>#REF!</formula1>
    </dataValidation>
    <dataValidation type="list" allowBlank="1" showInputMessage="1" showErrorMessage="1" sqref="B231">
      <formula1>#REF!</formula1>
    </dataValidation>
    <dataValidation type="list" allowBlank="1" showInputMessage="1" showErrorMessage="1" sqref="E231">
      <formula1>#REF!</formula1>
    </dataValidation>
    <dataValidation type="list" allowBlank="1" showInputMessage="1" showErrorMessage="1" sqref="E239:E242">
      <formula1>#REF!</formula1>
    </dataValidation>
    <dataValidation type="list" allowBlank="1" showInputMessage="1" showErrorMessage="1" sqref="B172 B137 B158:B159 B142">
      <formula1>#REF!</formula1>
    </dataValidation>
    <dataValidation type="list" allowBlank="1" showInputMessage="1" showErrorMessage="1" sqref="E160">
      <formula1>#REF!</formula1>
    </dataValidation>
    <dataValidation type="list" allowBlank="1" showInputMessage="1" showErrorMessage="1" sqref="J25:J29">
      <formula1>#REF!</formula1>
    </dataValidation>
    <dataValidation type="list" allowBlank="1" showInputMessage="1" showErrorMessage="1" sqref="J38 J45:J47">
      <formula1>#REF!</formula1>
    </dataValidation>
    <dataValidation type="list" allowBlank="1" showInputMessage="1" showErrorMessage="1" sqref="J37 J33">
      <formula1>#REF!</formula1>
    </dataValidation>
    <dataValidation type="list" allowBlank="1" showInputMessage="1" showErrorMessage="1" sqref="B848">
      <formula1>$AD$6:$AD$23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14" scale="67" r:id="rId1"/>
  <headerFooter alignWithMargins="0">
    <oddFooter>&amp;C&amp;P&amp;R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Carlos Soto Barrientos</cp:lastModifiedBy>
  <cp:lastPrinted>2011-02-25T22:15:46Z</cp:lastPrinted>
  <dcterms:created xsi:type="dcterms:W3CDTF">2010-01-18T18:28:17Z</dcterms:created>
  <dcterms:modified xsi:type="dcterms:W3CDTF">2011-02-28T16:19:30Z</dcterms:modified>
  <cp:category/>
  <cp:version/>
  <cp:contentType/>
  <cp:contentStatus/>
</cp:coreProperties>
</file>