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0" windowWidth="20730" windowHeight="11760" activeTab="0"/>
  </bookViews>
  <sheets>
    <sheet name="Diciembre_2020" sheetId="1" r:id="rId1"/>
  </sheets>
  <definedNames>
    <definedName name="_xlnm._FilterDatabase" localSheetId="0" hidden="1">'Diciembre_2020'!$A$5:$L$1042</definedName>
  </definedNames>
  <calcPr fullCalcOnLoad="1"/>
</workbook>
</file>

<file path=xl/sharedStrings.xml><?xml version="1.0" encoding="utf-8"?>
<sst xmlns="http://schemas.openxmlformats.org/spreadsheetml/2006/main" count="8306" uniqueCount="2101">
  <si>
    <t>Centro Financiero</t>
  </si>
  <si>
    <t>Mecanismo de Compra</t>
  </si>
  <si>
    <t>Tipo y N° de Resolución</t>
  </si>
  <si>
    <t>Fecha de Resolución</t>
  </si>
  <si>
    <t>Documento de Compra</t>
  </si>
  <si>
    <t>N° Documento</t>
  </si>
  <si>
    <t>Fecha Documento de Compra</t>
  </si>
  <si>
    <t>Descripción de la Compra</t>
  </si>
  <si>
    <t>Razón Social Proveedor</t>
  </si>
  <si>
    <t>RUT Proveedor</t>
  </si>
  <si>
    <t xml:space="preserve">Monto contratado o a contratar (impuesto incluido)  indicar moneda:  $, UF, US$ u otro </t>
  </si>
  <si>
    <t>Licitación Privada Menor</t>
  </si>
  <si>
    <t>Convenio Marco (ChileCompra)</t>
  </si>
  <si>
    <t>Contratación Directa (exceptuado Aplic. Regl. Compras)</t>
  </si>
  <si>
    <t>No aplica</t>
  </si>
  <si>
    <t>ENEL DISTRIBUCIÓN CHILE S.A.</t>
  </si>
  <si>
    <t>96.800.570-7</t>
  </si>
  <si>
    <t>86.915.400-8</t>
  </si>
  <si>
    <t>EMPRESA DE CORREOS DE CHILE</t>
  </si>
  <si>
    <t>60.503.000-9</t>
  </si>
  <si>
    <t>Otro</t>
  </si>
  <si>
    <t>ENEL COLINA S.A</t>
  </si>
  <si>
    <t>96.783.910-8</t>
  </si>
  <si>
    <t>DANIEL ROVIRA GARCIA</t>
  </si>
  <si>
    <t>96.556.940-5</t>
  </si>
  <si>
    <t>21.259.719-8</t>
  </si>
  <si>
    <t>11.927.418-4</t>
  </si>
  <si>
    <t>93.558.000-5</t>
  </si>
  <si>
    <t>76.369.344-9</t>
  </si>
  <si>
    <t>JOSE ALLENDE IBACETA</t>
  </si>
  <si>
    <t>14.258.616-9</t>
  </si>
  <si>
    <t>JEAN WILFRID DOIRIN</t>
  </si>
  <si>
    <t>22.698.271-K</t>
  </si>
  <si>
    <t>FRANCISCO URIBE RUBILAR</t>
  </si>
  <si>
    <t>9.039.890-3</t>
  </si>
  <si>
    <t>52.000.745-8</t>
  </si>
  <si>
    <t>LUIS ROBERTO RUBIO QUINTANILLA</t>
  </si>
  <si>
    <t>10.265.615-6</t>
  </si>
  <si>
    <t>PABLO ALBERTO ROJAS SOTO</t>
  </si>
  <si>
    <t>SACYR AGUA CHACABUCO S.A.</t>
  </si>
  <si>
    <t>CORPORACIÓN ADMINISTRATIVA DEL PODER JUDICIAL</t>
  </si>
  <si>
    <t>60.301.001-8</t>
  </si>
  <si>
    <t>Servicio de flete entre CJS y BRIDEC</t>
  </si>
  <si>
    <t>Adquisición de (18) etiquetas de 1000 unidades para custodia de especies</t>
  </si>
  <si>
    <t>DEMARKA S.A.</t>
  </si>
  <si>
    <t>Adquisición de (32) celulares para victimas</t>
  </si>
  <si>
    <t>Servicio de Recarga de teléfono satelital FR N° 870776405167 por 90 días.</t>
  </si>
  <si>
    <t>TESAM CHILE S.A.</t>
  </si>
  <si>
    <t>Adquisición de materiales de escritorio</t>
  </si>
  <si>
    <t>Adquisición de materiales de aseo</t>
  </si>
  <si>
    <t>Adquisición de (485) Toallas Desinfectantes para distribución.</t>
  </si>
  <si>
    <t>Adquisición de (4) Cáñamo de Algodón (Pitilla) para la Unidad de Administración y Finanzas.</t>
  </si>
  <si>
    <t>Servicio de Impresión</t>
  </si>
  <si>
    <t>IDENTIDAD VISUAL SPA</t>
  </si>
  <si>
    <t>Adquisición de (130) Cajas de guantes de Nitrilo talla M y (500) protectores faciales</t>
  </si>
  <si>
    <t>IMPORTADORA RM S.A.</t>
  </si>
  <si>
    <t>Adquisición de (1500) resmas Carta y (750) resmas Oficio Stock.</t>
  </si>
  <si>
    <t>Adquisición de (90) toallas de papel Jumbo pack de 2</t>
  </si>
  <si>
    <t>Adquisición de combustible diésel.</t>
  </si>
  <si>
    <t>Adquisición de (1700) dvd</t>
  </si>
  <si>
    <t>Adquisición de (5) cajoneras de tres cajones</t>
  </si>
  <si>
    <t>MUEBLES SANTIAGO SPA</t>
  </si>
  <si>
    <t>Adquisición de (34) celulares Smartphone Samsung A01</t>
  </si>
  <si>
    <t>Adquisición de (41) cintas doble contacto</t>
  </si>
  <si>
    <t>Adquisición de (8) pelucas para unidad de URAVIT</t>
  </si>
  <si>
    <t>78.838.070-4</t>
  </si>
  <si>
    <t>76.818.804-1</t>
  </si>
  <si>
    <t>96.17.206-0</t>
  </si>
  <si>
    <t>86.132.100-2</t>
  </si>
  <si>
    <t>78.382.830-8</t>
  </si>
  <si>
    <t>96.880.440-5</t>
  </si>
  <si>
    <t>99.520.000-7</t>
  </si>
  <si>
    <t>22.960.680-8</t>
  </si>
  <si>
    <t>77.020.706-1</t>
  </si>
  <si>
    <t>77.069.308-K</t>
  </si>
  <si>
    <t>86.887.200-4</t>
  </si>
  <si>
    <t>76.401.732-3</t>
  </si>
  <si>
    <t>76.293.503-1</t>
  </si>
  <si>
    <t>76.817.360-5</t>
  </si>
  <si>
    <t>76.510.964-7</t>
  </si>
  <si>
    <t>16.919.989-2</t>
  </si>
  <si>
    <t>76.377.569-0</t>
  </si>
  <si>
    <t>Adquisición de (4) termómetros sin contacto</t>
  </si>
  <si>
    <t>SERVICIOS Y ASESORIAS HEALTHSTORE S.A</t>
  </si>
  <si>
    <t>TRANSPORTES PATRICIA MONCADA E.I.R.L</t>
  </si>
  <si>
    <t>DISTRIBUIDORA PAPELES INDUSTRIALES S.A</t>
  </si>
  <si>
    <t xml:space="preserve">Adquisición (830) de resmas carta y (400) oficio </t>
  </si>
  <si>
    <t>SERVICIOS INTEGRALES EN COMP Y TRANSP LTDA</t>
  </si>
  <si>
    <t>COMPANIA DE PETROLEOS DE CHILE COPEC S.A</t>
  </si>
  <si>
    <t>PROVEEDORES INTEGRALES PRISA S.A</t>
  </si>
  <si>
    <t>DIST.PRO.ASEO E HIG.Y EMP. PARA ALI, SPA</t>
  </si>
  <si>
    <t>SOPORTE ONLINE COMERCIAL LTDA</t>
  </si>
  <si>
    <t>ECOFFICE COMPUTACION LIMITADA</t>
  </si>
  <si>
    <t>COM.Y DIST DE SOFTWARE HARDWARE R.DIGITA</t>
  </si>
  <si>
    <t>COM. DE ART. PROT. Y SEG IND. MANQUEHUE</t>
  </si>
  <si>
    <t>MIA PELUCAS STORE SPA</t>
  </si>
  <si>
    <t>Adquisición de (200) cintas de embalaje</t>
  </si>
  <si>
    <t>Adquisición de Rack (gabinete) + PDU para unidad de Informática</t>
  </si>
  <si>
    <t>JUANITA VERONICA GONZALEZ VERGARA</t>
  </si>
  <si>
    <t>Servicio de capacitación taller conversaciones difíciles</t>
  </si>
  <si>
    <t>Servicio de instalación de rack (gabinete) para informatica</t>
  </si>
  <si>
    <t>SERV PROF DE LENGUAJE CARMEN J E.I.R.L</t>
  </si>
  <si>
    <t>DIDIER FRANCOIS PASCAL CASSAMAJOR</t>
  </si>
  <si>
    <t>EMMANUEL MENDEZ HERNANDEZ</t>
  </si>
  <si>
    <t xml:space="preserve">Adquisición de Materiales de Escritorio </t>
  </si>
  <si>
    <t>Servicio de Electricidad Centro de Justicia de Santiago del 10-11-2020 al 10-12-2020</t>
  </si>
  <si>
    <t>Servicio de Energía Eléctrica de Colina por los periodos de 26-11-2020 al 29-12-2020</t>
  </si>
  <si>
    <t>Servicio de agua potable Fiscalía Local de Chacabuco Periodo del 13-11-2020 AL 15-12-2020</t>
  </si>
  <si>
    <t xml:space="preserve">Diferencia del resultante entre lo adeudado por consumo electricidad de la CAPJ y lo adeudado por la Fiscalía Centro Norte por consumo de electricidad en zona de seguridad y tránsito del CJS por los periodos 09-10-2020 AL 10-11-2020 </t>
  </si>
  <si>
    <t>Servicio de correspondencia período Noviembre 2020</t>
  </si>
  <si>
    <t>976499          980275</t>
  </si>
  <si>
    <t xml:space="preserve">Provisión e instalación de acrilicos para edificios fiscalia centro de justicia y chacabuco </t>
  </si>
  <si>
    <t>KCTUS GESTION SPA</t>
  </si>
  <si>
    <t>77.188.621-3</t>
  </si>
  <si>
    <t xml:space="preserve">Autoriza Renovación por seis meses contrato arriendo bodega atb bodegajes y servicios limitada </t>
  </si>
  <si>
    <t xml:space="preserve">ATB BODEGAJES Y SERVICIOS LIMITADA </t>
  </si>
  <si>
    <t>77.810.090-8</t>
  </si>
  <si>
    <t>RES DER N°018/2020</t>
  </si>
  <si>
    <t>No Aplica</t>
  </si>
  <si>
    <t>Orden de Compra</t>
  </si>
  <si>
    <t>697036-86-CM20</t>
  </si>
  <si>
    <t>Adquisición de TV para hall de recepción de Fiscalia Local Antofagasta.</t>
  </si>
  <si>
    <t>COMERCIAL KEPLER NOVA LIMITADA</t>
  </si>
  <si>
    <t>76426265-4</t>
  </si>
  <si>
    <t>Adquisición de audífonos y pendrive para Unidad de Asesoría Jurídica</t>
  </si>
  <si>
    <t>SOCIEDAD FOTOSOL LTDA.</t>
  </si>
  <si>
    <t>76129945-k</t>
  </si>
  <si>
    <t>Adquisición de enrolador lector de huella digital para Fiscalia Local Taltal.</t>
  </si>
  <si>
    <t>SEMITEC S.P.A.</t>
  </si>
  <si>
    <t>76353568-1</t>
  </si>
  <si>
    <t>Res. FN/MP 582</t>
  </si>
  <si>
    <t>Adquisición de anolex. -  Insumos proteccion COVID19</t>
  </si>
  <si>
    <t>SERVICIOS GENERALES KONG LIMITADA</t>
  </si>
  <si>
    <t>79.973.070-7</t>
  </si>
  <si>
    <t>Orden de Servicio</t>
  </si>
  <si>
    <t>Jornada de acompañamiento emocional para funcionarios de Fiscalia Local Calama, inserta en programa Calidad de Vida.</t>
  </si>
  <si>
    <t>MARCELA MITSUKO MATSUMOTO MUÑOZ</t>
  </si>
  <si>
    <t>11863325-3</t>
  </si>
  <si>
    <t>697036-88-CM20</t>
  </si>
  <si>
    <t>Adquisición de toallas de papel para la Fiscalía Regional de Antofagasta</t>
  </si>
  <si>
    <t>PROVEEDORES INTEGRALES DEL NORTE S.A.</t>
  </si>
  <si>
    <t>76213681-3</t>
  </si>
  <si>
    <t>Adquisición de combustible para vehículos institucionales destinados a Fiscalía Local de Antofagasta y Mejillones</t>
  </si>
  <si>
    <t>697036-87-CM20</t>
  </si>
  <si>
    <t>Publicación aviso concurso público para cargo profesional - Fiscalia Local de Mejillones.</t>
  </si>
  <si>
    <t>EMPRESA PERIODISTICA EL NORTE S.A</t>
  </si>
  <si>
    <t>84.295.700-1</t>
  </si>
  <si>
    <t>Licitación Privada Mayor</t>
  </si>
  <si>
    <t>Res.FR/II Nº 42/20</t>
  </si>
  <si>
    <t>Evaluación psicolaboral cargo auxiliar FL Taltal. Re. FN/IIR N°42</t>
  </si>
  <si>
    <t>ALLOT EVALUACIONES S.A</t>
  </si>
  <si>
    <t>76.177.691-6</t>
  </si>
  <si>
    <t>697036-90-CM20</t>
  </si>
  <si>
    <t>Compra resma papel carta para Fiscalias Region Antofagasta</t>
  </si>
  <si>
    <t>76.213.681-3</t>
  </si>
  <si>
    <t>697036-91-CM20</t>
  </si>
  <si>
    <t>Compra resma papel oficio para Fiscalias Region Antofagasta</t>
  </si>
  <si>
    <t>Reparación urgente en oficina N°25 cambio de luminaria.</t>
  </si>
  <si>
    <t>KEVIN WILLIAM DIAZ BRIONES</t>
  </si>
  <si>
    <t>11.614.552-9</t>
  </si>
  <si>
    <t>697036-89-CM20</t>
  </si>
  <si>
    <t>Compra de resmas de papel tamaño oficio para Fiscalias de la Region</t>
  </si>
  <si>
    <t>Reparaciones y mantenciones de edificio de la Fiscalía Regional Antofagasta y Fiscalía Local de Mejillones.</t>
  </si>
  <si>
    <t>Adquisición de combustible en vehículos institucionales de Unidad Victima y Testigos,Fiscalias Locales de Antofagasta y Mejillones.</t>
  </si>
  <si>
    <t>Adquisición de protecctores faciales protección COVID</t>
  </si>
  <si>
    <t>PANAL SPA</t>
  </si>
  <si>
    <t>76.320.977-6</t>
  </si>
  <si>
    <t>Reparaciones varias eléctricas Fiscalia Local de Calama</t>
  </si>
  <si>
    <t>76.353.568-1</t>
  </si>
  <si>
    <t>Desinstalación de arco detector de metales, letrero institucional y otros elementos que se encontraban adosados a la pared del edificio en arriendo Fiscalia Local Taltal.</t>
  </si>
  <si>
    <t>MOISES MORALES LEIVA</t>
  </si>
  <si>
    <t>11.386.974-7</t>
  </si>
  <si>
    <t>Servicio de traslado de mobiliario y enseres desde Fiscalía Local de Taltal hacia bodega en la ciudad de Antofagasta</t>
  </si>
  <si>
    <t>TRANSPORTES CASTILLO SPA</t>
  </si>
  <si>
    <t>76.550.128-8</t>
  </si>
  <si>
    <t>Provisión e instalación de termos eléctricos en Fiscalia Local de Antofagasta y Calama</t>
  </si>
  <si>
    <t>OBRAS CIVILES DISEÑO EXTRUCTURALES ELECT</t>
  </si>
  <si>
    <t>76.006.537-4</t>
  </si>
  <si>
    <t>Suscripciones de diarios regionales formato digital/papel (promoción ) para asesora comunicacional.</t>
  </si>
  <si>
    <t>FILOMENA VIRGINIA BARRA CASTRO</t>
  </si>
  <si>
    <t>5.147.598-4</t>
  </si>
  <si>
    <t>Adquisición de recarga 500 unidades para 12 meses para teléfono satelital.</t>
  </si>
  <si>
    <t>Servicio de aseo profundo para edificio en arriendo donde funcionaba la Fiscalía Local de Taltal, pora entrega.</t>
  </si>
  <si>
    <t>ADE NISSI SPA</t>
  </si>
  <si>
    <t>77.192.629-0</t>
  </si>
  <si>
    <t>Reparación eléctrica oficina de Fiscal Jefe de Fiscalia Local Calama. Art. 1 letra v) Reglamento de Compras</t>
  </si>
  <si>
    <t>Servicio de notario contratado para entrega de inmueble arrendado de Fiscalia Local Taltal</t>
  </si>
  <si>
    <t>PABLO SANCHEZ PAREDES</t>
  </si>
  <si>
    <t>16.524.375-7</t>
  </si>
  <si>
    <t>Mantención y revisión de equipo de aire acondicionado de oficina 22 FL Calama. Art. 1 letra v) Reglamento de Compra.</t>
  </si>
  <si>
    <t>CRISTIAN MILLA CHEPILLO</t>
  </si>
  <si>
    <t>12.801.643-0</t>
  </si>
  <si>
    <t>Servicios Básicos</t>
  </si>
  <si>
    <t>Boleta</t>
  </si>
  <si>
    <t>Consumo de Electricidad periodo Noviembre -Diciembre 2020  - Fiscalía Regional</t>
  </si>
  <si>
    <t>COMPAÑÍA GENERAL DE ELECTRICIDAD S.A.</t>
  </si>
  <si>
    <t>76.411.321-7</t>
  </si>
  <si>
    <t>Factura</t>
  </si>
  <si>
    <t>Consumo de Electricidad periodo Noviembre -Diciembre 2020 2020  - Fiscalía Local Antofagasta</t>
  </si>
  <si>
    <t>Consumo de Electricidad periodo  Noviembre -Diciembre 2020- Fiscalía Local Tocopilla</t>
  </si>
  <si>
    <t>Consumo de Electricidad periodo Noviembre -Diciembre 2020 - Fiscalía Local Taltal</t>
  </si>
  <si>
    <t>Consumo de Electricidad periodoNoviembre -Diciembre 2020 - Fiscalía SACFI</t>
  </si>
  <si>
    <t>Consumo agua potable periodo  Noviembre - Diciembre 2020 - Fiscalía Regional</t>
  </si>
  <si>
    <t>AGUAS DE ANTOFAGASTA S.A.</t>
  </si>
  <si>
    <t>76.418.976-0</t>
  </si>
  <si>
    <t>Consumo agua potable periodo   Noviembre - Diciembre 2020 - Fiscalía Local Antofagasta</t>
  </si>
  <si>
    <t>76.418.976-1</t>
  </si>
  <si>
    <t>Consumo agua potable periodo  Noviembre - Diciembre 2020 - Fiscalía Local de Calama</t>
  </si>
  <si>
    <t>76.418.976-2</t>
  </si>
  <si>
    <t>Consumo agua potable periodo    Noviembre - Diciembre 2020 - Fiscalía SACFI</t>
  </si>
  <si>
    <t>Servicio Eléctrico Edificio Fiscalía Regional y Local Rancagua consumo mes de NOVIEMBRE</t>
  </si>
  <si>
    <t>Servicio Eléctrico Edificio Fiscalía Local Santa Cruz consumo mes de NOVIEMBRE</t>
  </si>
  <si>
    <t>Servicio Eléctrico Edificio Fiscalía Local San Vicente consumo mes de NOVIEMBRE</t>
  </si>
  <si>
    <t>Servicio Eléctrico Fiscalía Local San Fernando consumo mes de  NOVIEMBRE</t>
  </si>
  <si>
    <t>Servicio Eléctrico Fiscalía Local Rengo consumo mes de  NOVIEMBRE</t>
  </si>
  <si>
    <t>Servicio Eléctrico Fiscalía Local Pichilemu consumo mes de  NOVIEMBRE</t>
  </si>
  <si>
    <t>Servicio Eléctrico Fiscalía Local Graneros Arica 123 consumo mes de  NOVIEMBRE</t>
  </si>
  <si>
    <t>Servicio Eléctrico Fiscalía Local Graneros Arica 135 consumo mes de  NOVIEMBRE</t>
  </si>
  <si>
    <t>Servicio de Agua Potable Fiscalía Regional y Fiscalía Local de Rancagua Consumo mes de NOVIEMBRE</t>
  </si>
  <si>
    <t>EMPRESA SERVICIOS SANITARIOS ESSBIO S.A</t>
  </si>
  <si>
    <t>76.833.300-9</t>
  </si>
  <si>
    <t>Servicio de Agua Potable Fiscalía Local de Santa Cruz Consumo mes de NOVIEMBRE</t>
  </si>
  <si>
    <t>Servicio de Agua Potable Fiscalía Local de San Vicente Consumo mes de NOVIEMBRE</t>
  </si>
  <si>
    <t>Servicio de Agua Potable Fiscalía Local de San Fernando Consumo mes de NOVIEMBRE</t>
  </si>
  <si>
    <t>Servicio de Agua Potable Fiscalía Local de Rengo Consumo mes de NOVIEMBRE</t>
  </si>
  <si>
    <t>Servicio de Agua Potable Fiscalía Local de Pichilemu Consumo mes de NOVIEMBRE</t>
  </si>
  <si>
    <t>Servicio de Agua Potable  Fiscalía Local de Graneros Arica 135 Consumo mes de  NOVIEMBRE</t>
  </si>
  <si>
    <t>Compra de timbres. Compra realizada a través de convenio marco Chilecompra 697057-57-CM20</t>
  </si>
  <si>
    <t>GARETTO LUCERO Y CIA LTDA</t>
  </si>
  <si>
    <t>83.163.900-8</t>
  </si>
  <si>
    <t xml:space="preserve">Reparación de UPS de la FL Pichilemu. </t>
  </si>
  <si>
    <t>SOCIEDAD DE SERVICIOS EMEG SPA</t>
  </si>
  <si>
    <t>76.702.626-9</t>
  </si>
  <si>
    <t>Licitación Pública</t>
  </si>
  <si>
    <t>FN/MP N° 1278/2018</t>
  </si>
  <si>
    <t>Servicio de evaluación psicolaboral para la suplencia externa del cargo de Abogado Asistente Fiscalía Local de Rancagua.</t>
  </si>
  <si>
    <t>CONSULTORA BUSINESS PARTNERS SEARCH LIMITADA</t>
  </si>
  <si>
    <t>76.190.699-2</t>
  </si>
  <si>
    <t>UF 4</t>
  </si>
  <si>
    <t>Reubicación de unidad exterior de equipo de aire acondicionado tipo Split, en la Fiscalía Local de Graneros</t>
  </si>
  <si>
    <t>JORGE HERMINIO DROGUETT URTUBIA</t>
  </si>
  <si>
    <t>15.738.655-7</t>
  </si>
  <si>
    <t>Regularizacion tablero electrico UPS FL Pichilemu</t>
  </si>
  <si>
    <t>Compra de materiales de oficina.  Compra realizada a través de convenio marco Chilecompra 697057-58-CM20</t>
  </si>
  <si>
    <t>PROVEEDORES INTEGRALES PRISA S A</t>
  </si>
  <si>
    <t>Compra de materiales de oficina.  Compra realizada a través de convenio marco Chilecompra 697057-59-CM20</t>
  </si>
  <si>
    <t>DIMERC S.A.</t>
  </si>
  <si>
    <t>96.670.840-9</t>
  </si>
  <si>
    <t>Compra de materiales de oficina.  Compra realizada a través de convenio marco Chilecompra 697057-60-CM20</t>
  </si>
  <si>
    <t>COMERCIAL 3 ARIES LTDA.</t>
  </si>
  <si>
    <t>76.061.008-9</t>
  </si>
  <si>
    <t>Compra de mascarillas 3 pliegues y KN95.  Compra realizada a través de convenio marco Chilecompra 697057-61-CM20</t>
  </si>
  <si>
    <t>SERVICIOS Y ASESORIAS HEALTHSTORE S A</t>
  </si>
  <si>
    <t>Reparación del cielo del tercer piso de la FL de Rengo</t>
  </si>
  <si>
    <t>EDGARDO BENJAMÍN ESCRICH DÍAZ CONSTRUCCION Y SERVICIOS EIRL</t>
  </si>
  <si>
    <t>76.331.168-6</t>
  </si>
  <si>
    <t xml:space="preserve">Reparación equipo de aire acondicionado Sala hub FL Pichilemu. </t>
  </si>
  <si>
    <t>Compra de disco duro externo 8Tb</t>
  </si>
  <si>
    <t>TECH BOX SPA</t>
  </si>
  <si>
    <t>76.754.701-3</t>
  </si>
  <si>
    <t>Despacho disco duro externo, asociado a OC 6200142</t>
  </si>
  <si>
    <t>Servicio de evaluación psicolaboral la suplencia externa del cargo de Abogado Asistente Fiscalía Local de Rancagua</t>
  </si>
  <si>
    <t>Reparación de 4 equipos de aire acondicionado de la Fiscalía Local de San Fernando.</t>
  </si>
  <si>
    <t>CHISTOPHER RUBERITH SOTO VELIZ</t>
  </si>
  <si>
    <t>19.254.830-6</t>
  </si>
  <si>
    <t>Contratación Directa</t>
  </si>
  <si>
    <t>FN/MP N° 1240/2020</t>
  </si>
  <si>
    <t>Provisión e instalación de 8 cortinas metálicas para el edificio de la Fiscalía Local de Rancagua</t>
  </si>
  <si>
    <t>MERY HERMANOS SPA.</t>
  </si>
  <si>
    <t>77.248.900-5</t>
  </si>
  <si>
    <t>Pericia psicológica ruc 1901253XXX-X. Fiscalía local San Vicente TT.</t>
  </si>
  <si>
    <t>PAMELA CAROLINA CORTEZ FLORES</t>
  </si>
  <si>
    <t>14.049.372-4</t>
  </si>
  <si>
    <t>UF 6</t>
  </si>
  <si>
    <t>FN/MP N° 2075/2018</t>
  </si>
  <si>
    <t xml:space="preserve">Pericia psicológica ruc 1900661XXX-X.Fiscalía local Rancagua. </t>
  </si>
  <si>
    <t>ALEX MAURICIO CANDIA LISBOA</t>
  </si>
  <si>
    <t>13.201.546-5</t>
  </si>
  <si>
    <t xml:space="preserve">Pericia psicológica ruc 1901061XXX-X. Fiscalía local Graneros. </t>
  </si>
  <si>
    <t>MARIA NATALIA ARCE DIAZ</t>
  </si>
  <si>
    <t>16.007.750-6</t>
  </si>
  <si>
    <t xml:space="preserve">Pericia social ruc 2000675XXX-X. Fiscalía Local de Rancagua. </t>
  </si>
  <si>
    <t>MARIA CRISTINA FORTTES GODOY</t>
  </si>
  <si>
    <t>6.275.406-0</t>
  </si>
  <si>
    <t>Servicio de evaluación psicolaboral la suplencia externa del cargo de Abogado Asistente Fiscalía Local de Rancagua.</t>
  </si>
  <si>
    <t>Servicio de traslado de tótem en Fiscalía Local de San Fernando</t>
  </si>
  <si>
    <t>PROYEXION SERVICIOS S A</t>
  </si>
  <si>
    <t>96.928.760-9</t>
  </si>
  <si>
    <t>FN/MP N° 521/2020</t>
  </si>
  <si>
    <t>Compra de amonio Cuaternario</t>
  </si>
  <si>
    <t>COMERCIALIZADORA DE PRODUCTOS Y SERVICIOS ARCALAUQUEN S A</t>
  </si>
  <si>
    <t>77.315.780-4</t>
  </si>
  <si>
    <t>Cambio de batería vehículo Fiscal Regional Honda Accord KFLG62</t>
  </si>
  <si>
    <t>SERVICIOS ADR LIMITADA</t>
  </si>
  <si>
    <t>76.039.218-9</t>
  </si>
  <si>
    <t>Servicio de retiro de pintura desde los ventanales de la Fiscalía Regional</t>
  </si>
  <si>
    <t>JUAN EDUARDO TORRES VILCHEZ</t>
  </si>
  <si>
    <t>8.126.950-5</t>
  </si>
  <si>
    <t>Provisión e instalación de dos punto de red y de un enchufe eléctrico en la Sala de atención de público de la FL San Fernando</t>
  </si>
  <si>
    <t>SERVICIOS ELECTEN SPA</t>
  </si>
  <si>
    <t>77.202.191-7</t>
  </si>
  <si>
    <t>Carga de combustible Vehículos Fiscalía VI Región. Compra realizada a través de convenio marco Chilecompra 697057-62-CM20</t>
  </si>
  <si>
    <t>COMPANIA DE PETROLEOS DE CHILE COPEC SA</t>
  </si>
  <si>
    <t>Servicio de retiro de las protecciones exteriores del 1er piso de las oficinas (8) de la FL Rancagua</t>
  </si>
  <si>
    <t>Compra de candados para cortinas metálicas</t>
  </si>
  <si>
    <t>PRODUCTORA CIRCULO 6 SPA</t>
  </si>
  <si>
    <t>76.895.696-0</t>
  </si>
  <si>
    <t>Servicio de videos adicionales para cuenta pública</t>
  </si>
  <si>
    <t>Reparación UPS sistema de control de incendio Fiscalía Regional</t>
  </si>
  <si>
    <t>Compra de resmas. Compra realizada a través de convenio marco Chilecompra 697057-63-CM20</t>
  </si>
  <si>
    <t>DISTRIBUIDORA PAPELES INDUSTRIALES S A</t>
  </si>
  <si>
    <t>Reparación equipo de aire acondicionado 9000btu de la Fiscalía Regional.</t>
  </si>
  <si>
    <t>06-FR N° 138</t>
  </si>
  <si>
    <t>Contrato</t>
  </si>
  <si>
    <t>Arriendo de inueble donde opera la Fiscalía Local de Santa Cruz, por un año a contar del 01/04/2021.</t>
  </si>
  <si>
    <t>CLAUDIO GUSTAVO MORELL PIÑEDA</t>
  </si>
  <si>
    <t>6.471.594-1</t>
  </si>
  <si>
    <t>UF 120 MENSUAL</t>
  </si>
  <si>
    <t>CARMEN GLORIA REYES</t>
  </si>
  <si>
    <t>11.559.838-4</t>
  </si>
  <si>
    <t>Resolución FN/MP Nº 521/2020</t>
  </si>
  <si>
    <t>CRISTIAN HENRIQUEZ M</t>
  </si>
  <si>
    <t>14.056.959-3</t>
  </si>
  <si>
    <t>NO APLICA</t>
  </si>
  <si>
    <t>Emergencia COVID-19 Gel Sanitizante, Fiscalías Locales y Regional, Convenio Marco OC Nº 696704-78-CM20</t>
  </si>
  <si>
    <t>COMERCIAL AGUSTIN LI</t>
  </si>
  <si>
    <t>76.287.853-4</t>
  </si>
  <si>
    <t>Vales de gas, F. Regional, Convenio Marco OC Nº 696704-79-CM20</t>
  </si>
  <si>
    <t>ABASTIBLE S.A.</t>
  </si>
  <si>
    <t>91.806.000-6</t>
  </si>
  <si>
    <t>Carga de cupón Electrónico, Fiscalía Local y Regional, Convenio Marco OC Nº 696704-80-CM20</t>
  </si>
  <si>
    <t>COMPANIA DE PETROLEO</t>
  </si>
  <si>
    <t>Materiales de Oficina, Fiscalía Regional, Convenio Marco OC Nº 696704-81-CM20</t>
  </si>
  <si>
    <t>PROVEEDORES INTEGRAL</t>
  </si>
  <si>
    <t>Materiales de Aseo, Fiscalía Regional, Convenio Marco OC Nº 696704-82-CM20</t>
  </si>
  <si>
    <t>Disco Duro Fiscalía Regional - UGI, Convenio Marco OC Nº 696704-84-CM20</t>
  </si>
  <si>
    <t>COMERCIAL INFOLAND L</t>
  </si>
  <si>
    <t>76.632.910-1</t>
  </si>
  <si>
    <t>Materiales de Oficina, Fiscalía Regional - RRHH, Convenio Marco OC Nº 696704-85-CM20</t>
  </si>
  <si>
    <t>Licitación Privada</t>
  </si>
  <si>
    <t>FRM N°135/2020</t>
  </si>
  <si>
    <t>Proyecto eléctrico, habilitación y normalización instalación eléctrica existente en el Edificio de la Fiscalía Regional del Maule, Licitación Privada Resolución FRM N°135/2020</t>
  </si>
  <si>
    <t>PROSS INGENIERIA SPA</t>
  </si>
  <si>
    <t>76.236.098-5</t>
  </si>
  <si>
    <t>Modificación de dos ventanas fijas en muro cortina del edificio de la Fiscalía Regional del Maule</t>
  </si>
  <si>
    <t>SOC.ARMA.Y COM.TEC.E</t>
  </si>
  <si>
    <t>76.458.055-9</t>
  </si>
  <si>
    <t>Micrófono cuello de ganso para el auditorio, Fiscalía Regional</t>
  </si>
  <si>
    <t>INGENIERIA ALVEAL SP</t>
  </si>
  <si>
    <t>76.490.452-4</t>
  </si>
  <si>
    <t>Materiales de Aseo, Fiscalías Locales</t>
  </si>
  <si>
    <t>Reparación y mejoramiento de baño, FL Cauquenes</t>
  </si>
  <si>
    <t>ALAN GONZALEZ SALGAD</t>
  </si>
  <si>
    <t>16.904.467-8</t>
  </si>
  <si>
    <t>Reparación de punto de red oficina de fiscal F.L. Talca</t>
  </si>
  <si>
    <t>CONST. CRISTIAN CARR</t>
  </si>
  <si>
    <t>76.373.561-3</t>
  </si>
  <si>
    <t>PATRICIO ENRIQUE TOL</t>
  </si>
  <si>
    <t>9.025.202-K</t>
  </si>
  <si>
    <t>SOLEDAD MAYLEE TRONC</t>
  </si>
  <si>
    <t>16.731.835-5</t>
  </si>
  <si>
    <t>Caja Fuerte, FL Talca</t>
  </si>
  <si>
    <t>COMERCIAL BLUE SKY L</t>
  </si>
  <si>
    <t>77.547.210-3</t>
  </si>
  <si>
    <t>Compra de Zapatos a Funcionarios Auxiliares, Fiscalías Locales y Regional</t>
  </si>
  <si>
    <t>ESTABLECIMIENTOS GER</t>
  </si>
  <si>
    <t>89.258.600-4</t>
  </si>
  <si>
    <t>Vales de gas, F. Regional, Convenio Marco OC Nº 696704-86-CM20</t>
  </si>
  <si>
    <t>Emergencia COVID-19 Materiales de Aseo, Fiscalías Locales y Regional, Convenio Marco OC Nº 696704-87-CM20</t>
  </si>
  <si>
    <t>Disco Duro Fiscalía Regional - UGI, Convenio Marco OC Nº 696704-90-CM20</t>
  </si>
  <si>
    <t>Materiales de Oficina, Fiscalía Regional, Convenio Marco OC Nº 696704-92-CM20</t>
  </si>
  <si>
    <t>2 Kardex, Fiscalía Regional</t>
  </si>
  <si>
    <t>FABRICA DE ACCESORIO</t>
  </si>
  <si>
    <t>76.837.310-8</t>
  </si>
  <si>
    <t>Peritaje Privado Psicológico veracidad de relato y daño emocional, Delito Abuso Sexual FL Linares Fiscal Monica Canepa</t>
  </si>
  <si>
    <t>Emergencia COVID-19 Alcohol Gel, Fiscalías Locales y Regional</t>
  </si>
  <si>
    <t>ANTARTIK LTDA.</t>
  </si>
  <si>
    <t>76.027.161-6</t>
  </si>
  <si>
    <t>Emergencia COVID-19 Mascarillas KN95, Fiscalías Locales y Regional</t>
  </si>
  <si>
    <t>INGENIERIA Y SEGURID</t>
  </si>
  <si>
    <t>76.488.070-6</t>
  </si>
  <si>
    <t>FN Nº 1715/2015</t>
  </si>
  <si>
    <t>PASAJES DE PERITAJE PRIVADO SOCIAL</t>
  </si>
  <si>
    <t>CARMEN GLORIA REYES ALBORNOZ</t>
  </si>
  <si>
    <t>CONSUMO AGUA POTABLE NOVIEMBRE 2020, F. L. CONSTITUCION</t>
  </si>
  <si>
    <t>AGUAS NUEVO SUR MAULE</t>
  </si>
  <si>
    <t>96.963.440-6</t>
  </si>
  <si>
    <t>CONSUMO AGUA POTABLE NOVIEMBRE 2020, F. L. CURICÓ</t>
  </si>
  <si>
    <t>CONSUMO AGUA POTABLE NOVIEMBRE 2020, F. L. LINARES</t>
  </si>
  <si>
    <t>CONSUMO AGUA POTABLE NOVIEMBRE 2020, F. L. MOLINA</t>
  </si>
  <si>
    <t>CONSUMO AGUA POTABLE NOVIEMBRE 2020, F. L. LICANTEN</t>
  </si>
  <si>
    <t>CONSUMO AGUA POTABLE NOVIEMBRE 2020, F. L. TALCA</t>
  </si>
  <si>
    <t>CONSUMO AGUA POTABLE NOVIEMBRE 2020, F. L. PARRAL</t>
  </si>
  <si>
    <t>CONSUMO AGUA POTABLE NOVIEMBRE 2020, F. REGIONAL</t>
  </si>
  <si>
    <t>CONSUMO AGUA POTABLE NOVIEMBRE 2020, F. L. CAUQUENES</t>
  </si>
  <si>
    <t>CONSUMO AGUA POTABLE NOVIEMBRE 2020, F. L. SAN JAVIER</t>
  </si>
  <si>
    <t>CONSUMO DE ENERGIA ELECTRICA NOVIEMBRE 2020, F. L. LINARES</t>
  </si>
  <si>
    <t>CONSUMO DE ENERGIA ELECTRICA NOVIEMBRE 2020, F. L. MOLINA</t>
  </si>
  <si>
    <t>CONSUMO DE ENERGIA ELECTRICA NOVIEMBRE 2020, F.L. CONSTITUCION</t>
  </si>
  <si>
    <t>CONSUMO DE ENERGIA ELECTRICA NOVIEMBRE 2020, F. L. CURICO</t>
  </si>
  <si>
    <t>CONSUMO DE ENERGIA ELECTRICA NOVIEMBRE 2020, F.L. CAUQUENES</t>
  </si>
  <si>
    <t>CONSUMO DE ENERGIA ELECTRICA NOVIEMBRE 2020, F. REGIONAL</t>
  </si>
  <si>
    <t>CONSUMO DE ENERGIA ELECTRICA NOVIEMBRE 2020, F. L. TALCA</t>
  </si>
  <si>
    <t>CONSUMO DE ENERGIA ELECTRICA NOVIEMBRE 2020, F.L. SAN JAVIER</t>
  </si>
  <si>
    <t>CONSUMO DE ENERGIA ELECTRICA NOVIEMBRE 2020, F.L. LICANTÉN</t>
  </si>
  <si>
    <t>CONSUMO DE ENERGIA ELECTRICA NOVIEMBRE 2020, F.L. PARRAL</t>
  </si>
  <si>
    <t>Servicio consumo de electricidad Fiscalía local Quintero periodo desde 20-10-2020 al 18/11/2020(850kWh)No. Cliente 231490-8</t>
  </si>
  <si>
    <t>CHILQUINTA ENERGIA S.A.</t>
  </si>
  <si>
    <t>96.813.520-1</t>
  </si>
  <si>
    <t>Servicio consumo de electricidad Fiscalía local Limache periodo desde 19-10-2020 al 17/11/2020(944kWh)No. Cliente 694651-8</t>
  </si>
  <si>
    <t>Servicio consumo de electricidad Fiscalía local Casablanca periodo desde 24-10-2020 al 24/11/2020(798kWh)No. Cliente 3343-K</t>
  </si>
  <si>
    <t>ENERGIA DE CASABLANCA S.A.</t>
  </si>
  <si>
    <t>96.766.110-4</t>
  </si>
  <si>
    <t>Compra de elementos de seguridad - COVID 19: compra de protectores acrílicos para puestos de trabajo</t>
  </si>
  <si>
    <t>COMERCIAL FELP SPA</t>
  </si>
  <si>
    <t>76.427.199-8</t>
  </si>
  <si>
    <t>Contratación de mantenimiento y reparación de calderas de la Fiscalia Local de Valparaíso</t>
  </si>
  <si>
    <t>PROMANT SPA</t>
  </si>
  <si>
    <t>76.662.152-K</t>
  </si>
  <si>
    <t>Mantenimiento y reparación de  aire acondicionado Fiscalia Local de Villa Alemana y Viña del Mar</t>
  </si>
  <si>
    <t>EFISER SPA</t>
  </si>
  <si>
    <t>76.598.503-K</t>
  </si>
  <si>
    <t>Contratación de servicio de reparación de motor de portón vehicular de Fiscalia Local de San Felipe</t>
  </si>
  <si>
    <t>LV PROYECTOS Y CONSTRUCCION SPA</t>
  </si>
  <si>
    <t>77.091.298-9</t>
  </si>
  <si>
    <t>Contratación de servicio de recarga y mantenimiento de extintores en Fiscalías locales</t>
  </si>
  <si>
    <t>SOCIEDAD COMERCIAL SNAPOLI LTDA</t>
  </si>
  <si>
    <t>76.512.530-8</t>
  </si>
  <si>
    <t>05-FR N° 124</t>
  </si>
  <si>
    <t>Contratación de servicio de lavado y sanitizado de estanque de agua potable de Fiscalia Local de Viña del Mar</t>
  </si>
  <si>
    <t>SERVICIOS ELECTRICOS Y ELECTRONICOS LTDA</t>
  </si>
  <si>
    <t>77.081.030-2</t>
  </si>
  <si>
    <t>05-FR N° 125</t>
  </si>
  <si>
    <t>Lavado y sanitizado de estanque de agua en Fiscalia Local de Quilpue</t>
  </si>
  <si>
    <t>05- FR N° 126</t>
  </si>
  <si>
    <t>Suministro y reemplazo de equipo aire acondicionado en la Fiscalía Local de La Calera</t>
  </si>
  <si>
    <t>Contratación de servicio de instalación de cámaras de seguridad en Fiscalia Local de Quillota</t>
  </si>
  <si>
    <t>SER. DE SEG. SECURIT CENTER CORP</t>
  </si>
  <si>
    <t>77.706.750-8</t>
  </si>
  <si>
    <t>Contratación de servicio de instalación de CCTV en la Fiscalia Local de Viña del Mar</t>
  </si>
  <si>
    <t>Compra de cámaras CCTV para la Fiscalia Local de Quillota</t>
  </si>
  <si>
    <t>Provisión e instalación de mudadores en la Fiscalia Local de Valparaiso</t>
  </si>
  <si>
    <t>ENRIQUE CRISTIAN LUTTGES CONTRERAS</t>
  </si>
  <si>
    <t>11.400.591-6</t>
  </si>
  <si>
    <t>Informe evaluación pericial</t>
  </si>
  <si>
    <t>ANA MARIA BACIGALUPO FALCON</t>
  </si>
  <si>
    <t>14.282.636-4</t>
  </si>
  <si>
    <t>Servicio consumo de electricidad Fiscalía Regional Valparaíso periodo desde 21/10/2020 al 21/11/2020(1654kWh)No. Cliente 645095-4</t>
  </si>
  <si>
    <t>Servicio consumo de electricidad Fiscalía Regional Valparaíso periodo desde 21/10/2020 al 20/11/2020(2099kWh)No. Cliente 645096-2</t>
  </si>
  <si>
    <t>Servicio consumo de electricidad Fiscalía local San Antonio periodo desde 20/10/2020 al 18/11/2020(3080kWh)No. Cliente 384099-9</t>
  </si>
  <si>
    <t>Servicio consumo de agua Fiscalía local Quintero periodo desde 26/10/2020 al 24/11/2020(5m3)No. Cliente 223759-8</t>
  </si>
  <si>
    <t>ESVAL S.A.</t>
  </si>
  <si>
    <t>76.000.739-0</t>
  </si>
  <si>
    <t>Servicio consumo de agua Fiscalía local Limache periodo desde 20/10/2020 al 19/11/2020(37m3)No. Cliente 326126-3</t>
  </si>
  <si>
    <t>Servicio consumo de agua Fiscalía local La Ligua periodo desde 26/10/2020 al 24/11/2020(7m3)No. Cliente 297185-2</t>
  </si>
  <si>
    <t>Servicio consumo de agua Fiscalía local Quillota periodo desde 26/10/2020 al 24/11/2020(22m3)No. Cliente 309047-7</t>
  </si>
  <si>
    <t>Compra de Kardex para las Fiscalias Locales de Casablanca  y Valparaíso</t>
  </si>
  <si>
    <t>Provisión e instalación de malla protectora en Fiscalia Local de Viña del Mar</t>
  </si>
  <si>
    <t>Compra de insumos de seguridad - COVID 19: compra de protectors faciales para funcionarios y fiscales</t>
  </si>
  <si>
    <t>ACIMA GLOBAL SPA</t>
  </si>
  <si>
    <t>76.426.454-1</t>
  </si>
  <si>
    <t>Compra de insumos de seguridad - COVID 19 para Fiscalías Locales y Fiscalía Regional</t>
  </si>
  <si>
    <t>COMERCIALIZADORA VYB</t>
  </si>
  <si>
    <t>76.583.494-5</t>
  </si>
  <si>
    <t>Compra de materiales de oficina para Fiscalías Locales y Fiscalía Regional</t>
  </si>
  <si>
    <t>PROVEEDORES INTEGRALES PRISA S.A.</t>
  </si>
  <si>
    <t>Contratación de servicio de certificación de ascensores en Fiscalías Locales de Quilpué, Viña del Mar y Valparaiso</t>
  </si>
  <si>
    <t>SOCIEDAD DE SERVICIOS GENERALES RJ LTDA</t>
  </si>
  <si>
    <t>76.367.961-6</t>
  </si>
  <si>
    <t>Cambio de piso en oficina de la Fiscalia Local de Quillota</t>
  </si>
  <si>
    <t>VICTOR ACEITUNO ORREGO VASOL EIRL</t>
  </si>
  <si>
    <t>76.668.161-1</t>
  </si>
  <si>
    <t xml:space="preserve">Compra de Luminarias para Fiscalías Locales y Fiscalia Regional </t>
  </si>
  <si>
    <t>SOCIEDAD COMERCIAL SERI LIMITADA</t>
  </si>
  <si>
    <t>76.148.628-4</t>
  </si>
  <si>
    <t>Compra de materiales de aseo para Fiscalías Locales y Fiscalía Regional</t>
  </si>
  <si>
    <t>DISTRIBUIDORA MANZANO S.A.</t>
  </si>
  <si>
    <t>96.908.760-K</t>
  </si>
  <si>
    <t>SOCIEDAD SOLUCIONES INTEGRALES SPA</t>
  </si>
  <si>
    <t>76.540.457-6</t>
  </si>
  <si>
    <t>Compra de cámaras de seguridad para Fiscalia Local de Quillota</t>
  </si>
  <si>
    <t>Servicio consumo de electricidad Fiscalía local Quillota periodo desde 24/09/2020 al 25/11/2020(292kWh)No. Cliente 162870-4</t>
  </si>
  <si>
    <t>Servicio consumo de electricidad Fiscalía local Quillota periodo desde 24/09/2020 al 25/11/2020(990kWh)No. Cliente 162871-2</t>
  </si>
  <si>
    <t>Servicio consumo de electricidad Fiscalía local Villa Alemana periodo desde 24/09/2020 al 25/11/2020(192kWh)No. Cliente 511153-6</t>
  </si>
  <si>
    <t>Servicio consumo de electricidad Fiscalía local Villa Alemana periodo desde 24/09/2020 al 25/11/2020(365kWh)No. Cliente 511154-4</t>
  </si>
  <si>
    <t>Servicio consumo de electricidad Fiscalía local Villa Alemana periodo desde 24/09/2020 al 25/11/2020(212kWh)No. Cliente 511155-2</t>
  </si>
  <si>
    <t>Servicio consumo de electricidad Fiscalía local Villa Alemanaperiodo desde 24/09/2020 al 25/11/2020(437kWh)No. Cliente 511159-5</t>
  </si>
  <si>
    <t>Servicio consumo de electricidad Fiscalía local Villa Alemanaperiodo desde 24/09/2020 al 25/11/2020(772kWh)No. Cliente 511161-7</t>
  </si>
  <si>
    <t>Servicio consumo de electricidad Fiscalía local Villa Alemanaperiodo desde 24/09/2020 al 25/11/2020(763kWh)No. Cliente 511162-5</t>
  </si>
  <si>
    <t>Servicio consumo de electricidad Fiscalía local Villa Alemanaperiodo desde 24/09/2020 al 25/11/2020(1103kWh)No. Cliente 511158-7</t>
  </si>
  <si>
    <t>Servicio consumo de electricidad Fiscalía local Petorca periodo desde 04/11/2020 al 02/12/2020(306kWh)No. Cliente 1346496</t>
  </si>
  <si>
    <t>Servicio consumo de electricidad Fiscalía local Viña del Mar periodo desde 06/11/2020 al 04/12/2020(9450kWh)No. Cliente 6062646</t>
  </si>
  <si>
    <t>SOCIEDAD COMERCIAL DISTRIBUCION GLOBAL LIMITADA</t>
  </si>
  <si>
    <t>76.100.732-7</t>
  </si>
  <si>
    <t>Provisión e instalación de cristales en la Fiscalia Local de Viña del Mar</t>
  </si>
  <si>
    <t>MONICA PAOLA CHACANA GONZALEZ</t>
  </si>
  <si>
    <t>12.173.271-8</t>
  </si>
  <si>
    <t>JUAN ALEJANDRO URIBE GUAJARDO</t>
  </si>
  <si>
    <t>16.218.672-8</t>
  </si>
  <si>
    <t>Servicio consumo de electricidad Fiscalía local Quilpué periodo desde 30/10/2020 al 30/11/2020(3600kWh)No. Cliente 918191-1</t>
  </si>
  <si>
    <t>Servicio consumo de electricidad Fiscalía local Valparaíso periodo desde 30/10/2020 al 30/11/2020(10480kWh)No. Cliente 600554-3</t>
  </si>
  <si>
    <t>Servicio consumo de agua Fiscalía local San Felipe periodo desde 30/10/2020 al 30/11/2020(54m3)No. Cliente 584529-7</t>
  </si>
  <si>
    <t>Compra de pinturas para mantenimiento de inmuebles</t>
  </si>
  <si>
    <t>SHERWIN WILLIAMS CHILE S A</t>
  </si>
  <si>
    <t>96.803.460-K</t>
  </si>
  <si>
    <t>FN/MP N° 1247</t>
  </si>
  <si>
    <t>Contratación directa de servicio de cambio de bomba agua potable de Fiscalia Local de Viña del Mar</t>
  </si>
  <si>
    <t>SOCIEDAD COMERCIAL CLOUDBOOK SPA</t>
  </si>
  <si>
    <t>76.399.128-8</t>
  </si>
  <si>
    <t>Servicio consumo de correspondencia vía Chilexpress, mes de Noviembre 2020</t>
  </si>
  <si>
    <t>CHILEXPRESS S.A.</t>
  </si>
  <si>
    <t>96.756.430-3</t>
  </si>
  <si>
    <t>Servicio consumo de correspondencia vía Correos de Chile, mes de Noviembre 2020</t>
  </si>
  <si>
    <t>Servicio consumo de electricidad Fiscalía local La Ligua periodo desde 13/11/2020 al 14/12/2020(1233kWh)No. Cliente 5836676</t>
  </si>
  <si>
    <t>Servicio consumo de agua Fiscalía Regional Valparaíso periodo desde 10/11/2020 al 12/12/2020(12,78m3)No. Cliente 639936-3</t>
  </si>
  <si>
    <t>Servicio consumo de agua Fiscalía Regional Valparaíso periodo desde 10/11/2020 al 10/12/2020(9,62m3)No. Cliente 639937-1</t>
  </si>
  <si>
    <t>Servicio consumo de agua Fiscalía local Petorca periodo desde 10/11/2020 al 10/12/2020(3m3)No. Cliente 352145-1</t>
  </si>
  <si>
    <t>Servicio consumo de agua Fiscalía local Quillota periodo desde 26/10/2020 al 24/11/2020(8m3)No. Cliente 309043-4</t>
  </si>
  <si>
    <t>Servicio consumo de agua Fiscalía local Villa Alemana periodo desde 10/11/2020 al 10/12/2020(21m3)No. Cliente 260924-k</t>
  </si>
  <si>
    <t>Servicio consumo de agua Fiscalía local San Antonio periodo desde 10/11/2020 al 10/12/2020(34m3)No. Cliente 504391-3</t>
  </si>
  <si>
    <t>Servicio consumo de agua Fiscalía local Valparaíso periodo desde 10/11/2020 al 10/12/2020(36m3)No. Cliente 245303-7</t>
  </si>
  <si>
    <t xml:space="preserve">Compra de cojines lumbares </t>
  </si>
  <si>
    <t>Servicio consumo de electricidad Fiscalía local Isla de Pascua periodo desde 27/10/2020 al 5/11/2020(627kWh)No. Cliente 26166-1</t>
  </si>
  <si>
    <t>SOCIEDAD AGRICOLA Y SERVICIOS ISLA DE PASCUA</t>
  </si>
  <si>
    <t>87.634.600-1</t>
  </si>
  <si>
    <t>Servicio consumo de agua Fiscalía local Isla de Pascua periodo desde 27/10/2020 al 25/11/2020(3m3)No. Cliente 23702-7</t>
  </si>
  <si>
    <t>Compra de materiales de oficina para Fiscalía Regional : compra de cajas para UGI</t>
  </si>
  <si>
    <t>Compra de materiales de oficina : compra de guillotinas para Fiscalías Locales</t>
  </si>
  <si>
    <t>Renovación de suscripciones de Diario El Observador</t>
  </si>
  <si>
    <t>EMPRESA PERIODISTICA EL OBSERVADOR LTDA.</t>
  </si>
  <si>
    <t>79.557.640-1</t>
  </si>
  <si>
    <t>Servicio consumo de electricidad Fiscalía local San Felipe periodo desde 11/11/2020 al 11/12/2020(3360kWh)No. Cliente 580358-6</t>
  </si>
  <si>
    <t>Servicio consumo de agua Fiscalía local Casablanca periodo desde 12/11/2020 al 14/12/2020(4,2m3)No. Cliente 776751-k</t>
  </si>
  <si>
    <t>Servicio consumo de agua Fiscalía local Los Andes periodo desde 13/11/2020 al 15//12/2020(20m3)No. Cliente 713065-1</t>
  </si>
  <si>
    <t>Servicio consumo de agua Fiscalía local Quilpué periodo desde 17/11/2020 al 17/12/2020(30m3)No. Cliente 306464-6</t>
  </si>
  <si>
    <t>Servicio consumo de agua Fiscalía local Viña del Mar periodo desde 13/11/2020 al 15/12/2020(19M3)No. Cliente 771719-9</t>
  </si>
  <si>
    <t>Servicio consumo de electricidad Fiscalía local La Calera periodo desde 16/11/2020 al 16/12/2020(3190kWh)No. Cliente 387514-8</t>
  </si>
  <si>
    <t>Servicio consumo de electricidad Fiscalía local Los Andes periodo desde 16/11/2020 al 16/12/2020(2651kWh)No. Cliente 713534-3</t>
  </si>
  <si>
    <t>Cancela suministro de electricidad correspondiente a la Fiscalía Local de Caldera periodo del 30/10/20 al 27/11/20. Consumo 809 Kwh</t>
  </si>
  <si>
    <t>Cancela suministro de Electricidad correspondiente a la FL Freirina periodo del 11/11/20 al 10/12/20. Consumo 795 Kwh</t>
  </si>
  <si>
    <t xml:space="preserve"> Cancela suministro de Electricidad correspondiente a la FL Chañaral periodo del 06/11/20 al 04/12/20. Consumo 1543 Kwh</t>
  </si>
  <si>
    <t>Cancela suministro de electricidad correspondiente a la FL D de Almagro periodo del 18/11/20 al 17/12/20. Consumo 808 kwh</t>
  </si>
  <si>
    <t>Cancela suministro de electricidad correspondiente a la Fiscalía Local de Vallenar periodo del 27/11/20 al 28/12/20. Consumo 1787 Kwh</t>
  </si>
  <si>
    <t>Cancela suministro de electricidad correspondiente a la Fiscalía Local de Copiapó periodo del 27/11/20 al 28/12/20. Consumo 2520 Kwh</t>
  </si>
  <si>
    <t>Cancela suministro de electricidad correspondiente a la Fiscalía Regional de Atacama periodo del 27/11/20 al 28/12/20. Consumo 2052 Kwh</t>
  </si>
  <si>
    <t>Cancela suministro de agua potable correspondiente a la Fiscalía Local de Caldera periodo del 26/10/20 al 26/11/20. Consumo 27 m3</t>
  </si>
  <si>
    <t>NUEVA ATACAMA S.A.</t>
  </si>
  <si>
    <t>76.850.128-9</t>
  </si>
  <si>
    <t>Cancela suministro de agua potable correspondiente a la Fiscalía Local de Freirina periodo del 28/10/20 al 28/11/20. Consumo 14 m3</t>
  </si>
  <si>
    <t>Cancela suministro de agua potable correspondiente a la Fiscalía Local de Copiapó periodo del 30/10/20 al 01/12/20. Consumo 24 m3</t>
  </si>
  <si>
    <t>Cancela suministro de agua potable correspondiente a la Fiscalía Regional de Atacama periodo del 29/10/20 al 30/11/20. Consumo 13 m3</t>
  </si>
  <si>
    <t>cancela suministro de agua potable correspondiente a la FL Vallenar periodo del 03/12/20 al 02/11/20. Consumo 42 m3</t>
  </si>
  <si>
    <t>Cancela suministro de agua potable correspondiente a la FL Chañaral periodo del 05/12/20 al 04/11/20. Consumo 11 m3</t>
  </si>
  <si>
    <t>Instalación cobertizo en estacionamiento de la Fiscalía Local de Vallenar.</t>
  </si>
  <si>
    <t>RENE ALEXIS MEJIA CARMONA</t>
  </si>
  <si>
    <t>13.532.322-5</t>
  </si>
  <si>
    <t>Servicio de coffe break opción 1, para 25 personas para Jornada de Capacitación Excel dentro del marco del Plan de Capacitación Regional (UE305) año 2020 a realizarse los días 9, 10, 15, 16, 17 y 18 de diciembre 2020.</t>
  </si>
  <si>
    <t>ALEJANDRA ANDREA AROSTICA ORDENES</t>
  </si>
  <si>
    <t>13.872.442-5</t>
  </si>
  <si>
    <t>Trabajos de mantenimiento y reparación de instalaciones: Instalación de 6 Bicicleteros, Demarcado de 15 estacionamientos, Armar estructura de Full Space y Desplazar 2 pilares de la estructura del techo de estacionamiento y sus topes.</t>
  </si>
  <si>
    <t>OMAR ANTONIO ANTUNEZ ANTUNEZ</t>
  </si>
  <si>
    <t>10.827.544-8</t>
  </si>
  <si>
    <t>Servicio de pintura del sector de recepción de Fiscalía Local de Copiapó, con una superficie aproximada de 112 m2.</t>
  </si>
  <si>
    <t>Programación de 4 controles remotos de cortina microperforadas automaticas, recet de centrales receptoras, pruebas y puesta en marcha.</t>
  </si>
  <si>
    <t>JORGE SEBASTIAN PINONES MIRANDA</t>
  </si>
  <si>
    <t>17.117.113-K</t>
  </si>
  <si>
    <t>Pasajes aéreos para Fiscal Regional  y Fiscal Jefe F.L. de Copiapó, para realización de diligencias en la Investigación,consistente en toma de declaración a querellante el día 14/12/20 Y Declaración A Víctima, en la Fiscalía Regional de O´Higgins el 15/12/20.</t>
  </si>
  <si>
    <t>SOC. DE TUR. E INV. INMOBILIARIAS LTDA.</t>
  </si>
  <si>
    <t>76.204.527-3</t>
  </si>
  <si>
    <t>Reparación de emergencia de dos equipos de AACC en la Fiscalía Local de Copiapó. contratación autorizada Art. 1ro Letrea V</t>
  </si>
  <si>
    <t>RAMON ARREDONDO COOLCENTER E.I.R.L.</t>
  </si>
  <si>
    <t>76.966.197-2</t>
  </si>
  <si>
    <t>Confección e instalación de Rejas para Jardineras Exteriores para Fiscalía Local de Chañaral.</t>
  </si>
  <si>
    <t>JOSE QUINTULEN CURRIHUINCA</t>
  </si>
  <si>
    <t>10.848.455-1</t>
  </si>
  <si>
    <t>Reparación de emergencia de instalación eléctrica sector gestoras, Fiscalía Local de Copiapó.</t>
  </si>
  <si>
    <t>ING ELECTRIC BUILDING SPA</t>
  </si>
  <si>
    <t>77.106.974-6</t>
  </si>
  <si>
    <t>Provisión e instalación de tubo de escape para generador eléctrico de la Fiscalía Local de Chañaral.</t>
  </si>
  <si>
    <t>Materiales de oficina para el mes de diciembre.</t>
  </si>
  <si>
    <t>Compra de materiales Desinfectante en aerosol para la Fiscalía Regional y Fiscalías Locales de la Región de Atacama.</t>
  </si>
  <si>
    <t>Materiales de oficina para el mes de diciembre 2020, para la Fiscalía Local de Copiapó.</t>
  </si>
  <si>
    <t>Materiales de oficina para la Fiscalía Regional de Atacama para el primer trimestres 2021.</t>
  </si>
  <si>
    <t>Insumos de aseo (EPP) para el primer trimestre 2021.</t>
  </si>
  <si>
    <t>SERGIO DOMINGO LEYTON NAVARRO</t>
  </si>
  <si>
    <t>7.651.449-6</t>
  </si>
  <si>
    <t>Insumos de aseo para la Fiscalía Regional y Fiscalías Locales de la Región de Atacama.</t>
  </si>
  <si>
    <t>Materiales de oficina F.Ls y F.R.</t>
  </si>
  <si>
    <t>Insumos EPP para las Fiscalías de la Región de Atacama, Autorizada por RES FN/MP N°521 del 21/03/2020, complementada por RES FN/MP N°582/2020 del 01/04/2020.</t>
  </si>
  <si>
    <t>COMERCIAL A Y C LTDA.</t>
  </si>
  <si>
    <t>77.141.847-3</t>
  </si>
  <si>
    <t>Reparación Sillones Fiscalía Regional. Contratación Directa Artículo 1° ; Letra V.</t>
  </si>
  <si>
    <t>ABRISTELA ARANSAEZ LOPEZ</t>
  </si>
  <si>
    <t>8.600.147-0</t>
  </si>
  <si>
    <t>Equipamiento FL Los Ángeles, Compra de 4 destructora , Orden de compra N° 696228-144-CM20</t>
  </si>
  <si>
    <t>INGRID DEL CARMEN RIQUELME TOBAR</t>
  </si>
  <si>
    <t>8.758.031-8</t>
  </si>
  <si>
    <t>Servicio de Detección de fuga de agua en circuito de agua caliente con Ultrasonido y Termografía en Fiscalía Regional. Detalle del trabajo según cotización N° 1958. Contratación Directa Artículo 1° , Letra V.</t>
  </si>
  <si>
    <t>ROBINSON ALBORNOZ RIVAS</t>
  </si>
  <si>
    <t>10.424.765-2</t>
  </si>
  <si>
    <t>Res. FNMP N° 708</t>
  </si>
  <si>
    <t>Programa Calidad de Vida. Taller de Apoyo Psicológico para enfrentamiento Duelo. Fiscalía Talcahuano. Contratación Directa según Resolución FNMPN° 708 de fecha 26 de Mayo 2020.</t>
  </si>
  <si>
    <t>GUILLERMO ABALOS BARROS</t>
  </si>
  <si>
    <t>10.581.849-1</t>
  </si>
  <si>
    <t>Equipamiento FL Los Ángeles, Compra de Equipo de Amplificación . Orden de Compra N° 696228-140-CM20,</t>
  </si>
  <si>
    <t>IVONNE BELEN DIAZ AMPUERO</t>
  </si>
  <si>
    <t>15.435.420-4</t>
  </si>
  <si>
    <t>Reparación Mueble Bodega Especies Fiscalía Concepción. Contratación Directa Artículo 1° , Letra V.</t>
  </si>
  <si>
    <t>EMCO LTDA.</t>
  </si>
  <si>
    <t>76.065.100-1</t>
  </si>
  <si>
    <t>Provisión e Instalación de Estabilizado Compactado en Fiscalía Local de Yumbel. Licitación Privada Menor.</t>
  </si>
  <si>
    <t>Reparaciones Eléctricas Fiscalía Regional. Contratación Directa . Artículo 1° ; Letra V.</t>
  </si>
  <si>
    <t>Res. FNMPN° 521</t>
  </si>
  <si>
    <t>Compra de Amonio Cuaternario para Fiscalías Locales. Compra Directa según Resolución FNMPN° 521 , artículo 34°</t>
  </si>
  <si>
    <t>COMERCIAL AGUSTIN LIMITADA</t>
  </si>
  <si>
    <t>Evaluaciones estamento Auxiliares Fiscalía Concepción y Nacimiento. Orden Convenio Marco N° 696228-139-CM20</t>
  </si>
  <si>
    <t>BRAVO ARAYA Y FUENTEALBA CONSULTORES LTD</t>
  </si>
  <si>
    <t>76.406.168-3</t>
  </si>
  <si>
    <t>Equipamiento de FL Los Ángeles . Compra de 2 telones eléctrico de 1.80 x 1.80.</t>
  </si>
  <si>
    <t>INVERSIONES TI SPA</t>
  </si>
  <si>
    <t>76.441.153-6</t>
  </si>
  <si>
    <t>Suscripción Digital Diario El Sur y la Estrella de Concepción. Plan Anual</t>
  </si>
  <si>
    <t>DIARIO EL SUR S.A.</t>
  </si>
  <si>
    <t>76.564.940-4</t>
  </si>
  <si>
    <t>Publicación llamado a concurso para proveer cargo en Uravit  ,  OA Santa Bárbara y Talcahuano. Domingo 20/12/2020.</t>
  </si>
  <si>
    <t>Servicio de Certificación Ascensores Fiscalía Local de Concepción. Licitación Privada Menor.</t>
  </si>
  <si>
    <t>CALIDAD,CERTIFICION Y ASESORIA SPA</t>
  </si>
  <si>
    <t>76.671.543-5</t>
  </si>
  <si>
    <t>Equipamiento FL Los Ángeles. Compra de Cámaras WEB HD. Orden de Compra 696228-146-CM20.Dólar Observado US$ 728,96</t>
  </si>
  <si>
    <t>COMERCIALIZADORA SP DIGITAL LTDA.</t>
  </si>
  <si>
    <t>76.799.430-3</t>
  </si>
  <si>
    <t>Provisión e Instalación Cerco Eléctrico Fiscalía Concepción. Licitación Privada Menor.</t>
  </si>
  <si>
    <t>GODOY Y GONZÁLEZ SGRDAD ELECTRÓNICA LTDA</t>
  </si>
  <si>
    <t>76.835.179-1</t>
  </si>
  <si>
    <t>Compra de 25 Porta Credencial para URH, OC 696228-141-CM20</t>
  </si>
  <si>
    <t>COMERCIAL RED OFFICE LIMITADA</t>
  </si>
  <si>
    <t>77.012.870-6</t>
  </si>
  <si>
    <t>Instalación Protección Camionetas Región Bio Bio. Contratación Directa según Resolución FNMPN° 521 , artículo 34°</t>
  </si>
  <si>
    <t>ARRENDADORA DE VEHICULOS S.A.</t>
  </si>
  <si>
    <t>77.225.200-5</t>
  </si>
  <si>
    <t xml:space="preserve">Equipamiento FL Los Ángeles . Compra de 2 Laptop Gama 3 HP. Orden de Compra 696228-137-CM20. </t>
  </si>
  <si>
    <t>ADVANTAGE COMPUTACION LTDA</t>
  </si>
  <si>
    <t>77.879.090-4</t>
  </si>
  <si>
    <t>Equipamiento FL Los Ángeles . Compra de 2 Proyector Epson Power Lite . Orden Convenio Marco 696228-134-CM20</t>
  </si>
  <si>
    <t>ING. Y CONST. RICARDO RODRIGUEZ Y CIA.</t>
  </si>
  <si>
    <t>89.912.300-K</t>
  </si>
  <si>
    <t>Compra de Parlantes para computadores Unidad de Gestión .Licitación Privada Menor.</t>
  </si>
  <si>
    <t>Compra de Parlantes para computador Fiscalía Local de Los Ángeles. Inversión. Licitación Privada Menor.</t>
  </si>
  <si>
    <t>Compra de tinta para Impresoras Epson Fiscalía Regional. Licitación Privada Menor.</t>
  </si>
  <si>
    <t>975644-975646</t>
  </si>
  <si>
    <t>Servicio envíos de Franqueos normales y certificados  mes de  Noviembre Fiscalía Regional y Fiscalías Locales Región del Biobío.</t>
  </si>
  <si>
    <t>Servicio de Courier y Valija mes de Noviembre Fiscalías Locales y Fiscalía Regional.</t>
  </si>
  <si>
    <t>15123303,15124982,15126188</t>
  </si>
  <si>
    <t>Servicio de consumo de energía mes de Octubre/Noviembre  Fiscalías Locales y Oficinas Atención Ministerio Público - Región del Biobío.</t>
  </si>
  <si>
    <t>Servicio de consumo energía  mes de  Octubre/Noviembre Fiscalías Locales y Oficinas Atención Ministerio Público - Región del Biobío.</t>
  </si>
  <si>
    <t>EMPRESA ELECTRICA DE LA FRONTERA S.A.</t>
  </si>
  <si>
    <t>76.073.164-1</t>
  </si>
  <si>
    <t>62682433,62697458,62709557,62791494,62791577,2275078,2277813,2278045,2279097,62827358,62827364,63068713,63069395</t>
  </si>
  <si>
    <t>Servicio de consumo agua mes de  Octubre/Noviembre Fiscalías Locales y Oficinas Atención Ministerio Público -Región del Biobío.</t>
  </si>
  <si>
    <t>ESSBIO S.A.</t>
  </si>
  <si>
    <t>Compra de gas granel para calderas Fiscalías Locales  Región Bio Bio. Mes de Diciembre</t>
  </si>
  <si>
    <t>10-FR N°109</t>
  </si>
  <si>
    <t>20 Transmisor control remoto para barrera FL P.Montt</t>
  </si>
  <si>
    <t>Klaus Osvaldo Barril Schmidt</t>
  </si>
  <si>
    <t>11.713.423-7</t>
  </si>
  <si>
    <t>17-FN/MP N°521</t>
  </si>
  <si>
    <t>25 dispensadores de alcohol gel automático</t>
  </si>
  <si>
    <t>Dist.e Imp.de Elem.Protec. Pers.SPA</t>
  </si>
  <si>
    <t>77.182.276-2</t>
  </si>
  <si>
    <t>no aplica</t>
  </si>
  <si>
    <t>Compra de libros</t>
  </si>
  <si>
    <t>Librería Eduardo Albers Ltda.</t>
  </si>
  <si>
    <t>83.171.800-5</t>
  </si>
  <si>
    <t>compra 1 mesa centro y 2 poltrona</t>
  </si>
  <si>
    <t>Ergotec Muebles S.A.</t>
  </si>
  <si>
    <t>99.546.270-2</t>
  </si>
  <si>
    <t>2500 cajas de archivo</t>
  </si>
  <si>
    <t>Distribuidora Absa Ltda.</t>
  </si>
  <si>
    <t>79.668.170-5</t>
  </si>
  <si>
    <t>10-FR N° 111</t>
  </si>
  <si>
    <t xml:space="preserve">1 kit herramientas profesional </t>
  </si>
  <si>
    <t>Estec Ltda.</t>
  </si>
  <si>
    <t>79.913.160-9</t>
  </si>
  <si>
    <t>300 pilas C  - 200 taco calendario</t>
  </si>
  <si>
    <t>Comercial Redoffice Sur Ltda.</t>
  </si>
  <si>
    <t>77.806.000-0</t>
  </si>
  <si>
    <t>4 UPS</t>
  </si>
  <si>
    <t>IT Gov SPA</t>
  </si>
  <si>
    <t>76.424.195-9</t>
  </si>
  <si>
    <t>3400 bolsas de pellets 18 kg.</t>
  </si>
  <si>
    <t>Comercial S Y T Ltda.</t>
  </si>
  <si>
    <t>76.222.439-9</t>
  </si>
  <si>
    <t>15 cámaras webcan</t>
  </si>
  <si>
    <t>Provisión e instalación luminarias Led FL Osorno</t>
  </si>
  <si>
    <t>Soc.Servicios Generales Bastidas Ltda.</t>
  </si>
  <si>
    <t>76.049.426-7</t>
  </si>
  <si>
    <t>Visita, desmontaje, corte y reintalación pluma de aluminio existente en barrera vehicular de acceso FR.</t>
  </si>
  <si>
    <t>Provisión e instalación luminarias Led FL P.Varas</t>
  </si>
  <si>
    <t>Pintado logo discapacitados en color azul y marco lateral FL Calbuco</t>
  </si>
  <si>
    <t>Sociedad Comercial Cahuel Ltda.</t>
  </si>
  <si>
    <t>76.293.095-1</t>
  </si>
  <si>
    <t>Traslado de embarcación desde P.Varas hacia FL Los Muermos</t>
  </si>
  <si>
    <t>Maquinarias Torres y White SPA</t>
  </si>
  <si>
    <t>77.073.684-6</t>
  </si>
  <si>
    <t>Copec S.A.</t>
  </si>
  <si>
    <t>Renovación de contrato servicio de custodia de 3 contenedores F.Regional</t>
  </si>
  <si>
    <t>Servicios Integrados de Transportes</t>
  </si>
  <si>
    <t>96.500.950-7</t>
  </si>
  <si>
    <t>Renovación de contrato de arrendamiento inmueble FL Quellón</t>
  </si>
  <si>
    <t>Maria Eugenia Cárcamo Torres</t>
  </si>
  <si>
    <t>9.292.660-5</t>
  </si>
  <si>
    <t>10-DER N°014</t>
  </si>
  <si>
    <t>Servicio de arriendo de dispensadores y adquisición de botellones de agua F.Regional y Fiscalías Locales</t>
  </si>
  <si>
    <t>Manantial S.A.</t>
  </si>
  <si>
    <t>96.711.590-8</t>
  </si>
  <si>
    <t>150 UTM</t>
  </si>
  <si>
    <t>Consumo de electricidad FL Castro</t>
  </si>
  <si>
    <t>Sociedad Austral de Electricidad S.A.</t>
  </si>
  <si>
    <t>76.073.162-5</t>
  </si>
  <si>
    <t>Consumo de electricidad FL Futaleufú</t>
  </si>
  <si>
    <t>Edelaysén S.A.</t>
  </si>
  <si>
    <t>88.272.600-2</t>
  </si>
  <si>
    <t>Consumo de electricidad FL Hualaihué</t>
  </si>
  <si>
    <t>Consumo de electricidad F.Regional</t>
  </si>
  <si>
    <t>Consumo electricidad FL Chaitén</t>
  </si>
  <si>
    <t>Consumo de electricidad FL Quellón</t>
  </si>
  <si>
    <t>Consumo de electricidad FL P.Varas</t>
  </si>
  <si>
    <t>Consumo de electricidad FL Calbuco</t>
  </si>
  <si>
    <t>Consumo de electricidad FL R.Negro</t>
  </si>
  <si>
    <t>Consumo de electricidad FL Ancud</t>
  </si>
  <si>
    <t>Consumo de electricidad FL Osorno</t>
  </si>
  <si>
    <t>Consumo de electricidad FL Maullin</t>
  </si>
  <si>
    <t>Consumo de electricidad FL P.Montt</t>
  </si>
  <si>
    <t>Consumo de electricidad FL Los Muermos</t>
  </si>
  <si>
    <t>Consumo de electricidad FL Quinchao</t>
  </si>
  <si>
    <t>Consumo de agua FL Castro</t>
  </si>
  <si>
    <t>Empresa de Servicios Sanitarios de Los Lagos S.A.</t>
  </si>
  <si>
    <t>96.579.800-5</t>
  </si>
  <si>
    <t>Consumo de agua FL Ancud</t>
  </si>
  <si>
    <t>Consumo de agua FL Futaleufú</t>
  </si>
  <si>
    <t>Consumo de agua FL Maullín</t>
  </si>
  <si>
    <t>Consumo de agua FL Quellón</t>
  </si>
  <si>
    <t>Consumo de agua FL P.Varas</t>
  </si>
  <si>
    <t>Consumo de agua F.Regional</t>
  </si>
  <si>
    <t>Consumo de agua FL Los Muermos</t>
  </si>
  <si>
    <t>Consumo de agua FL Osorno</t>
  </si>
  <si>
    <t>Consumo de agua FL R.Negro</t>
  </si>
  <si>
    <t>Consumo de agua FL Quinchao</t>
  </si>
  <si>
    <t>Consumo de agua FL Chaitén</t>
  </si>
  <si>
    <t>Consumo de agua FL Calbuco</t>
  </si>
  <si>
    <t>Consumo de agua FL Hualaihué</t>
  </si>
  <si>
    <t>Comité de Agua Potable Rural Río Negro</t>
  </si>
  <si>
    <t>71.385.700-0</t>
  </si>
  <si>
    <t>Consumo de gas FL P.Varas</t>
  </si>
  <si>
    <t>Consumo de gas FL Quellón</t>
  </si>
  <si>
    <t>Consumo de gas FL R.Negro</t>
  </si>
  <si>
    <t>Consumo de gas FL Castro</t>
  </si>
  <si>
    <t>Consumo de gas FL Quinchao</t>
  </si>
  <si>
    <t>Traslado vehículo y pasajes barcaza tramo Chile Chico - Pto. Ibáñez, para funcionarios Fiscalía Regional de Aysén.</t>
  </si>
  <si>
    <t>Soc. Marítima y Comercial SOMARCO Ltda.</t>
  </si>
  <si>
    <t>80.925.100-4</t>
  </si>
  <si>
    <t>Consumo energía eléctrica  Fiscalía Local  Aysén.</t>
  </si>
  <si>
    <t>Empresa Eléctrica de Aysén S.A.</t>
  </si>
  <si>
    <t xml:space="preserve">Por consumo agua potable Fiscalía Local Cisnes. </t>
  </si>
  <si>
    <t>Aguas Patagonia de Aysén S.A.</t>
  </si>
  <si>
    <t>99.501.280-4</t>
  </si>
  <si>
    <t xml:space="preserve">Por consumo agua potable  Fiscalía Local Aysén. </t>
  </si>
  <si>
    <t xml:space="preserve">Por consumo agua potable (cargo fijo)  Fiscalía Local Chile Chico. </t>
  </si>
  <si>
    <t xml:space="preserve">Por consumo agua potable  Fiscalía Local Chile Chico. </t>
  </si>
  <si>
    <t xml:space="preserve">Por consumo agua potable  Fiscalía Local Cochrane. </t>
  </si>
  <si>
    <t>Consumo energía eléctrica Fiscalía Regional y Fiscalía Local de Coyhaique.</t>
  </si>
  <si>
    <t>Por servicio de Mudanza para Fiscal, desde la ciudad de Temuco a la ciudad de La Serena. O/C Nº 697209-50-CM20 del 02/12/2020 Mercado Público.</t>
  </si>
  <si>
    <t>Alfonso Guillermo Acevedo Cárdenas</t>
  </si>
  <si>
    <t>5.772.629-6</t>
  </si>
  <si>
    <t>Sanitización edificio institucional Fiscalía Regional de Aysén y Fiscalía Local de Coyhaique y sanitización vehículos fiscales.</t>
  </si>
  <si>
    <t>Dimataco SpA</t>
  </si>
  <si>
    <t>76.628.365-9</t>
  </si>
  <si>
    <t>Sanitización edificio institucional Fiscalía Local de Aysén.</t>
  </si>
  <si>
    <t>Sanitización edificio institucional Fiscalía Local de Cisnes y sanitización vehículo fiscal.</t>
  </si>
  <si>
    <t>Sanitización edificio institucional Fiscalía Local de Chile Chico y sanitización vehículo fiscal.</t>
  </si>
  <si>
    <t>Sanitización edificio institucional Fiscalía Local de Cochrane y sanitización vehículo fiscal.</t>
  </si>
  <si>
    <t>Diligencias causa FAM. Pasaje Balmaceda - Santiago (ida y vuelta) para Fiscal Regional de Aysén.</t>
  </si>
  <si>
    <t>Latam Airlines Group S.A.</t>
  </si>
  <si>
    <t>89.862.200-2</t>
  </si>
  <si>
    <t>Diligencias causa FAM. Pasaje Balmaceda - Santiago (ida y vuelta) para Abogado asesor Fiscalía Regional de Aysén.</t>
  </si>
  <si>
    <t>Diligencias causa FAM. Pasaje Balmaceda - Santiago (ida y vuelta) para Jefe Unidad de Análisis Criminal Fiscalía Regional de Aysén.</t>
  </si>
  <si>
    <t>Kardex de 4 cajones para Fiscalía Local de Coyhaique. O/C Nº 697209-51-CM20 del 02/12/2020 Mercado Público.</t>
  </si>
  <si>
    <t>Com. E Ind. Muebles Asenjo Limitada</t>
  </si>
  <si>
    <t>77.018.060-0</t>
  </si>
  <si>
    <t>Diseño grafico y audiovisual - Edición y postproducción audiovisual de Programa de TV Cuenta Pública Aysén 2020 - Jornada de grabación en estudio en RM. O/C Nº 697209-53-CM20 del 03/12/2020 Mercado Público.</t>
  </si>
  <si>
    <t>Talentus S.A.</t>
  </si>
  <si>
    <t>76.312.240-9</t>
  </si>
  <si>
    <t>Carpetas para causas stock Fiscalía Regional de Aysén. O/C Nº 697209-52-CM20 del 03/12/2020 Mercado Público.</t>
  </si>
  <si>
    <t>Asociados Undurraga Impresores Limitada</t>
  </si>
  <si>
    <t>96.508.130-5</t>
  </si>
  <si>
    <t>Limpieza de vidrios exterior edificio institucional Fiscalía Regional Aysén y Fiscalía Local de Coyhaique.</t>
  </si>
  <si>
    <t>Apoyo Administrativo causa relevante en Temuco. Pasajes aéreos Balmaceda - Temuco (ida y vuelta), para Técnico Unidad UGIRH Fiscalía Regional de Aysén.</t>
  </si>
  <si>
    <t>Soc. de Turismo e Inversiones Inmobiliarias Limitada.</t>
  </si>
  <si>
    <t>Mantención y recarga de extintores en Fiscalía Regional de Aysén y Fiscalía Local de Coyhaique.</t>
  </si>
  <si>
    <t>Vicente Luis Ricardo Herrera Donoso</t>
  </si>
  <si>
    <t>7.911.486-3</t>
  </si>
  <si>
    <t>Traslado abogado asistente Chile Chico - Cochrane (ida y vuelta), para Subrogar a Fiscal Adjunto titular de Fiscalía Local de Cochrane.</t>
  </si>
  <si>
    <t>Rodrigo Cristian Vargas Alarcón</t>
  </si>
  <si>
    <t>15.304.210-1</t>
  </si>
  <si>
    <t>Arriendo de Vehículo para Sr. Fiscal Regional, según correo del 30/11/20; Jefe Un. Adm. y Finanzas.</t>
  </si>
  <si>
    <t>Arrendadora de Vehículos S.A.</t>
  </si>
  <si>
    <t>Mantención urgente estanque de petróleo por ingreso de agua en Fiscalía Local de Chile Chico.</t>
  </si>
  <si>
    <t>Héctor J. Oakley Bañares</t>
  </si>
  <si>
    <t>10.198.101-0</t>
  </si>
  <si>
    <t>Resmas papel tamaño oficio para stock Fiscalía Regional de Aysén. O/C Nº 697209-54-CM20 del 09/12/2020 Mercado Público.</t>
  </si>
  <si>
    <t>Transbordo vehículo y pasajes barcaza para asesor comunicacional Fiscalía Regional de Aysén. Concurrencia a FL Chile Chico por grabaciones material para Cuenta Pública Fiscal Regional.</t>
  </si>
  <si>
    <t>Plan Telefonía Celular Satelital; recarga de 200 minutos por 6 meses a contar del 01-01-2021. Plan Latinoamérica. Cálculo Valor Neto $395 USD c/u * 734,23 (valor dólar del 15-12-20)=$290.020,85 * 5 = $1.450.104,25, Neto.</t>
  </si>
  <si>
    <t>Globalsat Telecomunicaciones Chile Ltda.</t>
  </si>
  <si>
    <t>76.098.819-7</t>
  </si>
  <si>
    <t xml:space="preserve">Por consumo agua potable y alcantarillado Fiscalía Regional Aysén y Fiscalía Local Coyhaique. </t>
  </si>
  <si>
    <t>Sanitización edificio institucional Fiscalía Regional de Aysén y Fiscalía Local de Coyhaique y vehículos fiscales.</t>
  </si>
  <si>
    <t>Sanitización edificio Fiscalía Local de Aysén y vehículos fiscal.</t>
  </si>
  <si>
    <t>Sanitización edificio Fiscalía Local de Cisnes y vehículo fiscal.</t>
  </si>
  <si>
    <t>Sanitización edificio Fiscalía Local de Chile Chico y vehículo fiscal.</t>
  </si>
  <si>
    <t>Sanitización edificio Fiscalía Local de Cochrane y vehículo fiscal.</t>
  </si>
  <si>
    <t>Gabriela María Opazo Pino</t>
  </si>
  <si>
    <t>16.883.908-1</t>
  </si>
  <si>
    <t>Diferencia por cambio de fecha pasaje tramo Santiago - Balmaceda, para Fiscal Adjunto Jefe Unidad SACFI Fiscalía Regional de Aysén. Diligencias causa FAM en Santiago.</t>
  </si>
  <si>
    <t>Servicio de mantención del sistema de aire acondicionado de la Fiscalía Regional de Aysén y Fiscalía Local de Coyhaique.</t>
  </si>
  <si>
    <t>Jorge Enrique Toledo Barrera</t>
  </si>
  <si>
    <t>10.736.838-8</t>
  </si>
  <si>
    <t>Servicio de mantención del sistema de aire acondicionado de la Fiscalía Local de Aysén.</t>
  </si>
  <si>
    <t>Diferencia por cambio de fecha de pasaje Santiago - Balmaceda para Sr. Fiscal Regional de Aysén.</t>
  </si>
  <si>
    <t>2.872 Lts. de petróleo para caldera FR; última carga año 2020.</t>
  </si>
  <si>
    <t>Jaime René Carrillo Vera</t>
  </si>
  <si>
    <t>5.084.436-6</t>
  </si>
  <si>
    <t>Monitor para CCTV para Fiscalía Regional de Aysén.</t>
  </si>
  <si>
    <t>Sotocopias Computación Ltda.</t>
  </si>
  <si>
    <t>76.036.795-8</t>
  </si>
  <si>
    <t>Consumo energía eléctrica  Fiscalía Local Cochrane.</t>
  </si>
  <si>
    <t>Consumo energía eléctrica  Fiscalía Local Cisnes.</t>
  </si>
  <si>
    <t>Pintura exterior puertas y barandas metálicas en Fiscalía Regional de Aysén y Fiscalía Local de Coyhaique.</t>
  </si>
  <si>
    <t>Víctor Claudio Opitz Vargas</t>
  </si>
  <si>
    <t>11.910.740-7</t>
  </si>
  <si>
    <t>Confección e instalación mueble para recepción Fiscalía Local de Coyhaique.</t>
  </si>
  <si>
    <t>Pintura interior dependencias de Fiscalía Regional de Aysén y Fiscalía Local de Coyhaique.</t>
  </si>
  <si>
    <t>Pintura exterior demarcación estacionamientos, portones y barandas patio interior edificio institucional Fiscalía Regional de Aysén y Fiscalía Local de Coyhaique.</t>
  </si>
  <si>
    <t>Parlantes para equipos de video conferencia, Fiscalía Regional de Aysén.</t>
  </si>
  <si>
    <t>Reposición radiadores (por presencia de óxido) en Fiscalía Regional de Aysén.</t>
  </si>
  <si>
    <t>Mantención radiador sala de reconocimiento y baño P1 varones de FL Coyhaique.</t>
  </si>
  <si>
    <t>Reposición tanque de expansión 200 lts para caldera edificio institucional Fiscalía Regional de Aysén.</t>
  </si>
  <si>
    <t>Reposición bomba de agua para caldera edificio institucional Fiscalía Regional de Aysén.</t>
  </si>
  <si>
    <t>Por corte de césped en Oficina de Atención de Puerto Cisnes.</t>
  </si>
  <si>
    <t>Servicios Grales. Alex Argel Lemus EIRL</t>
  </si>
  <si>
    <t>76.819.236-7</t>
  </si>
  <si>
    <t>Traslado funcionarios tramites varios; servicio de taxi.</t>
  </si>
  <si>
    <t>Juan Fernando García Mansilla</t>
  </si>
  <si>
    <t>7.927.278-7</t>
  </si>
  <si>
    <t>Petróleo para caldera, stock Fiscalía Local de Aysén.</t>
  </si>
  <si>
    <t>Petróleo para caldera, stock Fiscalía Local de Cisnes.</t>
  </si>
  <si>
    <t>Carlos Biere Morales</t>
  </si>
  <si>
    <t>6.070.261-6</t>
  </si>
  <si>
    <t>Revisión y mantención alarma de incendios y alarma de seguridad por activación sin motivo, en Fiscalía Regional de Aysén.</t>
  </si>
  <si>
    <t>Soc. Com. Desarrollo e Innovación Ltda.</t>
  </si>
  <si>
    <t>76.515.330-1</t>
  </si>
  <si>
    <t>Petróleo para caldera, stock Fiscalía Local de Chile Chico.</t>
  </si>
  <si>
    <t>W. Fica e Hijos Limitada</t>
  </si>
  <si>
    <t>76.550.145-8</t>
  </si>
  <si>
    <t>Petróleo para caldera, stock Fiscalía Local de Cochrane.</t>
  </si>
  <si>
    <t>Inversiones J y M Ltda.</t>
  </si>
  <si>
    <t>76.061.563-3</t>
  </si>
  <si>
    <t>Aprovisionamiento Combustible Petróleo para caldera FR y FL Coyhaique.</t>
  </si>
  <si>
    <t>Franqueo convenido,  consumo mes de diciembre 2020</t>
  </si>
  <si>
    <t>Empresa de Correos de Chile S.A.</t>
  </si>
  <si>
    <t>Materiales de aseo para fiscalia regional</t>
  </si>
  <si>
    <t>Corcoran y Cia.Ltda.</t>
  </si>
  <si>
    <t>86.527.400-9</t>
  </si>
  <si>
    <t>Materiales de oficina para fiscalía regional</t>
  </si>
  <si>
    <t>Ivan Stipicic Matic</t>
  </si>
  <si>
    <t>8.588.169-8</t>
  </si>
  <si>
    <t>Monitor led 27" para fiscal  regional</t>
  </si>
  <si>
    <t>Importadora New Ark Ltda.</t>
  </si>
  <si>
    <t>76.244.740-1</t>
  </si>
  <si>
    <t>Mesa alta y 4 sillas altas para habilitación cafeteria F.L.Pta.Arenas</t>
  </si>
  <si>
    <t>Comercial e Inversiones Crosur</t>
  </si>
  <si>
    <t>78.197.550-8</t>
  </si>
  <si>
    <t>Mantencion 20 extintores fiscalia regional</t>
  </si>
  <si>
    <t>Silvia Carvajal Zamora</t>
  </si>
  <si>
    <t>8.106.448-2</t>
  </si>
  <si>
    <t>Despacho a domicilio  materiales de aseo para fiscalia regional</t>
  </si>
  <si>
    <t>Provisión e instalación baliza en portón vehícular y modificación a led e instalación equipos fluorescentes en oficinas fiscalía regional</t>
  </si>
  <si>
    <t>Hector Aravena Martinovic</t>
  </si>
  <si>
    <t>12.542.071-0</t>
  </si>
  <si>
    <t>Pasaje Pta.Arenas/Santiago día 14/12/20 por comisión de servicio</t>
  </si>
  <si>
    <t>Pasaje Santiago/Pta.Arenas día 22/12/20 por comisi{on de servicio</t>
  </si>
  <si>
    <t>Soc.de Turismo e Invs.Inmobiliarias Ltda.</t>
  </si>
  <si>
    <t>Servicio pintura exterior techo fiscalía regional.Incluye materiales y mano de obra</t>
  </si>
  <si>
    <t>Freddy Galindo Toledo</t>
  </si>
  <si>
    <t>9.531.760-K</t>
  </si>
  <si>
    <t>Servicio pintura impermeabilizante canaletas,limpieza y revisión bajada de aguas en edificio fiscaía regional</t>
  </si>
  <si>
    <t>Mantencion 11 extintores F.L.Pta.Arenas</t>
  </si>
  <si>
    <t>Alfredo Gonzales Stern</t>
  </si>
  <si>
    <t>6.215.788-7</t>
  </si>
  <si>
    <t>Reparación bomba inmersion baño subterraneo fiscalia regional</t>
  </si>
  <si>
    <t>Fredy Pena Ruíz</t>
  </si>
  <si>
    <t>8.989.160-4</t>
  </si>
  <si>
    <t>Consumo electricidad Fiscalía Regional desde el 29/10/20 al 26/11/12</t>
  </si>
  <si>
    <t>Edelmag S.A.</t>
  </si>
  <si>
    <t>88.221.200-9</t>
  </si>
  <si>
    <t>Consumo electricidad Fiscalía Regional desde el 27/11/12 al 28/12/20</t>
  </si>
  <si>
    <t>Consumo electricidad Fiscalía Local de Punta Arenas  desde el 30/10/11 al 27/11/12</t>
  </si>
  <si>
    <t>Consumo electricidad Fiscalía Local de Punta Arenas  desde el 28/11/12 al 29/12/20</t>
  </si>
  <si>
    <t>Consumo electricidad Fiscalía Local Puerto Natales  desde el 06/11/20 al 04/12/20</t>
  </si>
  <si>
    <t>Consumo electricidad Fiscalía Local Porvenir desde el 26/11/20 al 24/12/20</t>
  </si>
  <si>
    <t>Consumo electricidad oficinas UGI/SACFI  desde el 15/08/20 al 15/12/20</t>
  </si>
  <si>
    <t>Servicio franqueo convenido Fiscalia Regional , F.L.Pto.Natales y F.L.Porvenir noviembre 2020</t>
  </si>
  <si>
    <t>Empresa de Correos de Chile</t>
  </si>
  <si>
    <t>Servicio franqueo convenido Fiscalia Regional , F.L.Pta.Arenas y F.L.Porvenir noviembre 2020</t>
  </si>
  <si>
    <t>Consumo agua potable  Fiscalía Regional desde el  04/11/20 al 05/12/20</t>
  </si>
  <si>
    <t>Aguas Magallanes S.A.</t>
  </si>
  <si>
    <t>76.215.628-8</t>
  </si>
  <si>
    <t>Consumo agua potable  Fiscalía Local Pta.Arenas  desde el   09/11/20 al 10/12/20</t>
  </si>
  <si>
    <t>76.215.628-9</t>
  </si>
  <si>
    <t>Consumo agua potable  Fiscalía Local Pto.Natales  desde el   13/11/20 al 15/12/20</t>
  </si>
  <si>
    <t>Consumo agua potable  Fiscalía Local Porvenir desde el   04/11/20 al 05/12/20</t>
  </si>
  <si>
    <t>Consumo agua potable  oficinas UGI/SACFI desde el   04/11/20 al 05/12/20</t>
  </si>
  <si>
    <t>Consumo gas Fiscalía Regional desde el  21/11/20 al 22/12/20</t>
  </si>
  <si>
    <t>Gasco S.A.</t>
  </si>
  <si>
    <t>90.310.000-1</t>
  </si>
  <si>
    <t>Consumo gas  Fiscalía Local Pta.Arenas  desde el   06/11/20 al 07/12/20</t>
  </si>
  <si>
    <t>Consumo gas Fiscalía Local Pto.Natales  desde el  05/11/20 al 04/12/20</t>
  </si>
  <si>
    <t>Consumo gas Fiscalía Local Porvenir  desde el 06/11/20 al 04/12/20</t>
  </si>
  <si>
    <t>Consumo gas oficinas UGI/SACFI  desde el    20/11/20 al 22/12/20</t>
  </si>
  <si>
    <t>Servicio interpretación español - creole.</t>
  </si>
  <si>
    <t>22698271-K</t>
  </si>
  <si>
    <t>Servicio de interpretación Lengua de Señas.</t>
  </si>
  <si>
    <t>9617206-0</t>
  </si>
  <si>
    <t>Res DER 36-20</t>
  </si>
  <si>
    <t>Servicio de Mantención de Mecanismos de Limpieza de Vidrio en Altura de los 3 Inmuebles.</t>
  </si>
  <si>
    <t>PABLO MAURICIO VASQUEZ ROJAS</t>
  </si>
  <si>
    <t>10156297-2</t>
  </si>
  <si>
    <t>Servicio de interpretación español - tailandés.</t>
  </si>
  <si>
    <t>PACHARA POONSAWAT</t>
  </si>
  <si>
    <t>22904002-2</t>
  </si>
  <si>
    <t>Res FR 50-20</t>
  </si>
  <si>
    <t xml:space="preserve">Provisión e instalación de tarjeta electrónica en ascensor N°2 de edificio de Las Condes. </t>
  </si>
  <si>
    <t>FABRIMETAL S.A.</t>
  </si>
  <si>
    <t>85233500-9</t>
  </si>
  <si>
    <t>Ratificación de Informe pericial en Juicio</t>
  </si>
  <si>
    <t>GABRIELA MARIA BUCAREY BRUNA</t>
  </si>
  <si>
    <t>13676540-K</t>
  </si>
  <si>
    <t>Res. DER N° 08-2018</t>
  </si>
  <si>
    <t>Servicios de pintura Piso 3 FL de Ñuñoa</t>
  </si>
  <si>
    <t>10265615-6</t>
  </si>
  <si>
    <t>Adquisición de 880 palmetas de cielo falso</t>
  </si>
  <si>
    <t>CIELOS HP SOLUCIONES CONSTRUCTIVAS SPA</t>
  </si>
  <si>
    <t>76658902-2</t>
  </si>
  <si>
    <t>Provisión e instalación de extractor de aire en Fiscalía Regional</t>
  </si>
  <si>
    <t>Compra de termómetros infrarrojos para uso en accesos a edificios</t>
  </si>
  <si>
    <t>76817360-5</t>
  </si>
  <si>
    <t>Taller On Line Autocuidado para quien debe contener a otros.</t>
  </si>
  <si>
    <t>QUINTA ERA CONSULTORES LIMITADA</t>
  </si>
  <si>
    <t>76633750-3</t>
  </si>
  <si>
    <t>Suscripción digital Diario La Tercera, año 2021, para Asesoras de Prensa.</t>
  </si>
  <si>
    <t>COPESA S.A.</t>
  </si>
  <si>
    <t>76170725-6</t>
  </si>
  <si>
    <t>Res FN 1226-20</t>
  </si>
  <si>
    <t xml:space="preserve">Suministro e instalación de las 2 bombas de aguas servidas en inmueble de Ñuñoa. </t>
  </si>
  <si>
    <t>JOEL TORRES Y COMPANIA LIMITADA</t>
  </si>
  <si>
    <t>76411020-K</t>
  </si>
  <si>
    <t>Suministro e instalación de piso vinilico y guardapolvos, edificio Fiscalía de Ñuñoa.</t>
  </si>
  <si>
    <t>MALMO S.A.</t>
  </si>
  <si>
    <t>76195558-6</t>
  </si>
  <si>
    <t>Reemplazo de batería de Respaldo en ascensor N°2 de edificio de Las Condes.</t>
  </si>
  <si>
    <t>Suministro e instalación de piso y guardapolvos, en 2° piso de edificio Ñuñoa.</t>
  </si>
  <si>
    <t>Res FN N° 795-2018</t>
  </si>
  <si>
    <t>Servicio de traslado de funcionarios Uravit en el mes de octubre y noviembre,  a Centro de Justicia.</t>
  </si>
  <si>
    <t>TRANSPORTE PARQUE SAN FRANCISCO LTDA.</t>
  </si>
  <si>
    <t>76288970-6</t>
  </si>
  <si>
    <t>Trabajos de pintura en oficinas edificio Ñuñoa.</t>
  </si>
  <si>
    <t>Compra de 1 licencia de software Canva Pro por un año, para Uravit Fiscalía Oriente.</t>
  </si>
  <si>
    <t>ACROTEK CHILE COMERCIA S.A.</t>
  </si>
  <si>
    <t>76006362-2</t>
  </si>
  <si>
    <t>Orden complementaria a orden 14200226, por 0,44 tonelada adicional de especies para destrucción de FL ÑÑ.</t>
  </si>
  <si>
    <t>K D M S.A.</t>
  </si>
  <si>
    <t>96754450-7</t>
  </si>
  <si>
    <t>Servicio de reparación urgente CCTV edificio Ñuñoa.</t>
  </si>
  <si>
    <t>PCFIX SPA</t>
  </si>
  <si>
    <t>76656196-9</t>
  </si>
  <si>
    <t>Suscripciones digitales de El Mercurio y La Segunda para asesoras de prensa, más 1 suscripción en papel para Fiscal Regional.</t>
  </si>
  <si>
    <t>EMPRESA EL MERCURIO S.A.P.</t>
  </si>
  <si>
    <t>90193000-7</t>
  </si>
  <si>
    <t>Servicio de interpretación On Line Español - tailandés.</t>
  </si>
  <si>
    <t xml:space="preserve">Servicios de Desratización, Sanitización, Desinsectación en Edificios de la Fiscalía Regional Metropolitana Oriente. </t>
  </si>
  <si>
    <t>APL.,ING.,ASE.,Y CONS. EN CONT. DE PLAGAS</t>
  </si>
  <si>
    <t>76431070-5</t>
  </si>
  <si>
    <t>Res FN-MP 
N°1992</t>
  </si>
  <si>
    <t>Traslado e ingreso al Centro Metropolitano de Vehículos incautados, mes de noviembre</t>
  </si>
  <si>
    <t>MOVILIDAD URBANA SPA</t>
  </si>
  <si>
    <t>76414319-1</t>
  </si>
  <si>
    <t>Compra de etiquetas de causa</t>
  </si>
  <si>
    <t>96556940-5</t>
  </si>
  <si>
    <t>Compra de piso y guardapolvos para reposición</t>
  </si>
  <si>
    <t>Res FR-OR 25</t>
  </si>
  <si>
    <t>Servicio de transporte de especies de Fiscalía Local de Peñalolén Macul para destrucción en KDM Til Til.</t>
  </si>
  <si>
    <t>SOCIEDAD DE TRANSPORTES EXPRESO SUR LTDA</t>
  </si>
  <si>
    <t>76839250-1</t>
  </si>
  <si>
    <t xml:space="preserve">Servicio de destrucción de especies de Fiscalía Local de Peñalolén Macul </t>
  </si>
  <si>
    <t>Servicio de interpretación español - creole.</t>
  </si>
  <si>
    <t>EVENS CLERCEMA</t>
  </si>
  <si>
    <t>23190463-8</t>
  </si>
  <si>
    <t>Servicio de traslado de 255 cajas con carpetas de Fiscalía Local de Peñalolén Macul  para almacenamiento</t>
  </si>
  <si>
    <t>RES FN-MP
582/2020</t>
  </si>
  <si>
    <t>Fabricación e instalación de 5 pantallas separadoras acrílicas para escritorios.</t>
  </si>
  <si>
    <t>PARAMENTO DESIGN SPA</t>
  </si>
  <si>
    <t>76555807-7</t>
  </si>
  <si>
    <t>Trabajos de pintura en oficina 3er piso de la Fiscalía Local de Ñuñoa.</t>
  </si>
  <si>
    <t>Trabajos de desarme y armado de escritorio empotrado 2do piso de Fiscalía Local Ñuñoa.</t>
  </si>
  <si>
    <t>Trabajos de desarme y armado de biombos separadores y escritorio empotrado Fiscalía Local Ñuñoa.</t>
  </si>
  <si>
    <t>Compra de maquina trituradora de papel para Fiscalia de Flagrancia.</t>
  </si>
  <si>
    <t>IMPORTADORA Y EXPORTADORA ESTADO LTDA</t>
  </si>
  <si>
    <t>84888400-6</t>
  </si>
  <si>
    <t xml:space="preserve">Compra de 20 sillas de visita. </t>
  </si>
  <si>
    <t>COMER. ALEJANDRO HERNANDEZ CATALAN</t>
  </si>
  <si>
    <t>76628658-5</t>
  </si>
  <si>
    <t xml:space="preserve">Compra de 38 tacos calendario 2021 para Fiscalía Local Las Condes. </t>
  </si>
  <si>
    <t>Servicio interpretación español - Inglés.</t>
  </si>
  <si>
    <t>CRISTIAN ANDRES BARROS MUÑOZ</t>
  </si>
  <si>
    <t>13785060-5</t>
  </si>
  <si>
    <t>Trabajos de desarme y armado de escritorio empotrado Fiscalía Local Ñuñoa.</t>
  </si>
  <si>
    <t xml:space="preserve">Trabajos de desarme y armado de escritorio empotrado Fiscalía Local ÑuÑoa. </t>
  </si>
  <si>
    <t>Trabajos de pintura en oficina 3er piso de Fiscalía Regional.</t>
  </si>
  <si>
    <t xml:space="preserve">Adquisición de 02 llaves de cuadro de control para uso en ascensores de Fiscalía Local Ñuñoa. </t>
  </si>
  <si>
    <t>Servicio de reparación de 2 notebooks institucionales.</t>
  </si>
  <si>
    <t>JUAN MANUEL PONCE TOBAR</t>
  </si>
  <si>
    <t>6373611-2</t>
  </si>
  <si>
    <t>Trabajos de pintura en guardapolvos Fiscalía Local Ñuñoa.</t>
  </si>
  <si>
    <t>Compra de Resmas carta y oficio</t>
  </si>
  <si>
    <t>HAYDEE VIDAL Y COMPAÑÍA LTDA.</t>
  </si>
  <si>
    <t>78884190-6</t>
  </si>
  <si>
    <t>Servicio de interpretación español creole.</t>
  </si>
  <si>
    <t>Res DER 
N°37</t>
  </si>
  <si>
    <t>Regulariza pago Pericia psicológica causa  Fiscalía Local Las Condes.</t>
  </si>
  <si>
    <t>VANESSA SPATARIS SILVA</t>
  </si>
  <si>
    <t>13698951-0</t>
  </si>
  <si>
    <t>Traslado e ingreso al Centro Metropolitano de Vehículos incautados, mes de diciembre</t>
  </si>
  <si>
    <t>Agua Potable Edificio Vespucio</t>
  </si>
  <si>
    <t>AGUAS ANDINA S.A.</t>
  </si>
  <si>
    <t>61.808.000-5</t>
  </si>
  <si>
    <t xml:space="preserve">Agua Potable Edificio de Ñuñoa </t>
  </si>
  <si>
    <t>Energía eléctrica Edificio de Ñuñoa</t>
  </si>
  <si>
    <t>ENEL DISTRIBUCION CHILE S.A.</t>
  </si>
  <si>
    <t>Energía eléctrica Edificio de Las Condes</t>
  </si>
  <si>
    <t xml:space="preserve">Energía eléctrica Edificio Vespucio </t>
  </si>
  <si>
    <t>Servicio de Correos Fiscalía Regional</t>
  </si>
  <si>
    <t>Servicio de Correos Las Condes</t>
  </si>
  <si>
    <t>Res FN/MP 1234</t>
  </si>
  <si>
    <t>Servicio de asesoría técnica en materias de apoyo audiovisual, para la ejecución de un video y reportaje de apoyo a la cuenta pública de la Fiscalía Regional del Ñuble</t>
  </si>
  <si>
    <t>FELIPE ANDRES SOTO GUTIERREZ</t>
  </si>
  <si>
    <t>15.182.498-6</t>
  </si>
  <si>
    <t>Adquisición de 120 resmas oficio y 460 resmas carta para funcionamiento Fiscalías de la Región de Ñuble</t>
  </si>
  <si>
    <t>PRISUR S.A.</t>
  </si>
  <si>
    <t>76.041.579-0</t>
  </si>
  <si>
    <t>Adquisición de 3 evaluación psicológica para el cargo auxiliar Fiscalía Local de Chillán</t>
  </si>
  <si>
    <t>SOC.MARTA AMESTICA BELMAR Y CIA.LTDA</t>
  </si>
  <si>
    <t>76.662.800-1</t>
  </si>
  <si>
    <t>Servicio de Publicación Cargo de Profesional de RRHH de la FR Ñuble fecha de publicación 27-12-2020</t>
  </si>
  <si>
    <t>EMPRESA PERIODISTICA LA DISCUSION S.A.</t>
  </si>
  <si>
    <t>96.546.100-0</t>
  </si>
  <si>
    <t>62691228, 62691227, 6269125, 62691224,  62691223, 62691222, 62691221, 62691220, 62691245, 62691219, 62691218, 62691217, 62691216, 62691214, 62691246, 62691249, 62691247, 62691250, 62691251, 62691242, 62691243,  62691244</t>
  </si>
  <si>
    <t>Consumo de Agua potable, Fiscalía Regional Ñuble</t>
  </si>
  <si>
    <t>Consumo de Agua potable, Fiscalía Local de Chillán</t>
  </si>
  <si>
    <t>Consumo de Agua potable, Fiscalía Local de San Carlos</t>
  </si>
  <si>
    <t>Consumo de Agua potable, Fiscalía Local de Yungay 1</t>
  </si>
  <si>
    <t>Consumo de Agua potable, Fiscalía Local de Yungay 2</t>
  </si>
  <si>
    <t>Consumo de Agua potable, Fiscalía Local de Bulnes</t>
  </si>
  <si>
    <t>Consumo de Agua potable, Fiscalía Local de Coelemu</t>
  </si>
  <si>
    <t>Consumo de Agua potable, Fiscalía Local de Quirihue</t>
  </si>
  <si>
    <t>Consumo de electricidad, Fiscalía Local San Carlos</t>
  </si>
  <si>
    <t>Consumo de electricidad, Oficina de Atención Coelemu Interior</t>
  </si>
  <si>
    <t>Consumo de electricidad, Oficina de Atención Coelemu</t>
  </si>
  <si>
    <t xml:space="preserve">278788155, 278788156, 278788157, 278788158, 278788159, 278788160, 278788161, 278788162, 278788163, 278788164, 278788165, 278732206, 278732207, 278732208,  278732209, 278788149, 278788150,  278788151, 278788152, 278788153, </t>
  </si>
  <si>
    <t>Consumo de electricidad, Fiscalía Regional Ñuble</t>
  </si>
  <si>
    <t>Consumo de electricidad, Fiscalía Local de Chillán</t>
  </si>
  <si>
    <t>Instalacion Enpalme cuota 3 de 3, mas consumo mensual de la Fiscalía Local de Quirihue</t>
  </si>
  <si>
    <t>Consumo de electricidad, Fiscalía Local de Bulnes</t>
  </si>
  <si>
    <t>Consumo de electricidad, Fiscalía Local de Yungay, Cliente 104200041240</t>
  </si>
  <si>
    <t>Consumo de electricidad, Fiscalía Local de Yungay, Cliente 104200041238</t>
  </si>
  <si>
    <t>98820, 98819, 986580, 986367</t>
  </si>
  <si>
    <t>Servicio de correspondencia, Región del Ñuble, mes de Diciembre 2020</t>
  </si>
  <si>
    <t xml:space="preserve">Servicio de avisaje en diario impreso El Mercurio, por llamado a concurso público de la Fiscalía Nacional. </t>
  </si>
  <si>
    <t>Servicio de avisaje en diario impreso El Mercurio, por llamado a concurso público de la FRM Oriente.</t>
  </si>
  <si>
    <t xml:space="preserve">Servicio de avisaje en diario impreso El Mercurio, por llamado a concurso público de las Fiscalías Regionales de Ñuble y Metropolitana Sur. </t>
  </si>
  <si>
    <t>AMOS DERILUS</t>
  </si>
  <si>
    <t>26061399-5</t>
  </si>
  <si>
    <t>Compra de combustible para vehículos de uso institucional.</t>
  </si>
  <si>
    <t>COMPAÑIA DE PETROLEOS DE CHILE S.A.</t>
  </si>
  <si>
    <t>99520000-7</t>
  </si>
  <si>
    <t>Reparación trabador magnético acceso área Informática, Gran Avenida 3814, San Miguel.</t>
  </si>
  <si>
    <t>CARLOS DUPERAT VIDAL</t>
  </si>
  <si>
    <t>7333576-0</t>
  </si>
  <si>
    <t>Cambio de dos tapas de baño y reposición de 2 controles remotos Fiscalía Local de Puente Alto.</t>
  </si>
  <si>
    <t>ALDO M. OSORIO A. CONSTRUCTORA</t>
  </si>
  <si>
    <t>76591014-5</t>
  </si>
  <si>
    <t>Reparación de enchufes y chapa puerta baño de hombres Fiscalía Local de Puente Alto.</t>
  </si>
  <si>
    <t>Reinstalación televisor, reparación escritorio y puerta oficina Fiscalía Robos, Gran Avenida 3814.</t>
  </si>
  <si>
    <t>Reparación cielo americano más cambio de 10 tubos por emergencia de caída de cielo en Puente Alto.</t>
  </si>
  <si>
    <t xml:space="preserve">Reparaciones equipos LED y cambio llaves en Fiscalía Local de Puente Alto. </t>
  </si>
  <si>
    <t>Reparación, embalado y traslado a bodega Pirámide de muebles oficina abogado asesor 6to. piso Fiscalia Regional.</t>
  </si>
  <si>
    <t>Reparación de Cargador Frontal  para bodega de Custodia de especies.</t>
  </si>
  <si>
    <t>Reparaciones de electricidad y CCTV urgentes Diciembre 2020.</t>
  </si>
  <si>
    <t>Servicio de reparación de persianas diciembre Puente Alto.</t>
  </si>
  <si>
    <t>Trabajos de Reparación urgentes de CCTV y de erlectricidad en periodo Octubre y Noviembre 2020</t>
  </si>
  <si>
    <t>Servicio de avisaje en diario impreso El Mercurio, por llamado a licitación pública para Servicio de Aseo. Chilecompra 696212-73-CM20.</t>
  </si>
  <si>
    <t>Compra de estructuras metálicas para nueva bodega de custodia de especies de San Miguel. Chilecompra 696212-74-CM20.</t>
  </si>
  <si>
    <t>TAZ S.A.</t>
  </si>
  <si>
    <t>96891420-0</t>
  </si>
  <si>
    <t>Compra de artículos e insumos de protección contra COVID19. Chilecompra 696212-75-CM20.</t>
  </si>
  <si>
    <t>Compra de overoles desechables (COVID19). Chilecompra 696212-76-CM20.</t>
  </si>
  <si>
    <t>COMERCIALIZADORA TD TODO EXPRESS LIMITADA</t>
  </si>
  <si>
    <t>76967556-6</t>
  </si>
  <si>
    <t>Suministro e instalación de gabinete y PDU para sala informática en dependencias de la Fiscalía Regional en edificio Departamental.</t>
  </si>
  <si>
    <t>SOPORTE ONLINE COMERCIAL LIMITADA</t>
  </si>
  <si>
    <t>76377569-0</t>
  </si>
  <si>
    <t>Compra de materiales de oficina para los primeros meses 2021. Chilecompra 696212-78-CM20.</t>
  </si>
  <si>
    <t xml:space="preserve">PROVEEDORES INTEGRALES PRISA S.A </t>
  </si>
  <si>
    <t>Compra de 7 cámaras web para apoyo en teletrabajo. Chilecompra 696212-79-CM20.</t>
  </si>
  <si>
    <t>IT GOV SPA</t>
  </si>
  <si>
    <t>76424195-9</t>
  </si>
  <si>
    <t>Compra de NVR y 7 Cámaras para CCTV de edificio en Departamental. Chilecompra 696212-80-CM20.</t>
  </si>
  <si>
    <t>TECNOLOGÍAS B&amp;C LIMITADA</t>
  </si>
  <si>
    <t>76468087-1</t>
  </si>
  <si>
    <t>Compra de materiales de oficina para los primeros meses del año 2021. Chilecompra 696212-82-CM20.</t>
  </si>
  <si>
    <t>96670840-9</t>
  </si>
  <si>
    <t>Compra de 50 pendrive 32GB. Chilecompra 696212-83-CM20.</t>
  </si>
  <si>
    <t>Compra de elementos de protección contra COVID-19. Chilecompra 696212-84-CM20.</t>
  </si>
  <si>
    <t>76510964-7</t>
  </si>
  <si>
    <t>FNMP N° 2003/2019</t>
  </si>
  <si>
    <t>Compra de 2.000 cajas para bodegaje de carpetas. (Contrato) Reemplaza OS 15200095 de fecha 09/12/2020, por cambio de Razón Social.</t>
  </si>
  <si>
    <t>IRON MOUNTAIN CHILE S.A..</t>
  </si>
  <si>
    <t>96756680-2</t>
  </si>
  <si>
    <t>FNMP N° 708/2020</t>
  </si>
  <si>
    <t>Servicio de asesorías individuales On Line, del Programa de Calidad de Vida - Prevención de Drogas 2020 de RRHH.</t>
  </si>
  <si>
    <t xml:space="preserve">MARCELA MITSUKO MATSUMOTO MUÑOZ </t>
  </si>
  <si>
    <t>Servicio de destrucción de especies de FL Puente Alto.</t>
  </si>
  <si>
    <t xml:space="preserve">Servicio de destrucción de especies de FL Puente Alto. </t>
  </si>
  <si>
    <t xml:space="preserve">Compra de toallitas desinfectantes (COVID-19) para el personal. </t>
  </si>
  <si>
    <t>Compra de 49 sillas para comedor de nuevo edificio arrendado en Departamental.</t>
  </si>
  <si>
    <t>DE OFICINA MUEBLES S A </t>
  </si>
  <si>
    <t>99572480-4</t>
  </si>
  <si>
    <t>DER N° 8/2020</t>
  </si>
  <si>
    <t>Servicio de de automatización de portón de acceso edificio San Miguel, por calle Curiñanca.</t>
  </si>
  <si>
    <t>MAGENTA ELECTRIC SPA </t>
  </si>
  <si>
    <t>76420508-1</t>
  </si>
  <si>
    <t>DER N° 7/2020</t>
  </si>
  <si>
    <t>Consultoría de Diseño de Proyecto Climatización para edificio San Miguel.</t>
  </si>
  <si>
    <t>COOL SYSTEMS SPA</t>
  </si>
  <si>
    <t>76620372-8</t>
  </si>
  <si>
    <t>DER N° 9/2020</t>
  </si>
  <si>
    <t>Obra de construcción de muro medianero en edificio San Miguel.</t>
  </si>
  <si>
    <t>DER N°10/2020</t>
  </si>
  <si>
    <t>Servicio de instalación de sistemas anticaídas en edificios San Miguel y Puente Alto.</t>
  </si>
  <si>
    <t>SERVICIOS VERTICALES Y OTROS HECTOR GUERRERO LESPAI E.I.R.L.</t>
  </si>
  <si>
    <t>76517097-4</t>
  </si>
  <si>
    <t>23383615
23383616</t>
  </si>
  <si>
    <t>Electricidad Fiscalía en Pirámide - Mes de Diciembre.</t>
  </si>
  <si>
    <t>23408735
23408806
23408805
246265617</t>
  </si>
  <si>
    <t>Electricidad Gran Avenida 3840 (Piso 7) - Mes de Diciembre.</t>
  </si>
  <si>
    <t>23408796
23408731
23408795
23408794
23408793
23408792
23408791
23408970
23408730
23408789
23408788</t>
  </si>
  <si>
    <t>Electricidad Gran Avenida 3840 (Piso 9) - Mes de Diciembre.</t>
  </si>
  <si>
    <t>23408726
23269207</t>
  </si>
  <si>
    <t>Electricidad en edificio Fiscalía Regional, Gran Avenida 3814 - Mes de Diciembre.</t>
  </si>
  <si>
    <t>Electricidad en edifico Fiscalía Local de Puente Alto, Irarrázaval 2834 - Mes de Diciembre.</t>
  </si>
  <si>
    <t>EMPRESA ELECTRICA PUENTE ALTO LIMITADA</t>
  </si>
  <si>
    <t>80.313.300-K</t>
  </si>
  <si>
    <t>10486345
10486040</t>
  </si>
  <si>
    <t>Monitoreo y servicio de Alarma en inmueble de Fiscalía en Pirámide y Bodega.</t>
  </si>
  <si>
    <t>ADT SECURITY SERVICES S.A.</t>
  </si>
  <si>
    <t>96719620-7</t>
  </si>
  <si>
    <t>Agua Gran Avenida 3814 - Mes de Diciembre.</t>
  </si>
  <si>
    <t>5502884
180077308</t>
  </si>
  <si>
    <t>Agua Pirámide - Mes de Diciembre.</t>
  </si>
  <si>
    <t>Agua Puente Alto - Mes de Diciembre.</t>
  </si>
  <si>
    <t>5500434
1800043818
180043756
180043755</t>
  </si>
  <si>
    <t>Agua Gran Avenida 3840 (Piso 7) - Mes de Diciembre.</t>
  </si>
  <si>
    <t>180043746
180043745
180043740
180043739
180043742
180043741
180043736
180043735
180043738
180043737
180043732</t>
  </si>
  <si>
    <t>Agua Gran Avenida 3840 (Piso 9) - Mes de Diciembre.</t>
  </si>
  <si>
    <t>Adquisición de materiales de oficina para Fiscalías de la región.</t>
  </si>
  <si>
    <t>Prisur S.A.</t>
  </si>
  <si>
    <t>Laura Robinson Bravo.</t>
  </si>
  <si>
    <t>9.281.109-3</t>
  </si>
  <si>
    <t>Adquisición de estantería para la Fiscalía Local de Collipulli.</t>
  </si>
  <si>
    <t>Juan Carlos Poblete Cano.</t>
  </si>
  <si>
    <t>7.065.462-8</t>
  </si>
  <si>
    <t>Adquisición de materiales de oficina para la Fiscalía Regional.</t>
  </si>
  <si>
    <t>Cabrera y Jobin Publicidad Ltda.</t>
  </si>
  <si>
    <t>76.188.557-K</t>
  </si>
  <si>
    <t xml:space="preserve">Adquisición de indumentaria de seguridad </t>
  </si>
  <si>
    <t>Segurycel S.A.</t>
  </si>
  <si>
    <t>99.510.910-7</t>
  </si>
  <si>
    <t>Adquisición de termómetros infrarojos para Fiscalía Regional.</t>
  </si>
  <si>
    <t>Treck S.A.</t>
  </si>
  <si>
    <t>96.542.490-3</t>
  </si>
  <si>
    <t>Adquisición de combustible  para vehículos institucionales de las Fiscalías de la región.</t>
  </si>
  <si>
    <t>Compañía de Petróleos de Chile Copec S.A.</t>
  </si>
  <si>
    <t>Adquisición de mobiliario para el nuevo inmueble de la Fiscalía Local de Pucón.</t>
  </si>
  <si>
    <t>Enilda Teresa Figueroa Mellado.</t>
  </si>
  <si>
    <t>6.189.318-0</t>
  </si>
  <si>
    <t>Adquisición de mascarillas para funcionarios de la región.</t>
  </si>
  <si>
    <t>Servicios y Asesorías Healthstore S.A.</t>
  </si>
  <si>
    <t>Adquisición de materiales de oficina para la Fiscalía Local de Pucón.</t>
  </si>
  <si>
    <t>Distribuidora Fernández Palau S.P.A.</t>
  </si>
  <si>
    <t>76.345.468-1</t>
  </si>
  <si>
    <t>Adquisición de toldos armables para uso en accesos a las Fiscalías de la región.</t>
  </si>
  <si>
    <t>Magens S.A.</t>
  </si>
  <si>
    <t>76.271.597-K</t>
  </si>
  <si>
    <t>Adquisición de soporte para monitor de escritorio.</t>
  </si>
  <si>
    <t>Comercial Termolam Ltda.</t>
  </si>
  <si>
    <t>76.007.089-0</t>
  </si>
  <si>
    <t>Guillermo Alberto Gonzalez Ltda.</t>
  </si>
  <si>
    <t>76.740.200-7</t>
  </si>
  <si>
    <t>Adquisición de bandejas ventiladoras para notebook.</t>
  </si>
  <si>
    <t>Atem Integración Tecnológicas Ltda.</t>
  </si>
  <si>
    <t>76.086.318-1</t>
  </si>
  <si>
    <t>Adquisición de equipos de iluminación de emergencia y tubos led para la Fiscalía Regional.</t>
  </si>
  <si>
    <t>Sociedad Comercial Seri Ltda.</t>
  </si>
  <si>
    <t>Magaly del Carmen Rojas Cortés.</t>
  </si>
  <si>
    <t>13.964.232-5</t>
  </si>
  <si>
    <t>Adquisición de equipos de oficina para la Fiscalía Local de Pucón.</t>
  </si>
  <si>
    <t>Comercial e Importadora Vieyor S.P.A.</t>
  </si>
  <si>
    <t>77.180.230-3</t>
  </si>
  <si>
    <t>Adquisición de materiales de aseo para Fiscalías de la región.</t>
  </si>
  <si>
    <t>Comercial SEP Ltda.</t>
  </si>
  <si>
    <t>76.934.926-K</t>
  </si>
  <si>
    <t>Adquisición de televisor  para la Fiscalía Local de Pucón.</t>
  </si>
  <si>
    <t>Siegmund Hermanos Ltda.</t>
  </si>
  <si>
    <t>77.029.510-6</t>
  </si>
  <si>
    <t>Adquisición de gradas de goma antideslizante para escaleras de la Fiscalía Regional.</t>
  </si>
  <si>
    <t>Empresa Comercial Luis Valdéz Lyon S.P.A.</t>
  </si>
  <si>
    <t>76.231.391-K</t>
  </si>
  <si>
    <t>FR N°178</t>
  </si>
  <si>
    <t>Adquisición de refrigerador para el nuevo inmueble de la Fiscalía Local de Pucón.</t>
  </si>
  <si>
    <t>Ferretería Eltit Ltda.</t>
  </si>
  <si>
    <t>77.575.300-5</t>
  </si>
  <si>
    <t>Adquisición de carros para traslado de materiales en las Fiscalías de la región.</t>
  </si>
  <si>
    <t>Sociedad de Inversiones Teknox S.A.</t>
  </si>
  <si>
    <t>76.389.113-5</t>
  </si>
  <si>
    <t>Proveedores Integrales Prisa S.A.</t>
  </si>
  <si>
    <t>Adquisición de contenedores de basura para la Fiscalía Regional.</t>
  </si>
  <si>
    <t>Empresa Comercial Luis Valdez Lyon S.P.A.</t>
  </si>
  <si>
    <t>Adquisición de tótems sanitizadores automatizados para Fiscalías de la región.</t>
  </si>
  <si>
    <t>Turismo Leonardo Carrillo N. E.I.R.L.</t>
  </si>
  <si>
    <t>76.076.952-5</t>
  </si>
  <si>
    <t>Adquisición de trituradora de papel para la Fiscalía Local de Collipulli.</t>
  </si>
  <si>
    <t>Comercial e Importadora Vieyor SPA.</t>
  </si>
  <si>
    <t>Reparaciones en la oficina de atención de Purén.</t>
  </si>
  <si>
    <t>Leonardo Enrique Morales Pérez.</t>
  </si>
  <si>
    <t>12.697.297-1</t>
  </si>
  <si>
    <t>Provisión e instalación de cámaras en la Fiscalía Local de Curacautín.</t>
  </si>
  <si>
    <t>Compañía de Telecomunicaciones Belltel Ltda.</t>
  </si>
  <si>
    <t>77.803.150-7</t>
  </si>
  <si>
    <t>Recarga electrónica de peajes para vehículos institucionales de la región.</t>
  </si>
  <si>
    <t>Ruta de la Araucanía Sociedad Concesionaria.</t>
  </si>
  <si>
    <t>96.869.650-5</t>
  </si>
  <si>
    <t>DER N°27</t>
  </si>
  <si>
    <t>Obras de accesibilidad universal para los edificios de las Fiscalías Locales de Angol, Villarrica, Victoria y Loncoche.</t>
  </si>
  <si>
    <t>LSA Ingeniería y Construcción E.I.R.L.</t>
  </si>
  <si>
    <t>76.219.281-0</t>
  </si>
  <si>
    <t>FN/MP N°1225</t>
  </si>
  <si>
    <t>Provisión e instalación de cortinas metálicas en el inmueble de la Fiscalía Local de Carahue.</t>
  </si>
  <si>
    <t>FR N°170</t>
  </si>
  <si>
    <t>Reemplazo de mampara de acceso al inmueble de la Fiscalía Local de Carahue.</t>
  </si>
  <si>
    <t>Provisión e instalación de láminas de seguridad en vehículos de la región.</t>
  </si>
  <si>
    <t>Vimapal S.P.A.</t>
  </si>
  <si>
    <t>77.178.228-0</t>
  </si>
  <si>
    <t>FR N°173</t>
  </si>
  <si>
    <t>Reparaciones en el inmueble de la Fiscalía Local de Angol.</t>
  </si>
  <si>
    <t>Servicio de traslado y reconexión de equipo biométrico para la Fiscalía Local de Pucón.</t>
  </si>
  <si>
    <t>Sociedad de Servicios Computacionales Aska Ltda.</t>
  </si>
  <si>
    <t>77.088.350-4</t>
  </si>
  <si>
    <t>Servicio de retiro de cámaras y equipos de red en inmueble de la Fiscalía Local de Pucón.</t>
  </si>
  <si>
    <t>Servicio de traslado y reconexión de televisor y ordenador de filas en edificio de la Fiscalía Local de Pucón.</t>
  </si>
  <si>
    <t>Servicio de pintura en edificio de la Fiscalía Local de Nueva Imperial.</t>
  </si>
  <si>
    <t>Ivan Maury Díaz.</t>
  </si>
  <si>
    <t>9.826.456-6</t>
  </si>
  <si>
    <t>Provisión e instalación de  puertos para el sistema de cámaras de seguridad de la Fiscalía Local deTemuco.</t>
  </si>
  <si>
    <t>Sociedad de Servicios computacionales Aska Ltda.</t>
  </si>
  <si>
    <t>FN/MP N°1258</t>
  </si>
  <si>
    <t>Mantención y reparación de los sistemas de bombas impulsoras de agua de la Fiscalía regional y Fiscalía Local de Angol.</t>
  </si>
  <si>
    <t>Juan Antonio Astete Ansuarena.</t>
  </si>
  <si>
    <t>9.858.001-8</t>
  </si>
  <si>
    <t>FR N°176</t>
  </si>
  <si>
    <t>Reparación del sistema de bombas impulsoras de agua de la Fiscalía regional.</t>
  </si>
  <si>
    <t>Servicio de diseño de tarjeta digital de saludo para el Fiscal Regional.</t>
  </si>
  <si>
    <t>Sociedad Arias Elgueta Ltda.</t>
  </si>
  <si>
    <t>76.319.086-2</t>
  </si>
  <si>
    <t>Traslado de equipos de aire acondicionado desde Fiscalía Local de Pucón a instalaciones de la Fiscalía Local de Nueva Imperial.</t>
  </si>
  <si>
    <t>Alejandro Varela Zúñiga.</t>
  </si>
  <si>
    <t>6.893.676-4</t>
  </si>
  <si>
    <t>FR N°181</t>
  </si>
  <si>
    <t>Servicio extraordinario de guardia de seguridad para el nuevo inmueble de la Fiscalía Local de Pucón.</t>
  </si>
  <si>
    <t>Guard Service Seguridad S.A.</t>
  </si>
  <si>
    <t>79.960.660-7</t>
  </si>
  <si>
    <t>Provisión e instalación de láminas de seguridad para vehículo institucional.</t>
  </si>
  <si>
    <t>Instalación de puntos de red y provisión de soporte para el nuevo edificio de la Fiscalía Local de Pucón.</t>
  </si>
  <si>
    <t>FR N°182</t>
  </si>
  <si>
    <t>Servicio extraordinario de aseo para los inmuebles (nuevo y antiguo) de la Fiscalía Local de Pucón.</t>
  </si>
  <si>
    <t>Luis Díaz Arias.</t>
  </si>
  <si>
    <t>15.986.023-K</t>
  </si>
  <si>
    <t>Servicio de sanitización para la Fiscalía Local de Loncoche.</t>
  </si>
  <si>
    <t>Fumigaciones Rubén Marin E.I.R.L.</t>
  </si>
  <si>
    <t>76.772.617-1</t>
  </si>
  <si>
    <t>FR N°184</t>
  </si>
  <si>
    <t>Servicio de mudanza para la Fiscalía Local de Pucón.</t>
  </si>
  <si>
    <t>Rodrigo Antonio Kaba Gonzalez.</t>
  </si>
  <si>
    <t>15.254.203-8</t>
  </si>
  <si>
    <t>Reparaciones en edificio de la Fiscalía Local de Curacautín.</t>
  </si>
  <si>
    <t>Coinstrucciones Patricio Manosalva Fernández E.I.R.L.</t>
  </si>
  <si>
    <t>76.490.409-5</t>
  </si>
  <si>
    <t>Consumo energía eléctrica Fiscalía Local de Carahue (terreno), periodo 28-10-2020 al 26-11-2020.</t>
  </si>
  <si>
    <t>Empresa Eléctrica de la Frontera S.A.</t>
  </si>
  <si>
    <t>Consumo energía eléctrica Fiscalía Local de Lautaro, periodo 02-11-2020 al 01-12-2020.</t>
  </si>
  <si>
    <t>Consumo energía eléctrica Fiscalía Local de Collipulli, periodo 03-11-2020 al 02-12-2020.</t>
  </si>
  <si>
    <t>Consumo energía eléctrica Fiscalía Local de Angol, periodo 02-11-2020 al 01-12-2020.</t>
  </si>
  <si>
    <t>Consumo energía eléctrica Fiscalía Local de Nueva Imperial, periodo 31-10-2020 al 30-11-2020.</t>
  </si>
  <si>
    <t>Consumo energía eléctrica Fiscalía Local de Villarrica, periodo 31-10-2020 al 30-11-2020.</t>
  </si>
  <si>
    <t>Consumo energía eléctrica Fiscalía Local de Temuco y Fiscalía Regional, periodo 30-10-2020 al 27-11-2020.</t>
  </si>
  <si>
    <t>Consumo energía eléctrica Fiscalía Local de Pitrufquén, periodo  03-11-2020 al 01-12-2020.</t>
  </si>
  <si>
    <t>Consumo agua potable Fiscalías de la región, mes de Noviembre 2020.</t>
  </si>
  <si>
    <t>Aguas Araucanía S.A.</t>
  </si>
  <si>
    <t>76.215.637-7</t>
  </si>
  <si>
    <t>Servicio de telefonía fija para las Fiscalías de la región, mes de Noviembre de 2020.</t>
  </si>
  <si>
    <t>Telefónica Chile S.A.</t>
  </si>
  <si>
    <t>90.635.000-9</t>
  </si>
  <si>
    <t>Servicio de franqueo convenido para las Fiscalías de la región, mes de Noviembre 2020.</t>
  </si>
  <si>
    <t>Empresa de Correos de Chile.</t>
  </si>
  <si>
    <t>Servicio de courier para Fiscalías de la región, mes de Noviembre 2020.</t>
  </si>
  <si>
    <t>Servicio de franqueo convenido para la Fiscalía Local de Temuco, mes de Noviembre 2020.</t>
  </si>
  <si>
    <t>Consumo energía eléctrica Fiscalía Local de Curacautín, periodo  09-11-2020 al 09-12-2020.</t>
  </si>
  <si>
    <t>Consumo energía eléctrica oficina de atención de Purén, periodo 11-11-2020 al 11-12-2020.</t>
  </si>
  <si>
    <t>Consumo energía eléctrica Fiscalía Local de Traiguén, periodo 13-11-2020 al 15-12-2020.</t>
  </si>
  <si>
    <t>Consumo energía eléctrica Fiscalía Local de Loncoche, periodo 18-11-2020 al 18-12-2020.</t>
  </si>
  <si>
    <t>Consumo energía eléctrica Fiscalía Local de Victoria, periodo 18-11-2020 al 18-12-2020.</t>
  </si>
  <si>
    <t>Consumo energía eléctrica Fiscalía Local de Carahue, periodo 20-11-2020 al 22-12-2020.</t>
  </si>
  <si>
    <t>Consumo energía eléctrica Fiscalía Local de Carahue (terreno), periodo 26-11-2020 al 29-12-2020.</t>
  </si>
  <si>
    <t>Consumo agua potable Fiscalías de la región, mes de Diciembre 2020.</t>
  </si>
  <si>
    <t>Consumo energía eléctrica Fiscalía Local de Temuco y Fiscalía Regional, periodo 28-11-2020 al 29-12-2020.</t>
  </si>
  <si>
    <t>Gasto en Agua Potable, consumo del 28-10-2020 al 27-11-2020 de la Fiscalía Regional.-</t>
  </si>
  <si>
    <t>AGUAS DEL VALLE S.A.</t>
  </si>
  <si>
    <t>91.143.000-2</t>
  </si>
  <si>
    <t>Gasto en Agua Potable, consumo del 26-10-2020 al 24-11-2020 de  Fiscalía Local de Coquimbo.-</t>
  </si>
  <si>
    <t>Gasto en Agua Potable, consumo del 29-10-2020 al 28-11-2020 de Fiscalía Local de Ovalle.-</t>
  </si>
  <si>
    <t>Gasto en Agua Potable, consumo del 26-10-2020 al 24-11-2020 de Fiscalía Local de Andacollo.-</t>
  </si>
  <si>
    <t>Gasto en Agua Potable, consumo del 27-10-2020 al 26-11-2020 de Fiscalía Local de Vicuña.-</t>
  </si>
  <si>
    <t>Gasto en Agua Potable, consumo del 03-11-2020 al 03-12-2020 de Fiscalía Local de Illapel.-</t>
  </si>
  <si>
    <t>Gasto en Agua Potable, consumo del 28-10-2020 al 27-11-2020 de Oficinas SACFI.-</t>
  </si>
  <si>
    <t>Gasto en Agua Potable, consumo del 04-11-2020 al 04-12-2020 de Fiscalía Local de Combarbalá.-</t>
  </si>
  <si>
    <t>Gasto en Agua Potable, consumo del 09-11-2020 al 07-12-2020 de Fiscalía Local de Los Vilos.-</t>
  </si>
  <si>
    <t>Gasto en Electricidad, consumo del 31-10-2020 al 30-11-2020 de Fiscalía Local de Vicuña.-</t>
  </si>
  <si>
    <t>Gasto en Electricidad, consumo del 04-11-2020 al 02-12-2020 de Fiscalía Local de Andacollo.-</t>
  </si>
  <si>
    <t>Gasto en Electricidad, consumo del 03-11-2020 al 01-12-2020 de Fiscalía Local de Illapel.-</t>
  </si>
  <si>
    <t>Gasto en Electricidad, consumo del 04-11-2020 al 02-12-2020 de Fiscalía Local de Combarbalá.-</t>
  </si>
  <si>
    <t>Gasto en Electricidad, consumo del 24-11-2020 al 22-12-2020 de Fiscalía Regional.-</t>
  </si>
  <si>
    <t>Gasto en Electricidad, consumo del 24-11-2020 al 22-12-2020 de Fiscalía Local de La Serena.-</t>
  </si>
  <si>
    <t>Gasto en Electricidad, consumo del 07-11-2020 al 05-12-2020 de Oficinas SACFI.-</t>
  </si>
  <si>
    <t>Gasto en Electricidad, consumo del 29-10-2020 al 26-11-2020 de Fiscalía Local de Los Vilos.-</t>
  </si>
  <si>
    <t>Gasto en Electricidad, consumo del 29-10-2020 al 27-11-2020 de Fiscalía Local de Coquimbo.-</t>
  </si>
  <si>
    <t>Gasto en Electricidad, consumo del 24-11-2020 al 24-12-2020 de Fiscalía Local de Ovalle.-</t>
  </si>
  <si>
    <t>Gasto en Electricidad, consumo del 28-11-2020 al 29-12-2020 de Fiscalía Local de Coquimbo.-</t>
  </si>
  <si>
    <t>Gasto en Electricidad, consumo del 27-11-2020 al 28-12-2020 de Fiscalía Local de Los Vilos.-</t>
  </si>
  <si>
    <t>Gasto en Telefonía Fija de FL de Vicuña, consumo mes de Noviembre 2020.-</t>
  </si>
  <si>
    <t>TELEFÓNICA CHILE S.A.</t>
  </si>
  <si>
    <t>Gasto en Telefonía Fija de Fiscalía Los Vilos, consumo mes de Noviembre 2020.-</t>
  </si>
  <si>
    <t>Gasto en Telefonía Fija de Fiscalía Regional, consumo mes de Noviembre 2020.-</t>
  </si>
  <si>
    <t>Gasto en Telefonía Fija de Fiscalía Combarbalá, consumo mes de Noviembre 2020.-</t>
  </si>
  <si>
    <t>Gasto en Telefonía Fija de Fiscalía Illapel, consumo mes de Noviembre 2020.-</t>
  </si>
  <si>
    <t>Gasto en Telefonía Fija de Fiscalía Andacollo, consumo mes de Noviembre 2020.-</t>
  </si>
  <si>
    <t>Gasto en Telefonía Fija de Fiscalía Ovalle, consumo mes de Noviembre 2020.-</t>
  </si>
  <si>
    <t>Gasto en Telefonía Fija de Fiscalía Coquimbo, consumo mes de Noviembre 2020.-</t>
  </si>
  <si>
    <t>17-FN Nº 2075</t>
  </si>
  <si>
    <t>Reembolso de gastos por Entrevista de Informe Pericial según causa RUC, Fiscalía Local de Illapel.-</t>
  </si>
  <si>
    <t>GERMAN SALGADO SALGADO</t>
  </si>
  <si>
    <t>9.392.169-0</t>
  </si>
  <si>
    <t>Reembolso de gastos por Entrevista de Informe Pericial según causa RUC:, Fiscalía Local de La Serena.-</t>
  </si>
  <si>
    <t>Adquisición de Amonio Cuaternario Diluido, para Diluir y con Cobre, para las Fiscalías de la IV Región.-</t>
  </si>
  <si>
    <t>HOME FROG SERVICIOS SUSTENTABLE SPA</t>
  </si>
  <si>
    <t>77.031.971-4</t>
  </si>
  <si>
    <t>Mantención correctiva a extractor de climatización de la FL de Coquimbo, según contrato.-</t>
  </si>
  <si>
    <t>TOMAS CERDA YAÑEZ CONSTRUCCIONS E.I.R.L.</t>
  </si>
  <si>
    <t>76.143.387-3</t>
  </si>
  <si>
    <t>Reparación de CCTV de la Fiscalía Regional y Local de La Serena según cotización.-</t>
  </si>
  <si>
    <t>REDES E INFORM. KEVIN ILLANES ARAYA EIRL</t>
  </si>
  <si>
    <t>76.804.694-8</t>
  </si>
  <si>
    <t>17-FN Nº 1213</t>
  </si>
  <si>
    <t>Mantención Correctiva de Sistema de Pozos Napa Subterránea de la Fiscalía Local de Ovalle.-</t>
  </si>
  <si>
    <t>MIGUEL PEREZ CONSULTORIA Y PERFORACION</t>
  </si>
  <si>
    <t>76.336.852-1</t>
  </si>
  <si>
    <t>Informe Pericial Psicológico según Causa Ruc, Fiscalía Local de Coquimbo.-</t>
  </si>
  <si>
    <t>MARIANELA CORTÉS CORTÉS</t>
  </si>
  <si>
    <t>13.417.766-7</t>
  </si>
  <si>
    <t>17-FN Nº 521</t>
  </si>
  <si>
    <t>Compra de Mascarillas desechables para stock de las Fiscalías de la IV Región.-</t>
  </si>
  <si>
    <t>Adquisición de mouse inalámbricos, para las Fiscalías de la IV Región.-</t>
  </si>
  <si>
    <t>COMPUTACION INTEGRAL S.A.</t>
  </si>
  <si>
    <t>76.369.116-0</t>
  </si>
  <si>
    <t>Señaletica institucional para las Fiscalías de la IV Región.-</t>
  </si>
  <si>
    <t>Informe Pericial Psicológico según causa RUC., Fiscalía Local de La Serena.-</t>
  </si>
  <si>
    <t>Mantención Correctiva de Ascensor de la Fiscalía Local de Ovalle (sistema de rescate de pasajeros), según contrato.-</t>
  </si>
  <si>
    <t>ASCENSORES SCHINDLER CHILE S.A.</t>
  </si>
  <si>
    <t>93.565.000-3</t>
  </si>
  <si>
    <t>Compra de Materiales de oficina para stock de las Fiscalías de la IV Región.-</t>
  </si>
  <si>
    <t>Reparación enchufe rack de comunicaciones de la Fiscalía Regional.-</t>
  </si>
  <si>
    <t>Compra de materiales de aseo para stock de las Fiscalías de la IV Región.-</t>
  </si>
  <si>
    <t>Compra de Insumos para dispensador, para stock de las Fiscalías de la IV Región.-</t>
  </si>
  <si>
    <t>Compra de Mascarillas y Guantes, para stock de las Fiscalías de la IV Región.-</t>
  </si>
  <si>
    <t>17-FN Nº 2167</t>
  </si>
  <si>
    <t>Servicio de Guardia adicional para FL Ovalle , día Sábado 05 de diciembre 2020.-</t>
  </si>
  <si>
    <t>SERVICIOS INTEGRALES DE SEGUR. PULMAHUE</t>
  </si>
  <si>
    <t>76.539.539-9</t>
  </si>
  <si>
    <t>Compra de amonio cuaternario preparado de 5 litros y amonio concentrado para preparar, para stock de las Fiscalías de la IV Región.-</t>
  </si>
  <si>
    <t>Compra de resmas tamaño oficio, para stock de las Fiscalías de la IV Región.-</t>
  </si>
  <si>
    <t>Reembolso de Gastos por Entrevista de Informe Pericial, según causa RUC:, Fiscalía Local de Vicuña.-</t>
  </si>
  <si>
    <t>Adquisición de alcohol gel bidón de 5 litros, para stock de las Fiscalías de la IV Región.-</t>
  </si>
  <si>
    <t>Compra de resmas tamaño oficio y carta para stock de las Fiscalías de la IV Región.-</t>
  </si>
  <si>
    <t>Informe Pericial Psicológico según causa RUC:, FL La Serena.-</t>
  </si>
  <si>
    <t>Informe Pericial Psicológico según causa RUC:, FL Illapel.-</t>
  </si>
  <si>
    <t>Informe Pericial Psicológico según causa RUC:, FL Vicuña.-</t>
  </si>
  <si>
    <t>Adquisición de mouse inalámbrico vertical, para las Fiscalías de la IV Región.-</t>
  </si>
  <si>
    <t>Compra de desinfectantes en spray p/stock de FLs, Unidades y FR, primer trimestre 2021</t>
  </si>
  <si>
    <t>ANDRO LAFUENTE FERNANDEZ-EASY RIDER</t>
  </si>
  <si>
    <t>9454737-7</t>
  </si>
  <si>
    <t>Compra de elementos necesarios para prevención Covid, alcohol gel, alcohol para manos y amonio, stock primer trimestre 2021</t>
  </si>
  <si>
    <t>INVERSIONES OASIS DE TARAPACA SPA</t>
  </si>
  <si>
    <t>77157094-1</t>
  </si>
  <si>
    <t>Compra de materiales de oficina p/stock de FL IQ, primer trimestre 2021.</t>
  </si>
  <si>
    <t>DISTRIBUIDORA NENE LTDA</t>
  </si>
  <si>
    <t>76067436-2</t>
  </si>
  <si>
    <t>Compra de DVD y pendrive, para stock de FLs, FR y Unidades, para entregar respaldos de carpetas, respaldo EIVG.</t>
  </si>
  <si>
    <t>ECOFFICE COMPUTACION LTDA.</t>
  </si>
  <si>
    <t>76293503-1</t>
  </si>
  <si>
    <t>DISTRIBUIDORA NENE LTDA.</t>
  </si>
  <si>
    <t>Compra de 100 lápices con base p/escritorios, para instalar en todos los puestos de atención de publico y que las personas no utilicen lápiz de los funcionarios.</t>
  </si>
  <si>
    <t>Compra de zapatos de seguridad, guantes y gorros legionarios, para funcionarios de custodias de FLs, encargado bodega FR.</t>
  </si>
  <si>
    <t>COM DE ART. DE PROTECCION Y SEG INDUS. M</t>
  </si>
  <si>
    <t>86887200-4</t>
  </si>
  <si>
    <t>ISAIAS SAAVEDRA PARRA</t>
  </si>
  <si>
    <t>12441870-4</t>
  </si>
  <si>
    <t>Limpieza de vidrios en altura de todo el inmueble que alberga a la FL Iquique.</t>
  </si>
  <si>
    <t>DSINFECTA LIMITADA</t>
  </si>
  <si>
    <t>76262048-0</t>
  </si>
  <si>
    <t>Tratamiento a muros del patio interior de Uravit, para disminuir salinidad y humedad, e instalación de tabla como revestimiento.</t>
  </si>
  <si>
    <t>Compra de 4 kardex 3 cajones para FLs y 3 lockers metálicos para empresas de seguridad de FLs.</t>
  </si>
  <si>
    <t>ARIEL VIDAL PERALTA PROV. Y SERVS. EIRL</t>
  </si>
  <si>
    <t>77637890-9</t>
  </si>
  <si>
    <t>Cierre con malla plástica, en sector sala eléctrica de FL Iquique, para evitar anidamiento de palomas.</t>
  </si>
  <si>
    <t>JOSE MARIA SILVA SPENCER</t>
  </si>
  <si>
    <t>7953592-3</t>
  </si>
  <si>
    <t>Pintura completa de fachada FL Alto Hospicio, sector Avenida Los Aromos, y obras menores en recepción.</t>
  </si>
  <si>
    <t>Compra de materiales de oficina p/stock de Uravit, primer trimestre 2021</t>
  </si>
  <si>
    <t>Compra de materiales de oficina p/stock de FR, primer trimestre 2021</t>
  </si>
  <si>
    <t>Compra de materiales de oficina p/stock de FLAH, primer trimestre 2021</t>
  </si>
  <si>
    <t>Servicio de digitalización, destrucción y orden de carpetas terminadas de FR Tarapacá, por 15 días del mes de diciembre. Servicio supervisado por UGI</t>
  </si>
  <si>
    <t>MIHAIR DEIK NUÑEZ LTDA.</t>
  </si>
  <si>
    <t>76291554-5</t>
  </si>
  <si>
    <t>Carga de cupón electrónico para vehículos de FR Tarapacá, estimado hasta abr/21.</t>
  </si>
  <si>
    <t>Adquisición de 2 banderas de Chile, de 3 metros para FL Iquique.</t>
  </si>
  <si>
    <t>Adhesivo con trovicel mas acrílico para charla con Policías de FL AH, solicitado por FAJ, el cual contiene instrucciones hacia policías.</t>
  </si>
  <si>
    <t>PUBLICIDAD Y GRAFICAS CON SENTIDO LTDA.</t>
  </si>
  <si>
    <t>76838078-3</t>
  </si>
  <si>
    <t>Tratamiento y pintura de reja perimetral de FL Tamarugal, incluye pequeño muro donde comienza la reja y destape de tasa de WC baño visita FLIQ.</t>
  </si>
  <si>
    <t>VLADIMIR CARLOS MOLINA</t>
  </si>
  <si>
    <t>7455840-2</t>
  </si>
  <si>
    <t>Reparación cortina roller e instalación de film UV, en oficina FA C. González.</t>
  </si>
  <si>
    <t>Reemplazo de 50 focos led por focos pl en mal estado y revision de sistema ultrasonido en terraza FL Iquique.</t>
  </si>
  <si>
    <t>OMAR VILLALOBOS ARACENA</t>
  </si>
  <si>
    <t>12446867-1</t>
  </si>
  <si>
    <t>Modificacion de baño FR y Kitchenette, para instalar ducha para funcionarios y cumplir con espacio minimo de baño de acceso universal, incluye reubicacion de lavaplatos y muebles, ademas de modificar meson de cocina, para dejar abatible y maximizar uso de espacio.</t>
  </si>
  <si>
    <t>Compra de 2 televisores, para recepción de FL AH, cámaras y para cámaras de Uravit.</t>
  </si>
  <si>
    <t>Reubicación de estructura de aluminio en recepción FLAH, para poder instalar equipo rayos X y tratamiento a cierre lateral de FLAH.</t>
  </si>
  <si>
    <t>Consumo de agua potable Fiscalía Local de Alto Hospicio</t>
  </si>
  <si>
    <t>AGUAS DEL ALTIPLANO S.A.</t>
  </si>
  <si>
    <t>99.561.010-8</t>
  </si>
  <si>
    <t>Consumo de agua potable Uravit</t>
  </si>
  <si>
    <t>Consumo de agua potable Fiscalía Regional</t>
  </si>
  <si>
    <t>Consumo de agua potable Fiscalía Local del Tamarugal</t>
  </si>
  <si>
    <t>Consumo de agua potable Fiscalía Local del Tamarugal arriendo</t>
  </si>
  <si>
    <t>Consumo de agua potable Fiscalía Local de Iquique</t>
  </si>
  <si>
    <t>Consumo de electricidad Fiscalía Local de Alto Hospicio Avda. Los Aromos 3889</t>
  </si>
  <si>
    <t>ELIQSA</t>
  </si>
  <si>
    <t>96.541.870-9</t>
  </si>
  <si>
    <t>Consumo de electricidad Fiscalía Local de Alto Hospicio Avda. Los Aromos 3890</t>
  </si>
  <si>
    <t>Consumo de electricidad Fiscalía Local de Alto Hospicio Avda. Los Aromos 3888</t>
  </si>
  <si>
    <t>Consumo de electricidad Fiscalía Local de Alto Hospicio Avda. Los Aromos 3885</t>
  </si>
  <si>
    <t>Consumo de electricidad Fiscalía Local de Alto Hospicio Avda. Los Aromos 3887</t>
  </si>
  <si>
    <t>Consumo de electricidad Fiscalía Local de Alto Hospicio Avda. Los Aromos 3883</t>
  </si>
  <si>
    <t xml:space="preserve">Consumo de electricidad Fiscalía Local de Pozo Almonte </t>
  </si>
  <si>
    <t>Consumo de electricidad Fiscalía Regional</t>
  </si>
  <si>
    <t>Consumo de electricidad Fiscalía Local Iquique</t>
  </si>
  <si>
    <t>Consumo de electricidad URAVIT</t>
  </si>
  <si>
    <t>Consumo de electricidad Fiscalía Local de Pozo Almonte Arriendo</t>
  </si>
  <si>
    <t>Franqueo convenido Fiscalía Regional</t>
  </si>
  <si>
    <t>Consumo de electricidad de la Fiscalía Regional de los Rios Uravit, periodo de Noviembre - Diciembre 2020</t>
  </si>
  <si>
    <t>SOCIEDAD AUSTRAL DE ELECTRICIDAD</t>
  </si>
  <si>
    <t>Recarga   de  Gas  de  la  Fiscalia   Local  de Rio Bueno</t>
  </si>
  <si>
    <t>RES.DER 6/2020</t>
  </si>
  <si>
    <t>Servicio de mejoramiento del cierre perimetral para la Fiscalia Local de La Union</t>
  </si>
  <si>
    <t xml:space="preserve">CONSTRUCTORA TOROBAYO </t>
  </si>
  <si>
    <t>76.396.883-9</t>
  </si>
  <si>
    <t>RES.FN/MP N°2075</t>
  </si>
  <si>
    <t>Servicio de peritaje psicologicos para la Fiscalia Local de Los Lagos</t>
  </si>
  <si>
    <t>PALOMA SOLEDAD GONZALEZ MORA</t>
  </si>
  <si>
    <t>13.669.648-3</t>
  </si>
  <si>
    <t>Retiro de 5 equipos de aire acondicionado en las dependencia antiguas de la Uravit y Sacfi</t>
  </si>
  <si>
    <t>ARTURO EXEQUIEL ESCOBAR MONTECINOS</t>
  </si>
  <si>
    <t>10.689.308-K</t>
  </si>
  <si>
    <t>Consumo de electricidad de la Fiscalía Local de San Jose, periodo de Noviembre-Diciembre 2020</t>
  </si>
  <si>
    <t>Consumo de electricidad de la Fiscalía Regional de los Rios, periodo de Noviembre-diciembre  2020</t>
  </si>
  <si>
    <t>Consumo de electricidad de la Fiscalía Local de Valdivia, periodo de Noviembre-Diciembre 2020</t>
  </si>
  <si>
    <t>Aviso de publicacion de Licitacion de aseo y mantenciones de Jardines para la Region de los Rios.</t>
  </si>
  <si>
    <t>EMPRESA EL MERCURIO S.A.P</t>
  </si>
  <si>
    <t>Servicio de publicacion por licitacion de aseo y mantenciones de Jardines para la Region de los Rios</t>
  </si>
  <si>
    <t>SOCIEDAD PERIODISTICA ARAUCANIA S.A</t>
  </si>
  <si>
    <t>87,778,800-8</t>
  </si>
  <si>
    <t>Servicio de monitoreo de alarmas en la Fiscalias Locales de la Region de los Rios.</t>
  </si>
  <si>
    <t>CPS&amp;FIRST SECURITY</t>
  </si>
  <si>
    <t>99.528.470-7</t>
  </si>
  <si>
    <t>Servicio de traslado e instalacion de caja fuerte desde Valdivia a la Fiscalia Local de San Jose</t>
  </si>
  <si>
    <t>CARLOS REYES IRIGOYEN</t>
  </si>
  <si>
    <t>8.293.513-4</t>
  </si>
  <si>
    <t>Servicio de Television y Telefonía para la Fiscalia Regional de los Rios</t>
  </si>
  <si>
    <t>TELEFONICA DEL SUR S.A.</t>
  </si>
  <si>
    <t>90.299.000-3</t>
  </si>
  <si>
    <t>Servicio de instalacion y adquisicion de persianas exteriores para la Fiscalia Local de San Jose</t>
  </si>
  <si>
    <t>COMERCIAL DECOIDEAS</t>
  </si>
  <si>
    <t>Servicio de peritaje psicologicos para la Fiscalia Local de Valdivia</t>
  </si>
  <si>
    <t>KARLA ANDREA SANHUEZA</t>
  </si>
  <si>
    <t>12.602.401-0</t>
  </si>
  <si>
    <t>Servicio de arriendo de 4 computadores para la Fiscalia Regional de los Rios por 23 dias</t>
  </si>
  <si>
    <t>INFOVALD SPA</t>
  </si>
  <si>
    <t>76.322.516-K</t>
  </si>
  <si>
    <t>Servicio de evaluacion psicolaboral para cargo de reemplazo de la Fiscalia Local de la Union</t>
  </si>
  <si>
    <t>ASSESSOR CONSULTORES</t>
  </si>
  <si>
    <t>78.074.130-9</t>
  </si>
  <si>
    <t>Servicio de arriendo de 2 computadores de Notebook para la Fiscalia Regional de los Rios</t>
  </si>
  <si>
    <t xml:space="preserve">SERVICIOS INTEGRALES </t>
  </si>
  <si>
    <t>76.572,354-K</t>
  </si>
  <si>
    <t>Adquisicion de resmas de oficio para la Fiscalia Regional de los Rios</t>
  </si>
  <si>
    <t xml:space="preserve">DISTRIBUIDORA COMERCIAL </t>
  </si>
  <si>
    <t>76.287.477.-6</t>
  </si>
  <si>
    <t>Consumo de electricidad Unidad de Fiscalía Local de Panguipulli Medidor 1</t>
  </si>
  <si>
    <t>Consumo de electricidad Unidad de Fiscalía Local de Panguipulli Medidor 2</t>
  </si>
  <si>
    <t>Consumo de electricidad Unidad de Fiscalía Local de Panguipulli Medidor 3</t>
  </si>
  <si>
    <t>Servicio de consumo de agua de la Fiscalia Local de Valdivia.</t>
  </si>
  <si>
    <t>AGUAS DECIMA S.A.</t>
  </si>
  <si>
    <t>96.703.230-1</t>
  </si>
  <si>
    <t>Servicio de instalaciones varias por mejoramiento de cierre perimetral con malla acma en la F.L.San Jose</t>
  </si>
  <si>
    <t>LUCIANO IGNACIO GRECO VELASQUEZ OBRA  MENORES</t>
  </si>
  <si>
    <t>77.117.144-3</t>
  </si>
  <si>
    <t>Servicio de desratizacion en la Fiscalia Regional de los Rios, Uravit y Sacfi del mes de Diciembre 2020</t>
  </si>
  <si>
    <t>JAIME CESPEDES HONORATO SERVICIO VETERINARIO</t>
  </si>
  <si>
    <t>Adquisicion de materiales de aseo por el covid para la Region de los Rios</t>
  </si>
  <si>
    <t>DIMER S.A.</t>
  </si>
  <si>
    <t>96,670840-9</t>
  </si>
  <si>
    <t xml:space="preserve">Adquisicion de toltem sanitizador para la Region de los Rios </t>
  </si>
  <si>
    <t>ARQUITECTURA DISEÑO</t>
  </si>
  <si>
    <t>Servicio de trabajo menores en la Fiscalia Regional de los Rios tales como mantencion y reparacion de terraza y sala de reuniones</t>
  </si>
  <si>
    <t>ELECTRICIDAD Y CONSTRUCCIONES CER LTDA</t>
  </si>
  <si>
    <t>76.846.610-6</t>
  </si>
  <si>
    <t>Servicio de bodegaje y custodia de autos por causas relativa de la Fiscalia Local de Valdivia</t>
  </si>
  <si>
    <t>Adquisicion de peliluvios y kit de pediluvio para la Fiscalia Regional de los Rios</t>
  </si>
  <si>
    <t>INTERFILM S.A.</t>
  </si>
  <si>
    <t>Adquisicion de materiales de Oficina para la Fiscalia XIV Region de los Rios</t>
  </si>
  <si>
    <t>Servicio de mantenciones varias en dependencias de la oficina de la Uravit y Sacfi para entregar al Serviu</t>
  </si>
  <si>
    <t>Adquisición de combustible para vehiculos institucionales de la Region de los Rios</t>
  </si>
  <si>
    <t>COMPAÑÍA DE PETROLEO</t>
  </si>
  <si>
    <t>Servicio de limpieza y corte de pasto en futuras dependencias de la Fiscalia Regional y Panguipulli</t>
  </si>
  <si>
    <t>FUMISERVI SUR LTDA,</t>
  </si>
  <si>
    <t>77.997.300-K</t>
  </si>
  <si>
    <t>Adquisicion de equipo de aire acondicionado para la Region de los Rios</t>
  </si>
  <si>
    <t>Servicio de mantenciones y reparaciones de persianas en la Fiscalia Local de Valdivia</t>
  </si>
  <si>
    <t>PERSIACORT SPA</t>
  </si>
  <si>
    <t>Adquisicion de aseo para la Fiscalia Local de San Jose de Mariquina.</t>
  </si>
  <si>
    <t>RES.DER 8/2020</t>
  </si>
  <si>
    <t>Servicio de mantencion menor en pintura interior y reparacion muros tercer nivel de la Fiscalia Local de Valdivia</t>
  </si>
  <si>
    <t>SOC. DE INV. Y CONST.</t>
  </si>
  <si>
    <t>76.203.281-3</t>
  </si>
  <si>
    <t>RES.DER 7/2020</t>
  </si>
  <si>
    <t>Servicio de mejoramiento de mesones recepcion en la Fiscalia Local de Rio Bueno.</t>
  </si>
  <si>
    <t>Adquisicion de sillas y mesa plegable para la Fiscalia Regional de los Rios.</t>
  </si>
  <si>
    <t>GOMEZ VERGARA Y CIA</t>
  </si>
  <si>
    <t>Adquisición de escritorio para las oficina de Uravit de la Fiscalia Regional de los Rios</t>
  </si>
  <si>
    <t>SOCIEDAD COMERCIALIZADORA</t>
  </si>
  <si>
    <t>76.750.481-0</t>
  </si>
  <si>
    <t>6589500,6592049,6592054,6592047,6592048,6592050,6592053,6592051,6592052,6568896,6582121,6580714,6580715,47289043</t>
  </si>
  <si>
    <t>Consumo de electricidad de la Fiscalia Local de Los Lagos, Uravit, La Union, Rio Bueno, paillaco</t>
  </si>
  <si>
    <t>Servicio de franqueo convenido de consumo del mes de Diciembre  de 2020</t>
  </si>
  <si>
    <t>COMPANIA DE PETROLEO DE CHILE</t>
  </si>
  <si>
    <t>DIST Y COM.CHRISTIAN CERPA JAMES</t>
  </si>
  <si>
    <t>76539931-9</t>
  </si>
  <si>
    <t>Se adquirió a través del CM Artículos de Escritorio y Papelería, artículos de escritorio y papelería, para mantener el stock en la Bodega local (conteiner) de la Fiscalía Regional de Arica y Parinacota.</t>
  </si>
  <si>
    <t>YANULAQUE Y CIA. LTDA</t>
  </si>
  <si>
    <t>81056900-K</t>
  </si>
  <si>
    <t>Se adquirió a través del CM Servicio de Reclutamiento, Selección y Consultorías, el Diseño gráfico y audiovisual de la Cuenta Pública 2020 y la Edición y Postproducción Audiovisual Videos, de la Cuenta Pública 2020 de la Fiscalía Regional de Arica y Parinacota.</t>
  </si>
  <si>
    <t>TALENTUS S.A.</t>
  </si>
  <si>
    <t>76312240-9</t>
  </si>
  <si>
    <t>Se adquirieron a través del CM de servicios de impresión, fotocopiado y artículos corporativos, pantalla de control biológico en acrílico 3mm con estructura de aluminio, para la Unidad de Servicios de la FLA, UAC y SACFI, se incluye instalación.</t>
  </si>
  <si>
    <t>HANS DREYER VILLANUEVA</t>
  </si>
  <si>
    <t>13212685-2</t>
  </si>
  <si>
    <t>Se adquirió a través del CM Alimentos, adquisición de vales de agua purificada, bidón retornable, 20 litros, sin dispensador bidón, para mantener en stock del Ministerio Público - Fiscalía Regional de Arica y Parinacota.</t>
  </si>
  <si>
    <t>AGUA DELZAR ARICA E.I.R.L</t>
  </si>
  <si>
    <t>52001509-4</t>
  </si>
  <si>
    <t>Según el Reglamento de Compra de Bienes Muebles y de Contratación de Servicios del Ministerio Público, Articulo 1º v) “Reparaciones hasta por un monto de 10 UTM por evento”, se solicitó al proveedor ILAM Ingeniería y Construcción SpA el servicio de suministro e instalación de 2 ruedas, ducasse, diámetro 100mm en el portón de acceso al estacionamiento de la Fiscalía Local de Arica.</t>
  </si>
  <si>
    <t>ILAM INGENIERIA Y CONSTRUCTORA SPA</t>
  </si>
  <si>
    <t>76797371-3</t>
  </si>
  <si>
    <t>FN/MP N° 521</t>
  </si>
  <si>
    <t>Se autoriza la contratación en forma directa del proveedor Autorentas del Pacífico SpA, RUT 83.547.100-4, para la instalación de separador en acrílico flexible transparente al 65%, para 2 camionetas Mitsubishi, L200, 1 camioneta Chevrolet, NEW D-MAX y 1 camioneta Chevrolet, CAPTIVA LT FULL AWD, según Resolución FN/MP Nº 521/2020 de fecha 18 de marzo de 2020.</t>
  </si>
  <si>
    <t>AUTORENTAS DEL PACIFICO SPA</t>
  </si>
  <si>
    <t>83547100-4</t>
  </si>
  <si>
    <t>ELLEN LILIANA CLAVERIA NAVARRO</t>
  </si>
  <si>
    <t>11465339-K</t>
  </si>
  <si>
    <t>Servicio de Electricidad Oficna Putre</t>
  </si>
  <si>
    <t>COOP. DE AB. DE EN. ELEC. SOCOROMA LTDA</t>
  </si>
  <si>
    <t>74379600-4</t>
  </si>
  <si>
    <t>Por concepto de gastos comunes FR Arica, FL Arica y SACFI</t>
  </si>
  <si>
    <t>COMUNIDAD EDIFICIO EMELARI</t>
  </si>
  <si>
    <t>65035339-0</t>
  </si>
  <si>
    <t>Servicio de Electricidad FR Arica y FL Arica</t>
  </si>
  <si>
    <t>Servicio de agua potable FR y FL Arica</t>
  </si>
  <si>
    <t>76215634-2</t>
  </si>
  <si>
    <t>Compra Uravit memorias. LPM OM 02788</t>
  </si>
  <si>
    <t>ELECTRONICA CASA ROY</t>
  </si>
  <si>
    <t>83030600-5</t>
  </si>
  <si>
    <t>Compra uravit tablets, OC 697058-143-CM20</t>
  </si>
  <si>
    <t>SOCIEDAD COMERCIAL Y</t>
  </si>
  <si>
    <t>76473107-7</t>
  </si>
  <si>
    <t>Servicio valija currier 24 hrs Regional y Locales por 24 meses. OC 697058-139-CM20</t>
  </si>
  <si>
    <t>EMPRESA DE CORREOS D</t>
  </si>
  <si>
    <t>60503000-9</t>
  </si>
  <si>
    <t>RS FN 2075</t>
  </si>
  <si>
    <t>12.10.18</t>
  </si>
  <si>
    <t>GERMAN PATRICIO SALG</t>
  </si>
  <si>
    <t>9392169-0</t>
  </si>
  <si>
    <t>RS FN 1209</t>
  </si>
  <si>
    <t>01.12.20</t>
  </si>
  <si>
    <t>Contratación directa Clasificación de Carpetas FL San Bdo CD RS FN 1209 DEL 01.12.20</t>
  </si>
  <si>
    <t>IRON MOUNTAIN CHILE</t>
  </si>
  <si>
    <t>Serv. Mantención preventiva control de acceso bandera. OC 697058-146-CM20</t>
  </si>
  <si>
    <t>INGESMART S.A.</t>
  </si>
  <si>
    <t>96858370-0</t>
  </si>
  <si>
    <t>VICHUQUEN SERVICIOS</t>
  </si>
  <si>
    <t>76769358-3</t>
  </si>
  <si>
    <t>Compra por Convenio Marco OC 697058-140-CM20 Presup. URAVIT.</t>
  </si>
  <si>
    <t>ROLAND VORWERK Y COM</t>
  </si>
  <si>
    <t>78178530-K</t>
  </si>
  <si>
    <t>Provisión e instalación de Fluxómetro en baño damas piso 8. Contratación conforme a la excepción del título I, art.1°, letra V del reglamento de compras y contratación de servicios del MP.</t>
  </si>
  <si>
    <t>ERWIN QUILAQUEO CATR</t>
  </si>
  <si>
    <t>13586193-6</t>
  </si>
  <si>
    <t>Compra de agua purificada para la FL. de San Bernardo.</t>
  </si>
  <si>
    <t>MANANTIAL S.A.</t>
  </si>
  <si>
    <t>96711590-8</t>
  </si>
  <si>
    <t>Compra de agua purificada para la FL. de Talagante</t>
  </si>
  <si>
    <t>INATALACIÓN DE DISPENSADORES EN PISO 12 Y PISO 8 EDIFICIO MIRAFLORES.</t>
  </si>
  <si>
    <t>NELSON SOZA BARRAZA</t>
  </si>
  <si>
    <t>11662674-8</t>
  </si>
  <si>
    <t>Provisión e instalación de cerraduras de puertas baños piso 8 FIAC. Contratación de acuerdo al art. 22 del reglam. de compras y contratación de servicios del MP.</t>
  </si>
  <si>
    <t>Provisión e instalación de focos led sector UAF zona recepción. Contratación conforme a art. 22 del reglamento de compras MP.</t>
  </si>
  <si>
    <t>Evaluaciones psicolaborales 1 tec, 1 prof, dic. RS FN MP 1278 de 29.07.18</t>
  </si>
  <si>
    <t>CONSULTORA BUSINESS</t>
  </si>
  <si>
    <t>76190699-2</t>
  </si>
  <si>
    <t>Compra plastificadora UAF 29.05.001. 697058-147-CM20</t>
  </si>
  <si>
    <t>COMERCIAL E IMPORTAD</t>
  </si>
  <si>
    <t>77180230-3</t>
  </si>
  <si>
    <t>Compra equipo amplificación UAF 29.05.001. 697058-149-CM20</t>
  </si>
  <si>
    <t>TECNOLOGIA Y COMPUTA</t>
  </si>
  <si>
    <t>77948130-1</t>
  </si>
  <si>
    <t>visita técnica aumento de capacidad punto de red edif. Bandera. Contratación conforme a la excepción letra v del título I del reglamento de compras y contrataciones del MP.</t>
  </si>
  <si>
    <t>LIMSERVICE SPA</t>
  </si>
  <si>
    <t>76863427-0</t>
  </si>
  <si>
    <t>Suministro e instalación Puntos de RED cat6 siemons y módulo RJ45 cat6. Contratación refiere excepción del título I, letra v del reglamento de compras y contratación de servicios del MP.</t>
  </si>
  <si>
    <t>Eval psicolaboral 3 aux y 1 adm DICIEMBRE. RS FN MP 1278 de 29.07.18</t>
  </si>
  <si>
    <t>Visita Técnica emergencia con intervención de tablero en edificio Bandera,por robo cables en armario distribución de enel. Contratación conforme a art. 22 del reglamento de compras y servicios del MP.</t>
  </si>
  <si>
    <t>RS DER 189</t>
  </si>
  <si>
    <t>01.12.2020</t>
  </si>
  <si>
    <t>RODFER INGENIERIA Y</t>
  </si>
  <si>
    <t>77245199-7</t>
  </si>
  <si>
    <t>Compra parlante sub 29.05.001 uso informática UGI. OC 697058-150-CM20</t>
  </si>
  <si>
    <t>VIDEOCORP ING. Y TEL</t>
  </si>
  <si>
    <t>89629300-1</t>
  </si>
  <si>
    <t>MILOCKERS SPA</t>
  </si>
  <si>
    <t>76412553-3</t>
  </si>
  <si>
    <t>Contratación por L.P.Menor conforme a at. 22 del reglamento de compras y servicios del MP. Traslado carpetas a destrucción en Sorepa Planta Pudahuel.</t>
  </si>
  <si>
    <t>TRANMANES LTDA</t>
  </si>
  <si>
    <t>77990510-1</t>
  </si>
  <si>
    <t>Contratación conforme al art. 22 L.P.Menor conforme a reglamento de compras y serv. del MP. Traslado de carpetas a Planta Sorepa desde la FL: de Talagante.</t>
  </si>
  <si>
    <t>DIAZ SAPIAIN TRASPOR</t>
  </si>
  <si>
    <t>76169474-K</t>
  </si>
  <si>
    <t>Compra combustible grupo electrógeno FL San Bernardo. Exc. Del reglamento. Cta 22.03.999</t>
  </si>
  <si>
    <t>GRUPO AMERICA MANTEN</t>
  </si>
  <si>
    <t>76639670-4</t>
  </si>
  <si>
    <t>Compra Alarmas personales Uravit. art. 22 del reglamento de compras y servicios en concordancia con art, 86 y 88 del reglamento de Aportes económicos de Uravit.</t>
  </si>
  <si>
    <t>COMPRA BOLSAS DE PAPEL POR CONVENIO MARCO OC 697058-151-CM20.</t>
  </si>
  <si>
    <t>RS FN 1259</t>
  </si>
  <si>
    <t>15.12.20</t>
  </si>
  <si>
    <t>CONTRATACIÓN DIRECTA POR RESOL. FN/MP N°1259/2020.</t>
  </si>
  <si>
    <t>EMP. CONSTRUCTORA LO</t>
  </si>
  <si>
    <t>76470780-K</t>
  </si>
  <si>
    <t>RS DER 188</t>
  </si>
  <si>
    <t>27.11.20</t>
  </si>
  <si>
    <t>Lic priv mayor prov cortinas roller FL Talagante. RS DER 188 del 27.11.20</t>
  </si>
  <si>
    <t>IZURIETA Y COMPANIA</t>
  </si>
  <si>
    <t>77279060-0</t>
  </si>
  <si>
    <t>Instalación circuito emergencia fl san bdo COTIZACION N° 202012170, exc. regl letra v.</t>
  </si>
  <si>
    <t>Contratación conforme a art.22 título IV L.P.Menor monto inferior a 2 UTM. Cambio de sensores y teclado alarma central edif. Bandera, producto trabajos habilitación duchas.</t>
  </si>
  <si>
    <t>Servicio flete traslado de cajas c/doctos. licitaciones y egresos desde Miraflores a Bodega A. Storage. Contratación conforme a art.22 refiere L.P.Menor valor menor a 2 UTM.</t>
  </si>
  <si>
    <t>TRANSVE S.A.</t>
  </si>
  <si>
    <t>96802280-6</t>
  </si>
  <si>
    <t>Const bodega FL Curacavi Lic. priv menor RS FR 254 del 18.12.20</t>
  </si>
  <si>
    <t>RS FN 258</t>
  </si>
  <si>
    <t>21.12.20</t>
  </si>
  <si>
    <t>Cont ppto adicional refuerzo reja exterior san bdo CD RS FR 258 21.12.20</t>
  </si>
  <si>
    <t>LEONEL SALIT GAJARDO</t>
  </si>
  <si>
    <t>9765193-0</t>
  </si>
  <si>
    <t>Contratación conforme a la Excepción del Título I, letra V, por requerir reparación urgente por fallas en conexión de tendido eléctrico que va hacia bodega de carpetas.</t>
  </si>
  <si>
    <t>Contratación L.P.Menor conforme a art. 22 del reglamento de compras y servicios del MP. Traslado de carpetas a destrucción en Sorepa por la FL. de San Bernardo.</t>
  </si>
  <si>
    <t>Traslado de carpetas a destrucción en planta Sorepa por la FL. de Talagante. Refiere L.P.Menor conforme a art.22 del reglamento de compras y servicios del MP.</t>
  </si>
  <si>
    <t>Traslado de especies a destrucción a KDM en Til- Til por la FL. de Maipú-Pudahuel- FIAC. refiere L.P.Menor conforme a art. 22 del reglamento de compras y servicios del MP.</t>
  </si>
  <si>
    <t>Adquisición de Chalecos y cascos Balísticos conforme a la excepción del título I, letra Q del reglamento de compras y servicios del MP.</t>
  </si>
  <si>
    <t>COMERCIAL Y ASESORIA</t>
  </si>
  <si>
    <t>76507718-4</t>
  </si>
  <si>
    <t>L. P. menor conforme a art.22 del reglamento de compras y servicios del MP. Destrucción de especies en relleno sanitario KDM en Til- Til por FL: Maipú-Pudahuel- Fiac.</t>
  </si>
  <si>
    <t>Compra materiales abastecimiento regional OC 697058-152-CM20</t>
  </si>
  <si>
    <t>Compra resmas maipu y Pudahuel OC 697058-153-CM20</t>
  </si>
  <si>
    <t>Traslado equipo switch a nuevo rack en nuevas dependencias de Fiscalía de Melipilla c/ req. int. N°7877644. Contratación conforme a la Excepción letra V del título I del reglamento de compras y servicios del MP. debido a la urgencia del traslado de los equipos para continuar con trabajos de habilitación de dependencias.</t>
  </si>
  <si>
    <t>ENTEL PCS TELECOMUNI</t>
  </si>
  <si>
    <t>96806980-2</t>
  </si>
  <si>
    <t>Servicio electricidad, FL Melipilla1</t>
  </si>
  <si>
    <t>Servicio arriendo medidor, FL Melipilla2</t>
  </si>
  <si>
    <t>Servicio electricidad, FL Melipilla3</t>
  </si>
  <si>
    <t>Servicio electricidad, FL Curacaví</t>
  </si>
  <si>
    <t>Servicio electricidad, FL Talagante</t>
  </si>
  <si>
    <t>Servicio electricidad, FL San Bernardo</t>
  </si>
  <si>
    <t>Servicio electricidad, FR Occidente Of 1201</t>
  </si>
  <si>
    <t>96800570-7</t>
  </si>
  <si>
    <t>Servicio electricidad, FR Occidente Of 1202</t>
  </si>
  <si>
    <t>Servicio electricidad, FR Occidente Of 804</t>
  </si>
  <si>
    <t>Servicio electricidad, Edif. Bandera</t>
  </si>
  <si>
    <t>Servicio agua, Edif. Bandera</t>
  </si>
  <si>
    <t>Servicio agua, FL San Bernardo</t>
  </si>
  <si>
    <t>Servicio agua, FL Melipilla</t>
  </si>
  <si>
    <t>Servicio agua, FL Melipilla 3</t>
  </si>
  <si>
    <t>Servicio agua, FL Talagante</t>
  </si>
  <si>
    <t>Servicio agua, Ofic. Buin</t>
  </si>
  <si>
    <t>Arriendo estac. CJS OCTUBRE</t>
  </si>
  <si>
    <t>Soc. Cons. Centro de Justicia de Stgo</t>
  </si>
  <si>
    <t>99557380-6</t>
  </si>
  <si>
    <t>Arriendo estac. CJS NOVIEMBRE</t>
  </si>
  <si>
    <t>Arriendo estac. San Bdo DICIEMBRE</t>
  </si>
  <si>
    <t>Evelyn Eugenia Nazar Flores</t>
  </si>
  <si>
    <t>13066108-4</t>
  </si>
  <si>
    <t>Soc. Civil Carmen Gloria y CIA</t>
  </si>
  <si>
    <t>76043255-5</t>
  </si>
  <si>
    <t>Arriendo Edif. Melipilla DICIEMBRE</t>
  </si>
  <si>
    <t>Arriendo Edif. Melipilla (2da casa) DICIEMBRE</t>
  </si>
  <si>
    <t>Maria Isabel Gonzalez Miranda</t>
  </si>
  <si>
    <t>5490257-3</t>
  </si>
  <si>
    <t xml:space="preserve">Inmobiliaria Quinta Anauco Ltda. </t>
  </si>
  <si>
    <t>76181960-7</t>
  </si>
  <si>
    <t>Arriendo Edif. Bandera 655, DICIEMBRE</t>
  </si>
  <si>
    <t>Arriendo Ofic. Miraflores piso 12 y of. 804 DICIEMBRE</t>
  </si>
  <si>
    <t>Inmobiliaria Cautin SA</t>
  </si>
  <si>
    <t>86884900-2</t>
  </si>
  <si>
    <t>Arriendo Bodega (1) UAF JUNIO-DICIEMBRE</t>
  </si>
  <si>
    <t>Inmobiliaria Norte Grande SPA</t>
  </si>
  <si>
    <t>76172725-7</t>
  </si>
  <si>
    <t>FN/MP N° 1193</t>
  </si>
  <si>
    <t>Adquisición de 40 Goma de ajuste tapa superior para fluxor Eisen N - Hinter N; 20 Kit pistón para Eisen-N y Hinter-N plástico; 20 Kit reparación manilla accionamiento para fluxor Eisen-N; 20 Kit cartucho lavabo Sprint-N. Repuestos de grifería y sanitarios para los baños del edificio de la Fiscalía Nacional.</t>
  </si>
  <si>
    <t>Comercial Hispano Chilena Ltda.</t>
  </si>
  <si>
    <t>79.903.920-6</t>
  </si>
  <si>
    <t xml:space="preserve">10 sillas de gerencia loop respaldo malla 48x50x113 CMS. </t>
  </si>
  <si>
    <t>Comercial e Industrial Muebles Asenjo Ltda.</t>
  </si>
  <si>
    <t>Adquisición de 2 banderas con logo, fondo blanco, cordón dorado contorno, finas terminaciones, medidas 14x21 cms; 2 banderas con logo, fondo blanco, cordón dorado, finas terminaciones, medidas 20x30 cms.</t>
  </si>
  <si>
    <t>Francisco Antonio Trujillo Bernal</t>
  </si>
  <si>
    <t>9.094.029-5</t>
  </si>
  <si>
    <t>Adquisición de 230 cámaras web Logitech C925E. Cámaras web para distribución nacional.</t>
  </si>
  <si>
    <t>FN/MP N° 1160</t>
  </si>
  <si>
    <t>Actuación y servicios auxiliares de entrevistas simuladas para los entrevistadores del Ministerio Público (02 al 22 de diciembre de 2020).</t>
  </si>
  <si>
    <t>Huellas Consultora SPA</t>
  </si>
  <si>
    <t>77.082.319-6</t>
  </si>
  <si>
    <t>Curso de perfeccionamiento para los entrevistadores del Ministerio Público (diciembre de 2020).</t>
  </si>
  <si>
    <t>FN/MP N° 810</t>
  </si>
  <si>
    <t>Contratación de 27 Diplomados Titulados "Derecho en Teoría General de los Derechos Humanos para la Administración de Justicia"</t>
  </si>
  <si>
    <t>Universidad de Chile</t>
  </si>
  <si>
    <t>60.910.000-1</t>
  </si>
  <si>
    <t>Contratación de 35 Diplomados Titulados "Diplomado Integrado de Derecho Penal y Procesal Penal"</t>
  </si>
  <si>
    <t>Corp. de Derecho Privado Universidad Alberto Hurtado</t>
  </si>
  <si>
    <t>73.923.400-K</t>
  </si>
  <si>
    <t>Contratación de 25 Diplomados Titulados "Diplomado en Comunicación Estratégica Público-Provada"</t>
  </si>
  <si>
    <t>Pontificia Universidad Católica de Chile</t>
  </si>
  <si>
    <t>81.698.900-0</t>
  </si>
  <si>
    <t>FN/MP N° 1190</t>
  </si>
  <si>
    <t>Contratación de 1 taller "Comunicación Efectiva, Trabajo en Equipo y Gestión del Tiempo" para funcionarios de la Unidad Especializada en DD. HH. Violencia de Género y Delitos Sexuales.</t>
  </si>
  <si>
    <t xml:space="preserve">Zambrano Hathaway y Compania Limitada </t>
  </si>
  <si>
    <t>76.311.615-8</t>
  </si>
  <si>
    <t>Adquisición de 10.000 Escafandra Healthstore protector facial con sujetador tipo lentes (unidad).</t>
  </si>
  <si>
    <t>Servicios y Asesorias Healthstore S.A.</t>
  </si>
  <si>
    <t>FN/MP N° 1191</t>
  </si>
  <si>
    <t>Contratación de 1 Curso "Metodologías de Análisis de Información y Métodos Prospectivos" para un grupo de analistas de la Fiscalía Nacional.</t>
  </si>
  <si>
    <t>Centro de Capacitación y Entrenamiento MC Training SPA</t>
  </si>
  <si>
    <t>77.110.891-1</t>
  </si>
  <si>
    <t>FN/MP N° 1210</t>
  </si>
  <si>
    <t>Trabajos de modificación del sentido de apertura de 14 puertas de acceso a pisos en el Edificio Institucional de la Fiscalía Nacional.</t>
  </si>
  <si>
    <t>Constructora Francisco Bau Torres E.I.R.L.</t>
  </si>
  <si>
    <t>77.057.772-1</t>
  </si>
  <si>
    <t>Servicio de producción y transmisión del Encuentro anual Puntos de Contacto RFAI y Conferencia Internacional sobre Narcotráfico y Delincuencia Organizada. Actividades que se realizarán entre el 15 al 18 de diciembre de 2020.</t>
  </si>
  <si>
    <t>Samara Asesorias e Inversiones Limitada</t>
  </si>
  <si>
    <t>76.295.660-8</t>
  </si>
  <si>
    <t>Servicio de producción y edición de un video introductorio que se presentará en el Encuentro Anual de Puntos Contacto de la Red de Fiscales Antidrogas de Iberoamérica (RFAI). Actividad que se realizará el 15 de diciembre del 2020.</t>
  </si>
  <si>
    <t>FreireTV Limitada</t>
  </si>
  <si>
    <t>76.162.764-3</t>
  </si>
  <si>
    <t>FN/MP N° 1212</t>
  </si>
  <si>
    <t>Servicios de mantención del sistema de detección y extinción de incendios instalados en el Edificio Institucional de la Fiscalía Nacional, por un periodo de 12 meses, a partir del día 1° de diciembre de 2020.</t>
  </si>
  <si>
    <t>Tyco Services S.A.</t>
  </si>
  <si>
    <t>83.157.200-2</t>
  </si>
  <si>
    <t>Adquisición de 150 Unidad de almacenamiento externo toshiba canvio basics black A3 1TB; 150 Unidad de almacenamiento externo toshiba canvio basics black A3 2TB; 100 Unidad de almacenamiento externo toshiba 4TB canvio basics. Discos duros para distribución nacional.</t>
  </si>
  <si>
    <t>Kley SPA</t>
  </si>
  <si>
    <t>78.170.940-9</t>
  </si>
  <si>
    <t>17200143
17200540</t>
  </si>
  <si>
    <t>Adquisición de 1 Router Peplink MAX-HD4-LTE-E-T; 1 Servicio complementarios para productos de hardware - Instalación de equipamiento. Router para Plataforma de Mensajería (SMS).</t>
  </si>
  <si>
    <t>Acanto S.A.</t>
  </si>
  <si>
    <t>99.547.540-5</t>
  </si>
  <si>
    <t>Adquisición de 200.000 mascarillas desechables 3 pliegues (4.000 cajas de 50 unidades)</t>
  </si>
  <si>
    <t>2 Licencias Cellebrite Actualización UFED ultimate 4PC touch; 1 servicio complementario para productos de licencias de software - soporte extendido. Renovación Licencias uso ULDDECO 2 Acess data - Forencis Toolkit - FTK-SMS, 2 Licencia CELLEBRITE UFED ULTIMATE 4 PC TOUCH, 2 Cellebrite - UFED Analytics Desktop, 2 Cellebrite  - DVR EXAMINER y 1 Cellebrite INPUT-ACE.</t>
  </si>
  <si>
    <t>Opciones S.A Sistemas de Información</t>
  </si>
  <si>
    <t>96.523.180-3</t>
  </si>
  <si>
    <t>Adquisición de 12 control de mando Hikvision DS-1005KI; 20 HDD PC Western digital WD10PURZ 1 TB; 20 accesorio de cámara Hikvision NVR DS-7608NI-K1/8P. Equipamiento para Salas de EIVG.</t>
  </si>
  <si>
    <t>Puntobat SPA</t>
  </si>
  <si>
    <t>76.175.712-1</t>
  </si>
  <si>
    <t>N/A</t>
  </si>
  <si>
    <t>Acuerdo Complementario servicio de valija entre la Fiscalía Nacional y las 19 fiscalías regionales del país. Servicio por 12 meses, 38 servicios diarios con frecuencia de lunes a viernes.</t>
  </si>
  <si>
    <t>Adquisición de 300 higienizador limpiasuperficie con amonio cuaternario</t>
  </si>
  <si>
    <t>Dimerc S.A.</t>
  </si>
  <si>
    <t>Renovación de 200 Licencia Adobe Acrobat PRO DC for Teams licensing subsc. Renewall 1 user level 3 50 - 99. Renovación de Suscripción anual.</t>
  </si>
  <si>
    <t>Comercializadora Tecnoworld Chile Limitada</t>
  </si>
  <si>
    <t>76.120.861-6</t>
  </si>
  <si>
    <t>Adquisición de 5 Galvanos madera calado rectangular 23x31. Premio Ministerio Público entregado a las primeras antigüedades de las 4 escuelas de formación y especialización de Carabineros de Chile y la escuela de formación de la PDI.</t>
  </si>
  <si>
    <t>CTM Group SPA</t>
  </si>
  <si>
    <t>76.409.739-4</t>
  </si>
  <si>
    <t>Servicio complementarios para productos de hardware - mantención y reparación de equipo. Mantención y Reparación Router de Plataforma de Mensajería (SMS).</t>
  </si>
  <si>
    <t>Adquisición de 1.314 toalla de papel interfoliada extra ancha (73 paquetes de 18 unidades)</t>
  </si>
  <si>
    <t>Contratación de 22 "Programas de formación directiva-responsable de conducción de equipos" Participantes: Red y comité de innovación, contratación adicional. Fecha: 14 de septiembre al 23 de diciembre de 2020.</t>
  </si>
  <si>
    <t>Asesorías y Servicios Grupo Educativo SPA</t>
  </si>
  <si>
    <t>76.041.771-8</t>
  </si>
  <si>
    <t>Contratación de 1 curso online en vivo sobre temáticas relacionadas con la especialidad de drogas a la luz de la ley N° 20.000</t>
  </si>
  <si>
    <t>Raúl Eduardo Núñez Ojeda</t>
  </si>
  <si>
    <t>8.267.760-7</t>
  </si>
  <si>
    <t>FN/MP N° 665</t>
  </si>
  <si>
    <t>6 Oracle Diagnostics Pack - Processor Perpetual; 6 Oracle Tuning Pack - Processor Perpetual. Contrato #6475381. Renovación a partir del 19/12/2020.</t>
  </si>
  <si>
    <t>Sistemas Oracle de Chile S.A.</t>
  </si>
  <si>
    <t>96.557.720-3</t>
  </si>
  <si>
    <t>4 Oracle Database Standard Edition - Processor Perpetual. Contrato #6473715. Renovación a partir del 26/12/2020.</t>
  </si>
  <si>
    <t>Contratación de un certificado sitio seguro Geotrust True Business ID Wildcard valor por un año. Certificado para sitio de la Academia FN.</t>
  </si>
  <si>
    <t>Clean Code SPA</t>
  </si>
  <si>
    <t>76.467.033-7</t>
  </si>
  <si>
    <t>Adquisición de 50 termómetros digitales infrarrojo sin contacto.</t>
  </si>
  <si>
    <t>Adquisición de 8 control de mando hikvision DS-1005KI; 20 switch HPE 1420 5G POE+ 32W. Equipamiento para salas de EIVG.</t>
  </si>
  <si>
    <t>Javiera Fernanda Lazo Ulloa</t>
  </si>
  <si>
    <t>17.778.588-1</t>
  </si>
  <si>
    <t>FN/MP N° 1235</t>
  </si>
  <si>
    <t>Adquisición de 150 equipos de desinfección (atomizadores) para los espacios u oficinas de la Institución.</t>
  </si>
  <si>
    <t>Madrid y Fabres Limitada</t>
  </si>
  <si>
    <t>76.851.026-1</t>
  </si>
  <si>
    <t>Licencia Autodesk Autocad LT single-user annual subscription renewall. Renovación de suscripción anual.</t>
  </si>
  <si>
    <t>Microgeo S.A.</t>
  </si>
  <si>
    <t>88.579.800-4</t>
  </si>
  <si>
    <t>Adquisición de 3.000 Desinfectante ambiental en aerosol Igenix (250 paquetes de 12 unidades); 108 Limpiador de pisos Virutex desinfectante 900 ml (9 paquetes de 12 unidades); 100 Limpiador Tremex 5 litros; 420 Papel higiénico Elite doble hoja rollo 250 metros (70 paquetes de 6 rollos); 600 Toalla de papel industrial Elite hoja simple blanca 300 metros (300 paquetes de 2 rollos).</t>
  </si>
  <si>
    <t>FN/MP N° 1246</t>
  </si>
  <si>
    <t>Adquisición de 69.000 mascarillas reutilizables para uso de funcionarios y fiscales de la institución.</t>
  </si>
  <si>
    <t>Arteimagen Limitada</t>
  </si>
  <si>
    <t>76.644.241-2</t>
  </si>
  <si>
    <t>Tarjetas prepago para teléfonos satelitales números 870776405153 - 870776405155 - 870776405156 de propiedad de la Fiscalía Nacional, vigentes por 365 días.</t>
  </si>
  <si>
    <t>Tesam Chile S.A.</t>
  </si>
  <si>
    <t xml:space="preserve">Adquisición de 30.000 Tríptico Carta de Derechos de los Usuarios (creolé)
Diagramación (ajuste de contenidos)
Formato: 29,7 x 17 cms. extendido.
Papel couché opaco de 130 grs. Impreso tiro y retiro. 4x4 color. 
Terminación: Plisados y doblados. </t>
  </si>
  <si>
    <t>Imprenta Alfredo Molina Flores S.A.</t>
  </si>
  <si>
    <t>93.408.000-9</t>
  </si>
  <si>
    <t xml:space="preserve">Adquisición de 30.000 Tríptico Carta de Derechos de los Usuarios (español)
Diagramación (ajuste de contenidos)
Formato: 29,7 x 17 cms. extendido.
Papel couché opaco de 130 grs. Impreso tiro y retiro. 4x4 color. 
Terminación: Plisados y doblados. </t>
  </si>
  <si>
    <t xml:space="preserve">Adquisición de 380 Talonarios autocopiativos Presentaciones de Reclamos Sugerencias o Felicitaciones
Formato: 14 x 21,5 cm. 
Nº de hojas: 50 hojas (Hoja original + Hoja copia) 
Papel: Autocopiativo 
Color: 4/0 original - copia a 1/0 color negro 
Terminación: Encolados a los 14 cm. 
Cada talonario debe ir foliado (folios desde el B 17501 al B 42.500) </t>
  </si>
  <si>
    <t>Adquisición de 30.000 Díptico Servicio de Videointerpretación (creolé)
Diagramación (ajuste de contenidos)
Formato: 19 x 17,5 cms. extendido.
Papel couché opaco de 130 grs. Impreso tiro y retiro. 4x4 color. 
Terminación: Plisados y doblados.</t>
  </si>
  <si>
    <t>Adquisición de 30.000 Díptico Servicio de Videointerpretación (Español)
Diagramación (ajuste de contenidos)
Formato: 19 x 17,5 cms. extendido.
Papel couché opaco de 130 grs. Impreso tiro y retiro. 4x4 color. 
Terminación: Plisados y doblados.</t>
  </si>
  <si>
    <t>FN/MP N° 359</t>
  </si>
  <si>
    <t>Servicio de Acompañamiento Ejecutivo: Sesiones Coaching Ejecutivo individual para Directivos y Jefaturas y Servicio de Apoyo Proyecto RGP. Correspondiente a la segunda cuota.</t>
  </si>
  <si>
    <t>Va Consultores SPA</t>
  </si>
  <si>
    <t>76.567.233-3</t>
  </si>
  <si>
    <t>Servicio de Acompañamiento Ejecutivo: Sesiones Coaching Ejecutivo individual para Directivos y Jefaturas y Servicio de Apoyo Proyecto RGP. Correspondiente a la tercera cuota.</t>
  </si>
  <si>
    <t>8 Licencia Oracle VM Premier Limited 1 año; 9 Licencia Oracle Linux Premier Limited 1 año.</t>
  </si>
  <si>
    <t>Datco Chile S.A.</t>
  </si>
  <si>
    <t>96.897.630-3</t>
  </si>
  <si>
    <t>FN/MP N° 708</t>
  </si>
  <si>
    <t>Contratación de 4 Asesorías Psicologicas individuales "Programa de Calidad de Vida"</t>
  </si>
  <si>
    <t>Marcela Mitsuko Matsumoto Muñoz</t>
  </si>
  <si>
    <t>11.863.325-3</t>
  </si>
  <si>
    <t>Publicación aviso licitación pública “Construcción y servicios asociados del Sistema de Administración de causas del Ministerio Público de Chile”. Fecha de publicación: Domingo 20 de diciembre de 2020 en el diario El Mercurio de circulación nacional mod 2x2 col. ubicación E-PAR.</t>
  </si>
  <si>
    <t>Empresa El Mercurio S A P</t>
  </si>
  <si>
    <t>90.193.000-7</t>
  </si>
  <si>
    <t xml:space="preserve">Adquisición de 300 HDD PC Western digital WDBU6Y0020BBK-WESN; 32 monitor HP Elitedisplay E233 23 1FH46A8. </t>
  </si>
  <si>
    <t>Adquisición de 1.300.000 Polidíptico Guiamos Sus Pasos 
Diagramación (ajuste de contenidos)
Formato: 10 x 6 cm. cerrado (41 x 6 cm. extendido). 
Papel: Couché opaco de 130 grs. 
Impreso tiro y retiro. Color: 4/4 color. 
Terminación: 3 Plisados y doblados tipo acordeón</t>
  </si>
  <si>
    <t>Adquisición de 1.700.000 Díptico Mantengámonos en Contacto. 
Diagramación (ajuste de contenidos)
Formato: 10 x 6 cm. cerrado (20 x 6 cm. extendido) 
Papel: Cauché opaco de 130 grs. 
Impreso tiro y retiro. Color: 4/4 color 
Terminación: Plisados y doblados.</t>
  </si>
  <si>
    <t xml:space="preserve">Licencia Red Hat Jboss Enterprise Application Platform 16-Core Premium 1 año; 4 Licencia Red Hat Enterprise Linux for virtual Datacenters Standard 1 año; 4 Licencia Red Hat Enterprise Linux for virtual Datacenter Premium 1 año. </t>
  </si>
  <si>
    <t>Dell Computer Chile Ltda.</t>
  </si>
  <si>
    <t>77.099.980-4</t>
  </si>
  <si>
    <t xml:space="preserve">Adquisición de 3 SSD Crucial XM300 2 TB 2.5 unidad </t>
  </si>
  <si>
    <t>Carrasco e Hijos Limitada</t>
  </si>
  <si>
    <t>76.293.470-1</t>
  </si>
  <si>
    <t>FN/MP N° 1260</t>
  </si>
  <si>
    <t>Servicio de recuperación de datos de disco duro dañado. Disco duro del PC de la Fiscal Patricia Cerda González.</t>
  </si>
  <si>
    <t>Nekiori SPA</t>
  </si>
  <si>
    <t>77.030.255-2</t>
  </si>
  <si>
    <t>Contratación de 1 clase online en vivo sobre la temática "Derecho Penal y Sanciones Administrativas"</t>
  </si>
  <si>
    <t>Gonzalo Patricio García Palominos</t>
  </si>
  <si>
    <t>10.363.930-1</t>
  </si>
  <si>
    <t>FN/MP N° 1161</t>
  </si>
  <si>
    <t>Impartición del curso "Indagación apreciativa" dirigido a 25 funcionarios de la División de Recursos Humanos.</t>
  </si>
  <si>
    <t>Universidad Adolfo Ibáñez</t>
  </si>
  <si>
    <t>71.543.200-5</t>
  </si>
  <si>
    <t>99 Licencia Adobe Acrobat PRO DC FOR Team Licensing SUBSC NEW 1 USER - LAVEL 3 50.</t>
  </si>
  <si>
    <t>Comercializadora SP Digital Ltda</t>
  </si>
  <si>
    <t>52 Licencia Adobe Acrobat PRO DC FOR Team Licensing SUBSC NEW 1 USER - LAVEL 3 50.</t>
  </si>
  <si>
    <t xml:space="preserve">Adquisición de 21 silla modelo loop con brazos y respaldo malla con despacho a la Fiscalía Nacional.  </t>
  </si>
  <si>
    <t>Adquisición de 500 Esponja Virutex amarilla lisa (5 paquetes de 100 unidades); 600 Paño absorbente multiuso Virutex secado rápido resistente al cloro (4 paquetes de 150 unidades); 60 Jabón Elite líquido económico 5 litros (30 paquetes de 2 unidades); 240 Gel sanitizante para manos Virutex 1000 ml 70% (30 paquetes de 8 unidades)</t>
  </si>
  <si>
    <t>Magens ISB</t>
  </si>
  <si>
    <t>Katherine Kauffman</t>
  </si>
  <si>
    <t>10.095.204-1</t>
  </si>
  <si>
    <t>Clase online en vivo sobre la temática “Problemas actuales en los delitos de lesiones y homicidio"</t>
  </si>
  <si>
    <t>Mauricio Antonio Reyes López</t>
  </si>
  <si>
    <t>15.312.938-K</t>
  </si>
  <si>
    <t>Adquisición de 2 Trituradora HSM securio P40I, corte en partículas; 7 Trituradora HSM Securio P407, corte en tiras; 2 Trituradora HSM securio B5, corte en partículas; 3 Trituradora HSM securio B35, corte en tiras; 9 Trituradora HSM securio B34, corte en tiras; 1 Trituradora HSM securio B32, corte en tiras; 2 Trituradora HSM securio B32, corte en partículas. Para distribución nacional.</t>
  </si>
  <si>
    <t>Importadora y Exportadora Estado Limitada</t>
  </si>
  <si>
    <t>84.888.400-6</t>
  </si>
  <si>
    <t>FN/MP N° 1270</t>
  </si>
  <si>
    <t>Adquisición de 1 Teleprompter marca IKAN, modelo PT-ELITE universal. Para Unidad de Comunicaciones de la Fiscalía Nacional.</t>
  </si>
  <si>
    <t>David And Joseph Comunicaciones Chile SPA</t>
  </si>
  <si>
    <t>76.162.059-2</t>
  </si>
  <si>
    <t>FN/MP N° 1272</t>
  </si>
  <si>
    <t>Adquisición de 50 Notebook ASUS ExpertBook B2451FA-EK0209R de 14“ i5-10210U, 8GB RAM, 1TB HDD, Win10 Pro.</t>
  </si>
  <si>
    <t>Wei Chile S.A.</t>
  </si>
  <si>
    <t>96.775.870-1</t>
  </si>
  <si>
    <t>Adquisición de 23 Notebook Lenovo TP L14 i5-10210U 1TB 8GB W10 Pro (20U2S1TL00).</t>
  </si>
  <si>
    <t>Sociedad Comercial Forteza y Cia Ltda</t>
  </si>
  <si>
    <t>76.367.430-4</t>
  </si>
  <si>
    <t>FN/MP N° 1271</t>
  </si>
  <si>
    <t>Adquisición de 1 scanner acrobat lcd que incluye cámara autofoco, cámara desmontable para diferentes enfoques, opciones de monitor de 20¨22¨magnificacion de 3x a 40x y maleta de transporte.</t>
  </si>
  <si>
    <t>Óptica Hammersley S.A.</t>
  </si>
  <si>
    <t>78.783.410-8</t>
  </si>
  <si>
    <t>Adquisición de 1 Equipo magnificador digital 2x A 32x.</t>
  </si>
  <si>
    <t>Comercial Adapta Ltda.</t>
  </si>
  <si>
    <t>78.557.800-7</t>
  </si>
  <si>
    <t>FN/MP N° 1134</t>
  </si>
  <si>
    <t>Incorporación a póliza de seguro de inmuebles, de la nueva Fiscalía local de Pucón. Ubicada en Avenida Variante Internacional N° 270, Pucón. Cobertura desde el 23/12/2020 al 30/11/2021.</t>
  </si>
  <si>
    <t>Chubb Seguros Chile S.A.</t>
  </si>
  <si>
    <t>99.225.000-3</t>
  </si>
  <si>
    <t>Adquisición de 1200 cinta adhesiva 3M embalaje transparente 48 mm.</t>
  </si>
  <si>
    <t>FN/MP N° 1004</t>
  </si>
  <si>
    <t>Visita destinada a la revisión de la correcta ejecución de las obras de refuerzos estructurales en pasadas de vigas de clima y en junta de dilatación del  proyecto “Reparación Fiscalía Local de Pudahuel”, equivalente al valor de UF 9,908.</t>
  </si>
  <si>
    <t>Leanside Ingenieros SPA</t>
  </si>
  <si>
    <t>76.448.124-0</t>
  </si>
  <si>
    <t>FN/MP N° 2208</t>
  </si>
  <si>
    <t>Etapa 2: Personalización 1, correspondiente a: Módulo e-Warrant y Reemplazo del ReSIT; Etapa 3: Personalización 2, correspondiente a: Importación de Evidencias</t>
  </si>
  <si>
    <t>The Pegasus Group Company S.A.</t>
  </si>
  <si>
    <t>76.773.280-5</t>
  </si>
  <si>
    <t>Adquisición de 150.000 Polidípticos Guía para la Atención y Protección de Víctimas VIF.
Diagramación (ajuste de contenidos)
Formato: 9 x 11 cms cerrado (45 x 11 cms. extendido). 
Papel couché opaco de 130 grs. Impreso tiro y retiro. 4x4 color. 
Terminación: Plisados y doblados. (Se está reemitiendo orden de compra anulada en browse del 18 del mes en curso ya que finalmente el proveedor podrá entregar los productos durante el presente año)</t>
  </si>
  <si>
    <t>FN/MP N° 1286</t>
  </si>
  <si>
    <t>1.200 Suscripciones del paquete de software Microsoft Office 365 Plan E3</t>
  </si>
  <si>
    <t>MSLI LATAM INL.</t>
  </si>
  <si>
    <t>88.044.324-9</t>
  </si>
  <si>
    <t>FN/MP N° 1288</t>
  </si>
  <si>
    <t>650 Licencias Adobe Acrobat PRO DC For Team Licensing Subcription New 1 User</t>
  </si>
  <si>
    <t>Comercializadora Telenet ltda.</t>
  </si>
  <si>
    <t>77.700.780-7</t>
  </si>
  <si>
    <t>2 Licencia Microsoft office home and business 2019 español caja perpetuo unidad 1610105</t>
  </si>
  <si>
    <t>FN/MP N° 1280</t>
  </si>
  <si>
    <t xml:space="preserve">Diseño del curso e-learning "Introducción a la especialidad de UCIEX: Cooperación Internacional" </t>
  </si>
  <si>
    <t>Sociedad Moreno Consultores LTDA.</t>
  </si>
  <si>
    <t>76.150.805-9</t>
  </si>
  <si>
    <t>Clases online en vivo sobre la temática "Ley de identidad de Género, implicancias en el proceso penal y jurisprudencia"</t>
  </si>
  <si>
    <t>Lorena Lorca Muñoz</t>
  </si>
  <si>
    <t>9.570.563-4</t>
  </si>
  <si>
    <t>Clase online en vivo sobre la temática "Uso de la fuerza policial"</t>
  </si>
  <si>
    <t>Javier Alberto Wilenmann Von Bernath</t>
  </si>
  <si>
    <t>15.383.081-9</t>
  </si>
  <si>
    <t>Clase online en vivo sobre la temática "Garantías constitucionales en relación con las investigaciones internas de las empresas frente al proceso penal"</t>
  </si>
  <si>
    <t>Héctor Hernández Basualto</t>
  </si>
  <si>
    <t>10.595.062-4</t>
  </si>
  <si>
    <t>Clases online en vivo sobre la temática "Justicia restaurativa y procesos de mediación"</t>
  </si>
  <si>
    <t>Raúl Antonio Carnevali Rodríguez</t>
  </si>
  <si>
    <t>8.455.271-2</t>
  </si>
  <si>
    <t>Clases online en vivo sobre la temática "Delitos de porte y tenencia de armas y la regulación sobre artefactos explosivos e incendiarios"</t>
  </si>
  <si>
    <t>Myrna Roxana Villegas Díaz</t>
  </si>
  <si>
    <t>11.349.080-2</t>
  </si>
  <si>
    <t>Adquisición de 30 Equipos Atomizadores de Desinfección.</t>
  </si>
  <si>
    <t>Fiscalía Nacional</t>
  </si>
  <si>
    <t>Gasto en electricidad para la Fiscalía Nacional, correspondiente a las dependencias de Catedral 1437,  Santiago, para el período comprendido entre el 13 de noviembre y 13 de diciembre de 2020.</t>
  </si>
  <si>
    <t>Enel</t>
  </si>
  <si>
    <t>Gasto en electricidad para la Fiscalía Nacional, correspondiente a las dependencias de Catedral 1437,  Santiago, para el período comprendido entre el 23 de octubre y el 23 de noviembre de 2020</t>
  </si>
  <si>
    <t>23313593 - 23313576 - 23313591 - 23313577 - 23313575 - 23313579 - 23313574 - 23313581 - 23313580</t>
  </si>
  <si>
    <t>Gasto en electricidad para la Fiscalía Nacional, correspondiente a las dependencias Agustinas 1.070, Piso 5, Santiago, para el período comprendido entre el 3 de noviembre al 3 de diciembre de 2020.</t>
  </si>
  <si>
    <t>Gasto en electricidad para la Fiscalía Nacional, correspondiente a las dependencias de Amunategui 232. Piso 4, Santiago, para el periodo entre el 18 de noviembre y 18 de diciembre de 2020.</t>
  </si>
  <si>
    <t>F.R. Antofagasta</t>
  </si>
  <si>
    <t>INFORME COMPRAS Y/O CONTRATACIONES MINISTERIO PÚBLICO DICIEMBRE 2020</t>
  </si>
  <si>
    <t>Consumo agua potable periodo   Noviembre - Diciembre 2020 - Fiscalía Local de Tocopilla</t>
  </si>
  <si>
    <t>Consumo agua potable periodo   Noviembre - Diciembre 2020 - Fiscalía Local de Taltal</t>
  </si>
  <si>
    <t>F.R.Metrop. Centro Norte</t>
  </si>
  <si>
    <t>F.R. O´Higgins</t>
  </si>
  <si>
    <t>F.R. Maule</t>
  </si>
  <si>
    <t>F.R. Valparaíso</t>
  </si>
  <si>
    <t>F.R. Atacama</t>
  </si>
  <si>
    <t>F.R. Biobio</t>
  </si>
  <si>
    <t>F.R. Los Lagos</t>
  </si>
  <si>
    <t>F.R. Aysén</t>
  </si>
  <si>
    <t>F.R. Magallanes</t>
  </si>
  <si>
    <t>F.R.Metrop. Oriente</t>
  </si>
  <si>
    <t>F.R. Ñuble</t>
  </si>
  <si>
    <t>F.R.Metrop. Sur</t>
  </si>
  <si>
    <t>F.R. Araucanía</t>
  </si>
  <si>
    <t>F.R. Coquimbo</t>
  </si>
  <si>
    <t>F.R. Tarapacá</t>
  </si>
  <si>
    <t>F.R. Los Ríos</t>
  </si>
  <si>
    <t>F.R. Arica y Parinacota</t>
  </si>
  <si>
    <t>F.R.Metrop. Occidente</t>
  </si>
  <si>
    <t>Servicio de provisión e instalación de duchas en el edificio que alberga a las FLs de Pudahuiel y Maipú</t>
  </si>
  <si>
    <t>Servicio de Interpretación de lenguaje de señas causa RUC 190011xxxx-6</t>
  </si>
  <si>
    <t>Servicio de reforzamiento domiciliario en causa RUC 200096xxxx-4</t>
  </si>
  <si>
    <t>Servicio de reforzamiento domiciliario en causa RUC 200120xxxx-3</t>
  </si>
  <si>
    <t>Servicio de normalización de interpretación creole-español causa RUC 200122xxxx-0, realizada el domingo 06/12/2020</t>
  </si>
  <si>
    <t>Servicio de normalización de interpretación chino-español causa RUC 2001220xxx-7, solicitado por Turno ACD y realizado el día viernes 04 de diciembre.</t>
  </si>
  <si>
    <t>Servicio de normalización de interpretación creole-español causas ruc 200122xxxx-8 y 2001224xxx-3, realizadas el sábado 05/12/20</t>
  </si>
  <si>
    <t>Servicio de reforzamiento domiciliario en causa RUC 2001200xxx-2</t>
  </si>
  <si>
    <t>Servicio de reforzamiento domiciliario en causa RUC 2001216xxx-1</t>
  </si>
  <si>
    <t>Servicio de terapia psiquiátrica en causa RUC 2010025xxx-0</t>
  </si>
  <si>
    <t>Servicio de reforzamiento domiciliario en causa RUC 2000984xxx-6</t>
  </si>
  <si>
    <t>Servicio de reforzamiento domiciliario en causa RUC 2001241xxx-2</t>
  </si>
  <si>
    <t>Servicio de reforzamiento domiciliario en causa RUC 2000554xxx-7</t>
  </si>
  <si>
    <t>Servicio de normalización de trabajos de apoyo a la investigación causa RUC 1700877xxx-K</t>
  </si>
  <si>
    <t>Servicio de reforzamiento domiciliario en causa RUC 2001225xxx-K</t>
  </si>
  <si>
    <t>Servicio de interpretación chino-español causa RUC 1901101xxx-5</t>
  </si>
  <si>
    <t>Dos Peritajes Privados Sociales FL Curico Fiscal Carmen Manríquez RUC 2000181xxx-6 y RUC 1900301xxx-0, Delito Abuso Sexual</t>
  </si>
  <si>
    <t>Peritajes Psicológicos Daño y veracidad RUC 1901235xxx-4, FL Talca Manuel Pino; Daño RUC 1910052xxx-3 RUC 2000181xxx-6 Fl Curico Carmen Manríquez, delitos Abuso sexual</t>
  </si>
  <si>
    <t>Peritaje psicológico de daño emocional, de carácter privado, respecto de la víctima ANTONIA IGNACIA BARRUETO OJEDA CI 23.220.193-2; causa RUC 200075xxxx-4.</t>
  </si>
  <si>
    <t>Diligencias causa RUC 1800306xxx-8 (FAM), en Santiago. Pasajes Balmaceda - Santiago (ida y vuelta), para Fiscal Adjunto Jefe SACFI Fiscalía Regional de Aysén.</t>
  </si>
  <si>
    <t xml:space="preserve">Servicio de interpretación de idioma para imputado haitiano en causa RUC 2001144xxx-1. </t>
  </si>
  <si>
    <t>RUC 1800805xxx-2 FL San Bdo fiscal Natalia Gonazalez, vic V.S.C. perito en convenio</t>
  </si>
  <si>
    <t>Servicio por traducción al idioma inglés  documentación complementaria de Causa Ruc  2010057xxx-8, REF UCIEX 13904-20, correspondiente a la Fiscalia Regional de la Araucanía.</t>
  </si>
  <si>
    <t>Servicio por traducción al idioma inglés  documentación complementaria de Causa Ruc  150093xxxx-5, REF UCIEX 13199-20, correspondiente a la Fiscalia Local de Valdivia.</t>
  </si>
  <si>
    <t>Servicio por traducción al idioma inglés  documentación complementaria de Causa Ruc 1901331xxx-5, REF UCIEX 12875-19, correspondiente a la Fiscalia Regional Magallanes.</t>
  </si>
  <si>
    <t xml:space="preserve">Traducción al idioma ingles de Requerimiento y sus anexos, causa RUC N°2000606xxx-7, REF UCIEX 13660-20, correspondiente a la Fiscalía Local de Pudahuel, Fiscal Eduardo Baeza Cervela.
</t>
  </si>
  <si>
    <t>Servicio por traducción al idioma español de documentación complementaria el cual se trata de el Informe Final de Peritaje de Analisis Metalurgico, respecto de Causa Ruc 1901331xxx-5, REF UCIEX 12875-19, correspondiente a la Fiscalia Regional Magallanes.</t>
  </si>
  <si>
    <t>76.734.157-1</t>
  </si>
  <si>
    <t>76.052.804-8</t>
  </si>
  <si>
    <t>76.275.701-K</t>
  </si>
  <si>
    <t>76.806.990-5</t>
  </si>
  <si>
    <t>76.572.354-K</t>
  </si>
  <si>
    <t>76.555.501-9</t>
  </si>
  <si>
    <t>77.169.700-3</t>
  </si>
  <si>
    <t>Adquisición de combustible Diesel para 6 meses.</t>
  </si>
  <si>
    <t>Servicio de sanitización en Fiscalia Regional y Fiscalias Locales de la Region</t>
  </si>
  <si>
    <t>Servicio de apoyo para presentación de cuenta pública</t>
  </si>
  <si>
    <t>Emergencia COVID 19, Sanitización, FL Cauquenes</t>
  </si>
  <si>
    <t>Compra de cuatro cajas de seguridad para Fiscalia Regional</t>
  </si>
  <si>
    <t>Compra de combustible para vehículos institucionales</t>
  </si>
  <si>
    <t>Arriendo de vehículo según comprobante de liquidación de contrato 35251.</t>
  </si>
  <si>
    <t>Asistencia a Entrevista de Informe Pericial según causa RUC:, Fiscalía Local de Vicuña.-</t>
  </si>
  <si>
    <t>Compra de materiales de oficina para uso de funcionarios y fiscales de FR Tarapacá.</t>
  </si>
  <si>
    <t>Tratamiento en paredes, desmanche interior del inmueble y aplicación de anticorrosivo y pintura a reja exterior de Uravit.</t>
  </si>
  <si>
    <t>Suministro de combustible, estaciones de servicio (EDS) – petróleo diésel litro y estaciones de servicio (EDS) – gasolina litro, para los vehículos institucionales placas patente GVSB-34, JLDT.11-11, JLDV-44 y JPSS-99 del Ministerio Público Fiscalía Regional de Arica y Parinacota.</t>
  </si>
  <si>
    <t>RES.FN/MP N°521</t>
  </si>
  <si>
    <t>Compra de amonio cuaternario, bidón 5 litros, con registro ISP y alcohol gel desinfectante, formato 340 ml, para el Ministerio Publico - Fiscalía Regional de Arica y Parinacota, según Resolución FN/MP Nº 521/2020 de fecha 18 de marzo de 2020.</t>
  </si>
  <si>
    <t>Se contrató a la Intérprete en Lenguaje de Señas doña Ellen Liliana Clavería Navarro, por el servicio de intérprete de lenguaje de señas, para facilitar la toma de declaración y entrevista de las víctimas en la causa RUC 200119xxxx-1, que se encontraban albergadas en la residencia sanitaria, Hotel Saint Gregory Arica, ubicada en Playa Arenillas Negras.</t>
  </si>
  <si>
    <t>Servicio de sanitizaciones FLs de la FRM Occidente</t>
  </si>
  <si>
    <t>Compra de cámaras fptográficas para URAVIT</t>
  </si>
  <si>
    <t>Compra de lockers para URAVIT</t>
  </si>
  <si>
    <t xml:space="preserve">Compra de basureros plásticos </t>
  </si>
  <si>
    <t>Reparación de ascensor N°2 de edificio de Bandera</t>
  </si>
  <si>
    <t>Res. FN/MP N° 521</t>
  </si>
  <si>
    <t>FN/MP N° 1261/2020</t>
  </si>
  <si>
    <t>Contratación de Módulos de Control y Gestión de Atención de Público, por el plazo de 36 meses</t>
  </si>
  <si>
    <t>Vigatec S.A.</t>
  </si>
  <si>
    <t>96587380-5</t>
  </si>
  <si>
    <t>FN Nº 1334/2020</t>
  </si>
  <si>
    <t>Contratación de la medición de satisfacción de los usuarios del Ministerio Público, años 2021, 2022 y 2023</t>
  </si>
  <si>
    <t>Ipsos Chile SPA</t>
  </si>
  <si>
    <t>77563670-K</t>
  </si>
  <si>
    <t>FN Nº 1262/2020</t>
  </si>
  <si>
    <t>Contratación del servicio de Guardias de Seguridad para la región por el plazo de 24 meses</t>
  </si>
  <si>
    <t>Servicios Integrales Ltda</t>
  </si>
  <si>
    <t>76849480-0</t>
  </si>
  <si>
    <t>Desarrollos y Proyectos de Ingenieria Ingetech S,A,</t>
  </si>
  <si>
    <t>99531690-0</t>
  </si>
  <si>
    <t>FN/MP N° 1267/2020</t>
  </si>
  <si>
    <t>Adjudica arriendo de vehículos para la FR y FLS por el plazo de 36 meses</t>
  </si>
  <si>
    <t>77225200-5</t>
  </si>
  <si>
    <t>Autorentas del Pacifico SPA</t>
  </si>
  <si>
    <t>FN Nº 1313/2020</t>
  </si>
  <si>
    <t>Adjudica servicio de Guardias de Seguridad para la FR y FLS de la región de Aysén por un plazo de 24 meses</t>
  </si>
  <si>
    <t>Sociedad de Servicios Integrales de Seguridad de la Patagonia Ltda</t>
  </si>
  <si>
    <t>76806170-K</t>
  </si>
  <si>
    <t>FN/MP N° 1268/2020</t>
  </si>
  <si>
    <t>Adjudica servicio de Guardias de Seguridad para la FR y FLS de la región del Maule por un plazo de 24 meses</t>
  </si>
  <si>
    <t>79960660-7</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</si>
</sst>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dd\-mm\-yy;@"/>
    <numFmt numFmtId="165" formatCode="&quot;$&quot;#,##0"/>
    <numFmt numFmtId="166" formatCode="_-* #,##0.00\ _€_-;\-* #,##0.00\ _€_-;_-* &quot;-&quot;??\ _€_-;_-@_-"/>
    <numFmt numFmtId="167" formatCode="&quot;$&quot;\ #,##0"/>
    <numFmt numFmtId="168" formatCode="_-&quot;$&quot;\ * #,##0.00_-;\-&quot;$&quot;\ * #,##0.00_-;_-&quot;$&quot;\ * &quot;-&quot;??_-;_-@_-"/>
    <numFmt numFmtId="169" formatCode="dd/mm/yy;@"/>
    <numFmt numFmtId="170" formatCode="_-&quot;$&quot;\ * #,##0_-;\-&quot;$&quot;\ * #,##0_-;_-&quot;$&quot;\ * &quot;-&quot;_-;_-@_-"/>
    <numFmt numFmtId="171" formatCode="[$$-340A]#,##0"/>
    <numFmt numFmtId="172" formatCode="[$$-340A]\ #,##0"/>
    <numFmt numFmtId="173" formatCode="_-* #,##0.00\ &quot;€&quot;_-;\-* #,##0.00\ &quot;€&quot;_-;_-* &quot;-&quot;??\ &quot;€&quot;_-;_-@_-"/>
    <numFmt numFmtId="174" formatCode="_-* #,##0.00_-;\-* #,##0.00_-;_-* &quot;-&quot;??_-;_-@_-"/>
    <numFmt numFmtId="175" formatCode="#,##0_ ;\-#,##0\ "/>
    <numFmt numFmtId="176" formatCode="_ [$$-340A]* #,##0.00_ ;_ [$$-340A]* \-#,##0.00_ ;_ [$$-340A]* &quot;-&quot;??_ ;_ @_ "/>
    <numFmt numFmtId="177" formatCode="_-&quot;$&quot;\ * #,##0_-;\-&quot;$&quot;\ * #,##0_-;_-&quot;$&quot;\ * &quot;-&quot;??_-;_-@_-"/>
    <numFmt numFmtId="178" formatCode="_ [$$-340A]* #,##0_ ;_ [$$-340A]* \-#,##0_ ;_ [$$-340A]* &quot;-&quot;??_ ;_ @_ "/>
  </numFmts>
  <fonts count="48">
    <font>
      <sz val="11"/>
      <color theme="1"/>
      <name val="Calibri"/>
      <family val="2"/>
    </font>
    <font>
      <sz val="11"/>
      <color indexed="8"/>
      <name val="Calibri"/>
      <family val="2"/>
    </font>
    <font>
      <sz val="10"/>
      <name val="Arial"/>
      <family val="2"/>
    </font>
    <font>
      <sz val="8"/>
      <name val="Trebuchet MS"/>
      <family val="2"/>
    </font>
    <font>
      <b/>
      <sz val="8"/>
      <name val="Trebuchet MS"/>
      <family val="2"/>
    </font>
    <font>
      <b/>
      <sz val="10"/>
      <name val="Trebuchet MS"/>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Trebuchet MS"/>
      <family val="2"/>
    </font>
    <font>
      <b/>
      <sz val="8"/>
      <color indexed="8"/>
      <name val="Trebuchet MS"/>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Trebuchet MS"/>
      <family val="2"/>
    </font>
    <font>
      <b/>
      <sz val="8"/>
      <color theme="1"/>
      <name val="Trebuchet MS"/>
      <family val="2"/>
    </font>
    <font>
      <sz val="8"/>
      <color rgb="FF000000"/>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73" fontId="2" fillId="0" borderId="0" applyFont="0" applyFill="0" applyBorder="0" applyAlignment="0" applyProtection="0"/>
    <xf numFmtId="168" fontId="2" fillId="0" borderId="0" applyFont="0" applyFill="0" applyBorder="0" applyAlignment="0" applyProtection="0"/>
    <xf numFmtId="0" fontId="37"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88">
    <xf numFmtId="0" fontId="0" fillId="0" borderId="0" xfId="0" applyFont="1" applyAlignment="1">
      <alignment/>
    </xf>
    <xf numFmtId="0" fontId="3" fillId="0" borderId="10" xfId="0" applyFont="1" applyFill="1" applyBorder="1" applyAlignment="1" applyProtection="1">
      <alignment horizontal="left" vertical="center" wrapText="1"/>
      <protection locked="0"/>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45" fillId="0" borderId="0" xfId="0" applyFont="1" applyBorder="1" applyAlignment="1">
      <alignment horizontal="left" vertical="center" wrapText="1"/>
    </xf>
    <xf numFmtId="0" fontId="45" fillId="0" borderId="0" xfId="0" applyFont="1" applyFill="1" applyBorder="1" applyAlignment="1">
      <alignment horizontal="left" vertical="center" wrapText="1"/>
    </xf>
    <xf numFmtId="0" fontId="45" fillId="33" borderId="0" xfId="0" applyFont="1" applyFill="1" applyBorder="1" applyAlignment="1">
      <alignment horizontal="left" vertical="center" wrapText="1"/>
    </xf>
    <xf numFmtId="0" fontId="3" fillId="0" borderId="0" xfId="75" applyFont="1" applyBorder="1" applyAlignment="1">
      <alignment horizontal="left" vertical="center" wrapText="1"/>
      <protection/>
    </xf>
    <xf numFmtId="164" fontId="3" fillId="0" borderId="0" xfId="75" applyNumberFormat="1" applyFont="1" applyBorder="1" applyAlignment="1">
      <alignment horizontal="left" vertical="center" wrapText="1"/>
      <protection/>
    </xf>
    <xf numFmtId="164" fontId="45" fillId="0" borderId="0" xfId="0" applyNumberFormat="1" applyFont="1" applyBorder="1" applyAlignment="1">
      <alignment horizontal="left" vertical="center" wrapText="1"/>
    </xf>
    <xf numFmtId="0" fontId="4" fillId="0" borderId="10" xfId="0" applyFont="1" applyFill="1" applyBorder="1" applyAlignment="1">
      <alignment horizontal="center" vertical="center" wrapText="1"/>
    </xf>
    <xf numFmtId="0" fontId="45" fillId="0" borderId="10" xfId="0" applyFont="1" applyFill="1" applyBorder="1" applyAlignment="1">
      <alignment horizontal="left" vertical="center" wrapText="1"/>
    </xf>
    <xf numFmtId="14" fontId="45" fillId="0" borderId="10" xfId="0" applyNumberFormat="1" applyFont="1" applyFill="1" applyBorder="1" applyAlignment="1">
      <alignment horizontal="left" vertical="center" wrapText="1"/>
    </xf>
    <xf numFmtId="49" fontId="45" fillId="0" borderId="10" xfId="0"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14" fontId="3" fillId="0" borderId="10" xfId="0" applyNumberFormat="1" applyFont="1" applyFill="1" applyBorder="1" applyAlignment="1">
      <alignment horizontal="left" vertical="center" wrapText="1"/>
    </xf>
    <xf numFmtId="2" fontId="3" fillId="0" borderId="10" xfId="0" applyNumberFormat="1" applyFont="1" applyFill="1" applyBorder="1" applyAlignment="1">
      <alignment horizontal="left" vertical="center" wrapText="1"/>
    </xf>
    <xf numFmtId="0" fontId="3" fillId="0" borderId="10" xfId="33" applyFont="1" applyFill="1" applyBorder="1" applyAlignment="1">
      <alignment horizontal="left" vertical="center" wrapText="1"/>
    </xf>
    <xf numFmtId="3" fontId="3" fillId="0" borderId="10" xfId="0" applyNumberFormat="1" applyFont="1" applyFill="1" applyBorder="1" applyAlignment="1">
      <alignment horizontal="left" vertical="center" wrapText="1"/>
    </xf>
    <xf numFmtId="3" fontId="3" fillId="0" borderId="10" xfId="48" applyNumberFormat="1" applyFont="1" applyFill="1" applyBorder="1" applyAlignment="1">
      <alignment horizontal="left" vertical="center" wrapText="1"/>
    </xf>
    <xf numFmtId="0" fontId="3" fillId="0" borderId="10" xfId="48" applyNumberFormat="1" applyFont="1" applyFill="1" applyBorder="1" applyAlignment="1">
      <alignment horizontal="left" vertical="center" wrapText="1"/>
    </xf>
    <xf numFmtId="14" fontId="3" fillId="0" borderId="10" xfId="0" applyNumberFormat="1" applyFont="1" applyFill="1" applyBorder="1" applyAlignment="1" applyProtection="1">
      <alignment horizontal="left" vertical="center" wrapText="1"/>
      <protection locked="0"/>
    </xf>
    <xf numFmtId="1" fontId="3" fillId="0" borderId="10" xfId="0" applyNumberFormat="1" applyFont="1" applyFill="1" applyBorder="1" applyAlignment="1">
      <alignment horizontal="left" vertical="center" wrapText="1"/>
    </xf>
    <xf numFmtId="1" fontId="3" fillId="0" borderId="10" xfId="0" applyNumberFormat="1" applyFont="1" applyFill="1" applyBorder="1" applyAlignment="1" applyProtection="1">
      <alignment horizontal="left" vertical="center" wrapText="1"/>
      <protection locked="0"/>
    </xf>
    <xf numFmtId="172" fontId="3" fillId="0" borderId="10" xfId="0" applyNumberFormat="1" applyFont="1" applyFill="1" applyBorder="1" applyAlignment="1">
      <alignment horizontal="left" vertical="center" wrapText="1"/>
    </xf>
    <xf numFmtId="0" fontId="3" fillId="0" borderId="10" xfId="57" applyFont="1" applyFill="1" applyBorder="1" applyAlignment="1">
      <alignment horizontal="left" vertical="center" wrapText="1"/>
      <protection/>
    </xf>
    <xf numFmtId="14" fontId="3" fillId="0" borderId="10" xfId="57" applyNumberFormat="1" applyFont="1" applyFill="1" applyBorder="1" applyAlignment="1">
      <alignment horizontal="left" vertical="center" wrapText="1"/>
      <protection/>
    </xf>
    <xf numFmtId="0" fontId="3" fillId="0" borderId="10" xfId="65" applyFont="1" applyFill="1" applyBorder="1" applyAlignment="1">
      <alignment horizontal="left" vertical="center" wrapText="1"/>
      <protection/>
    </xf>
    <xf numFmtId="0" fontId="45" fillId="0" borderId="10" xfId="60" applyFont="1" applyFill="1" applyBorder="1" applyAlignment="1" applyProtection="1">
      <alignment horizontal="left" vertical="center" wrapText="1"/>
      <protection locked="0"/>
    </xf>
    <xf numFmtId="1" fontId="45" fillId="0" borderId="10" xfId="0" applyNumberFormat="1" applyFont="1" applyFill="1" applyBorder="1" applyAlignment="1" applyProtection="1">
      <alignment horizontal="left" vertical="center" wrapText="1"/>
      <protection locked="0"/>
    </xf>
    <xf numFmtId="14" fontId="45" fillId="0" borderId="10" xfId="0" applyNumberFormat="1" applyFont="1" applyFill="1" applyBorder="1" applyAlignment="1" applyProtection="1">
      <alignment horizontal="left" vertical="center" wrapText="1"/>
      <protection locked="0"/>
    </xf>
    <xf numFmtId="0" fontId="45" fillId="0" borderId="10" xfId="0" applyFont="1" applyFill="1" applyBorder="1" applyAlignment="1" applyProtection="1">
      <alignment horizontal="left" vertical="center" wrapText="1"/>
      <protection locked="0"/>
    </xf>
    <xf numFmtId="14" fontId="45" fillId="0" borderId="10" xfId="60" applyNumberFormat="1" applyFont="1" applyFill="1" applyBorder="1" applyAlignment="1" applyProtection="1">
      <alignment horizontal="left" vertical="center" wrapText="1"/>
      <protection locked="0"/>
    </xf>
    <xf numFmtId="0" fontId="3" fillId="0" borderId="10" xfId="60" applyFont="1" applyFill="1" applyBorder="1" applyAlignment="1" applyProtection="1">
      <alignment horizontal="left" vertical="center" wrapText="1"/>
      <protection locked="0"/>
    </xf>
    <xf numFmtId="14" fontId="3" fillId="0" borderId="10" xfId="60" applyNumberFormat="1" applyFont="1" applyFill="1" applyBorder="1" applyAlignment="1" applyProtection="1">
      <alignment horizontal="left" vertical="center" wrapText="1"/>
      <protection locked="0"/>
    </xf>
    <xf numFmtId="169" fontId="3" fillId="0" borderId="10" xfId="0" applyNumberFormat="1" applyFont="1" applyFill="1" applyBorder="1" applyAlignment="1">
      <alignment horizontal="left" vertical="center" wrapText="1"/>
    </xf>
    <xf numFmtId="175" fontId="3" fillId="0" borderId="10" xfId="48" applyNumberFormat="1" applyFont="1" applyFill="1" applyBorder="1" applyAlignment="1" applyProtection="1">
      <alignment horizontal="left" vertical="center" wrapText="1"/>
      <protection locked="0"/>
    </xf>
    <xf numFmtId="176" fontId="3" fillId="0" borderId="10" xfId="48" applyNumberFormat="1" applyFont="1" applyFill="1" applyBorder="1" applyAlignment="1" applyProtection="1">
      <alignment horizontal="left" vertical="center" wrapText="1"/>
      <protection locked="0"/>
    </xf>
    <xf numFmtId="169" fontId="3" fillId="0" borderId="10" xfId="0" applyNumberFormat="1" applyFont="1" applyFill="1" applyBorder="1" applyAlignment="1" applyProtection="1">
      <alignment horizontal="left" vertical="center" wrapText="1"/>
      <protection locked="0"/>
    </xf>
    <xf numFmtId="0" fontId="3" fillId="0" borderId="10" xfId="0" applyNumberFormat="1" applyFont="1" applyFill="1" applyBorder="1" applyAlignment="1" applyProtection="1">
      <alignment horizontal="left" vertical="center" wrapText="1"/>
      <protection locked="0"/>
    </xf>
    <xf numFmtId="164" fontId="3" fillId="0" borderId="10" xfId="0" applyNumberFormat="1" applyFont="1" applyFill="1" applyBorder="1" applyAlignment="1">
      <alignment horizontal="left" vertical="center" wrapText="1"/>
    </xf>
    <xf numFmtId="0" fontId="45" fillId="0" borderId="10" xfId="56" applyFont="1" applyFill="1" applyBorder="1" applyAlignment="1" applyProtection="1">
      <alignment horizontal="left" vertical="center" wrapText="1"/>
      <protection locked="0"/>
    </xf>
    <xf numFmtId="14" fontId="45" fillId="0" borderId="10" xfId="56" applyNumberFormat="1" applyFont="1" applyFill="1" applyBorder="1" applyAlignment="1" applyProtection="1">
      <alignment horizontal="left" vertical="center" wrapText="1"/>
      <protection locked="0"/>
    </xf>
    <xf numFmtId="0" fontId="45" fillId="0" borderId="10" xfId="56" applyNumberFormat="1" applyFont="1" applyFill="1" applyBorder="1" applyAlignment="1" applyProtection="1">
      <alignment horizontal="left" vertical="center" wrapText="1"/>
      <protection locked="0"/>
    </xf>
    <xf numFmtId="169" fontId="45" fillId="0" borderId="10" xfId="56" applyNumberFormat="1" applyFont="1" applyFill="1" applyBorder="1" applyAlignment="1" applyProtection="1">
      <alignment horizontal="left" vertical="center" wrapText="1"/>
      <protection locked="0"/>
    </xf>
    <xf numFmtId="0" fontId="45" fillId="0" borderId="10" xfId="60" applyFont="1" applyFill="1" applyBorder="1" applyAlignment="1">
      <alignment horizontal="left" vertical="center" wrapText="1" shrinkToFit="1"/>
      <protection/>
    </xf>
    <xf numFmtId="0" fontId="45" fillId="0" borderId="10" xfId="60" applyFont="1" applyFill="1" applyBorder="1" applyAlignment="1">
      <alignment horizontal="left" vertical="center" wrapText="1"/>
      <protection/>
    </xf>
    <xf numFmtId="169" fontId="45" fillId="0" borderId="10" xfId="0" applyNumberFormat="1" applyFont="1" applyFill="1" applyBorder="1" applyAlignment="1" applyProtection="1">
      <alignment horizontal="left" vertical="center" wrapText="1"/>
      <protection locked="0"/>
    </xf>
    <xf numFmtId="0" fontId="45" fillId="0" borderId="10" xfId="0" applyNumberFormat="1" applyFont="1" applyFill="1" applyBorder="1" applyAlignment="1" applyProtection="1">
      <alignment horizontal="left" vertical="center" wrapText="1"/>
      <protection locked="0"/>
    </xf>
    <xf numFmtId="11" fontId="45" fillId="0" borderId="10" xfId="0" applyNumberFormat="1" applyFont="1" applyFill="1" applyBorder="1" applyAlignment="1" applyProtection="1">
      <alignment horizontal="left" vertical="center" wrapText="1"/>
      <protection locked="0"/>
    </xf>
    <xf numFmtId="11" fontId="3" fillId="0" borderId="10" xfId="0" applyNumberFormat="1" applyFont="1" applyFill="1" applyBorder="1" applyAlignment="1" applyProtection="1">
      <alignment horizontal="left" vertical="center" wrapText="1"/>
      <protection locked="0"/>
    </xf>
    <xf numFmtId="0" fontId="45" fillId="0" borderId="10" xfId="53" applyNumberFormat="1" applyFont="1" applyFill="1" applyBorder="1" applyAlignment="1" applyProtection="1">
      <alignment horizontal="left" vertical="center" wrapText="1"/>
      <protection locked="0"/>
    </xf>
    <xf numFmtId="3" fontId="45" fillId="0" borderId="10" xfId="0" applyNumberFormat="1" applyFont="1" applyFill="1" applyBorder="1" applyAlignment="1" applyProtection="1">
      <alignment horizontal="left" vertical="center" wrapText="1"/>
      <protection locked="0"/>
    </xf>
    <xf numFmtId="167" fontId="3" fillId="0" borderId="10" xfId="0" applyNumberFormat="1" applyFont="1" applyFill="1" applyBorder="1" applyAlignment="1">
      <alignment horizontal="left" vertical="center" wrapText="1"/>
    </xf>
    <xf numFmtId="165" fontId="3" fillId="0" borderId="10" xfId="51" applyNumberFormat="1" applyFont="1" applyFill="1" applyBorder="1" applyAlignment="1">
      <alignment horizontal="right" vertical="center" wrapText="1"/>
    </xf>
    <xf numFmtId="165" fontId="3" fillId="0" borderId="0" xfId="51" applyNumberFormat="1" applyFont="1" applyFill="1" applyBorder="1" applyAlignment="1">
      <alignment horizontal="right" vertical="center" wrapText="1"/>
    </xf>
    <xf numFmtId="165" fontId="45" fillId="0" borderId="0" xfId="51" applyNumberFormat="1" applyFont="1" applyFill="1" applyBorder="1" applyAlignment="1">
      <alignment horizontal="right" vertical="center" wrapText="1"/>
    </xf>
    <xf numFmtId="165" fontId="4" fillId="0" borderId="10" xfId="51" applyNumberFormat="1" applyFont="1" applyFill="1" applyBorder="1" applyAlignment="1">
      <alignment horizontal="right" vertical="center" wrapText="1"/>
    </xf>
    <xf numFmtId="165" fontId="3" fillId="0" borderId="10" xfId="0" applyNumberFormat="1" applyFont="1" applyFill="1" applyBorder="1" applyAlignment="1">
      <alignment horizontal="right" vertical="center" wrapText="1"/>
    </xf>
    <xf numFmtId="165" fontId="3" fillId="0" borderId="10" xfId="33" applyNumberFormat="1" applyFont="1" applyFill="1" applyBorder="1" applyAlignment="1">
      <alignment horizontal="right" vertical="center" wrapText="1"/>
    </xf>
    <xf numFmtId="165" fontId="3" fillId="0" borderId="10" xfId="50" applyNumberFormat="1" applyFont="1" applyFill="1" applyBorder="1" applyAlignment="1" applyProtection="1">
      <alignment horizontal="right" vertical="center" wrapText="1"/>
      <protection locked="0"/>
    </xf>
    <xf numFmtId="165" fontId="3" fillId="0" borderId="10" xfId="54" applyNumberFormat="1" applyFont="1" applyFill="1" applyBorder="1" applyAlignment="1" applyProtection="1">
      <alignment horizontal="right" vertical="center" wrapText="1"/>
      <protection locked="0"/>
    </xf>
    <xf numFmtId="165" fontId="3" fillId="0" borderId="10" xfId="49" applyNumberFormat="1" applyFont="1" applyFill="1" applyBorder="1" applyAlignment="1">
      <alignment horizontal="right" vertical="center" wrapText="1"/>
    </xf>
    <xf numFmtId="165" fontId="46" fillId="0" borderId="10" xfId="50" applyNumberFormat="1" applyFont="1" applyFill="1" applyBorder="1" applyAlignment="1" applyProtection="1">
      <alignment horizontal="right" vertical="center" wrapText="1"/>
      <protection locked="0"/>
    </xf>
    <xf numFmtId="165" fontId="4" fillId="0" borderId="10" xfId="50" applyNumberFormat="1" applyFont="1" applyFill="1" applyBorder="1" applyAlignment="1" applyProtection="1">
      <alignment horizontal="right" vertical="center" wrapText="1"/>
      <protection locked="0"/>
    </xf>
    <xf numFmtId="165" fontId="4" fillId="0" borderId="10" xfId="0" applyNumberFormat="1" applyFont="1" applyFill="1" applyBorder="1" applyAlignment="1">
      <alignment horizontal="right" vertical="center" wrapText="1"/>
    </xf>
    <xf numFmtId="165" fontId="45" fillId="0" borderId="10" xfId="50" applyNumberFormat="1" applyFont="1" applyFill="1" applyBorder="1" applyAlignment="1">
      <alignment horizontal="right" vertical="center" wrapText="1"/>
    </xf>
    <xf numFmtId="165" fontId="45" fillId="0" borderId="10" xfId="56" applyNumberFormat="1" applyFont="1" applyFill="1" applyBorder="1" applyAlignment="1" applyProtection="1">
      <alignment horizontal="right" vertical="center" wrapText="1"/>
      <protection locked="0"/>
    </xf>
    <xf numFmtId="165" fontId="45" fillId="0" borderId="10" xfId="0" applyNumberFormat="1" applyFont="1" applyFill="1" applyBorder="1" applyAlignment="1">
      <alignment horizontal="right" vertical="center" wrapText="1"/>
    </xf>
    <xf numFmtId="165" fontId="45" fillId="0" borderId="10" xfId="51" applyNumberFormat="1" applyFont="1" applyFill="1" applyBorder="1" applyAlignment="1">
      <alignment horizontal="right" vertical="center" wrapText="1"/>
    </xf>
    <xf numFmtId="165" fontId="45" fillId="0" borderId="10" xfId="0" applyNumberFormat="1" applyFont="1" applyFill="1" applyBorder="1" applyAlignment="1" applyProtection="1">
      <alignment horizontal="right" vertical="center" wrapText="1"/>
      <protection locked="0"/>
    </xf>
    <xf numFmtId="165" fontId="3" fillId="0" borderId="10" xfId="0" applyNumberFormat="1" applyFont="1" applyFill="1" applyBorder="1" applyAlignment="1" applyProtection="1">
      <alignment horizontal="right" vertical="center" wrapText="1"/>
      <protection locked="0"/>
    </xf>
    <xf numFmtId="165" fontId="45" fillId="0" borderId="0" xfId="51" applyNumberFormat="1" applyFont="1" applyBorder="1" applyAlignment="1">
      <alignment horizontal="right" vertical="center" wrapText="1"/>
    </xf>
    <xf numFmtId="164" fontId="4"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165" fontId="3" fillId="0" borderId="10" xfId="50" applyNumberFormat="1" applyFont="1" applyFill="1" applyBorder="1" applyAlignment="1">
      <alignment horizontal="right" vertical="center" wrapText="1"/>
    </xf>
    <xf numFmtId="14" fontId="47" fillId="0" borderId="10" xfId="0" applyNumberFormat="1" applyFont="1" applyFill="1" applyBorder="1" applyAlignment="1">
      <alignment horizontal="left" vertical="center" wrapText="1"/>
    </xf>
    <xf numFmtId="0" fontId="45" fillId="0" borderId="10" xfId="57" applyFont="1" applyFill="1" applyBorder="1" applyAlignment="1">
      <alignment horizontal="left" vertical="center" wrapText="1"/>
      <protection/>
    </xf>
    <xf numFmtId="14" fontId="45" fillId="0" borderId="10" xfId="57" applyNumberFormat="1" applyFont="1" applyFill="1" applyBorder="1" applyAlignment="1">
      <alignment horizontal="left" vertical="center" wrapText="1"/>
      <protection/>
    </xf>
    <xf numFmtId="165" fontId="45" fillId="0" borderId="10" xfId="57" applyNumberFormat="1" applyFont="1" applyFill="1" applyBorder="1" applyAlignment="1">
      <alignment horizontal="right" vertical="center" wrapText="1"/>
      <protection/>
    </xf>
    <xf numFmtId="0" fontId="45" fillId="0" borderId="10" xfId="0" applyNumberFormat="1" applyFont="1" applyFill="1" applyBorder="1" applyAlignment="1">
      <alignment horizontal="left" vertical="center" wrapText="1"/>
    </xf>
    <xf numFmtId="0" fontId="47" fillId="0" borderId="10" xfId="0"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165" fontId="46" fillId="0" borderId="10" xfId="0" applyNumberFormat="1" applyFont="1" applyFill="1" applyBorder="1" applyAlignment="1">
      <alignment horizontal="right" vertical="center" wrapText="1"/>
    </xf>
    <xf numFmtId="0" fontId="45" fillId="0" borderId="10" xfId="74" applyFont="1" applyFill="1" applyBorder="1" applyAlignment="1">
      <alignment horizontal="left" vertical="center" wrapText="1"/>
      <protection/>
    </xf>
    <xf numFmtId="0" fontId="47" fillId="0" borderId="10" xfId="0" applyFont="1" applyFill="1" applyBorder="1" applyAlignment="1" applyProtection="1">
      <alignment horizontal="left" vertical="center" wrapText="1"/>
      <protection locked="0"/>
    </xf>
    <xf numFmtId="14" fontId="47" fillId="0" borderId="10" xfId="0" applyNumberFormat="1" applyFont="1" applyFill="1" applyBorder="1" applyAlignment="1" applyProtection="1">
      <alignment horizontal="left" vertical="center" wrapText="1"/>
      <protection locked="0"/>
    </xf>
    <xf numFmtId="0" fontId="5" fillId="0" borderId="0" xfId="0" applyFont="1" applyBorder="1" applyAlignment="1">
      <alignment horizontal="center" vertical="center" wrapText="1"/>
    </xf>
  </cellXfs>
  <cellStyles count="7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0] 2" xfId="52"/>
    <cellStyle name="Moneda 10 2 2" xfId="53"/>
    <cellStyle name="Moneda 2" xfId="54"/>
    <cellStyle name="Neutral" xfId="55"/>
    <cellStyle name="Normal 14" xfId="56"/>
    <cellStyle name="Normal 2" xfId="57"/>
    <cellStyle name="Normal 2 2" xfId="58"/>
    <cellStyle name="Normal 2 2 2" xfId="59"/>
    <cellStyle name="Normal 2 2 2 2" xfId="60"/>
    <cellStyle name="Normal 2 2 3" xfId="61"/>
    <cellStyle name="Normal 2 3" xfId="62"/>
    <cellStyle name="Normal 2 3 2" xfId="63"/>
    <cellStyle name="Normal 2 4" xfId="64"/>
    <cellStyle name="Normal 3" xfId="65"/>
    <cellStyle name="Normal 3 2" xfId="66"/>
    <cellStyle name="Normal 3 2 2" xfId="67"/>
    <cellStyle name="Normal 3 2 2 2" xfId="68"/>
    <cellStyle name="Normal 3 2 3" xfId="69"/>
    <cellStyle name="Normal 3 3" xfId="70"/>
    <cellStyle name="Normal 3 3 2" xfId="71"/>
    <cellStyle name="Normal 3 4" xfId="72"/>
    <cellStyle name="Normal 4" xfId="73"/>
    <cellStyle name="Normal 5" xfId="74"/>
    <cellStyle name="Normal 6" xfId="75"/>
    <cellStyle name="Notas" xfId="76"/>
    <cellStyle name="Percent" xfId="77"/>
    <cellStyle name="Salida" xfId="78"/>
    <cellStyle name="Texto de advertencia" xfId="79"/>
    <cellStyle name="Texto explicativo" xfId="80"/>
    <cellStyle name="Título" xfId="81"/>
    <cellStyle name="Título 1" xfId="82"/>
    <cellStyle name="Título 2" xfId="83"/>
    <cellStyle name="Título 3" xfId="84"/>
    <cellStyle name="Total"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42"/>
  <sheetViews>
    <sheetView tabSelected="1" zoomScalePageLayoutView="0" workbookViewId="0" topLeftCell="D1036">
      <selection activeCell="H1046" sqref="H1046"/>
    </sheetView>
  </sheetViews>
  <sheetFormatPr defaultColWidth="11.421875" defaultRowHeight="15"/>
  <cols>
    <col min="1" max="1" width="17.8515625" style="4" customWidth="1"/>
    <col min="2" max="2" width="21.57421875" style="4" customWidth="1"/>
    <col min="3" max="3" width="13.140625" style="4" customWidth="1"/>
    <col min="4" max="4" width="11.8515625" style="4" bestFit="1" customWidth="1"/>
    <col min="5" max="5" width="13.421875" style="4" bestFit="1" customWidth="1"/>
    <col min="6" max="6" width="10.28125" style="4" customWidth="1"/>
    <col min="7" max="7" width="11.28125" style="4" customWidth="1"/>
    <col min="8" max="8" width="66.8515625" style="4" customWidth="1"/>
    <col min="9" max="9" width="29.7109375" style="4" customWidth="1"/>
    <col min="10" max="10" width="12.57421875" style="4" customWidth="1"/>
    <col min="11" max="11" width="19.57421875" style="72" customWidth="1"/>
    <col min="12" max="16384" width="11.421875" style="4" customWidth="1"/>
  </cols>
  <sheetData>
    <row r="1" spans="1:11" ht="13.5">
      <c r="A1" s="7"/>
      <c r="B1" s="7"/>
      <c r="C1" s="7"/>
      <c r="D1" s="8"/>
      <c r="E1" s="7"/>
      <c r="F1" s="7"/>
      <c r="G1" s="8"/>
      <c r="H1" s="7"/>
      <c r="I1" s="7"/>
      <c r="J1" s="7"/>
      <c r="K1" s="55"/>
    </row>
    <row r="2" spans="4:11" ht="13.5">
      <c r="D2" s="9"/>
      <c r="G2" s="9"/>
      <c r="K2" s="56"/>
    </row>
    <row r="3" spans="1:11" ht="15">
      <c r="A3" s="87" t="s">
        <v>2001</v>
      </c>
      <c r="B3" s="87"/>
      <c r="C3" s="87"/>
      <c r="D3" s="87"/>
      <c r="E3" s="87"/>
      <c r="F3" s="87"/>
      <c r="G3" s="87"/>
      <c r="H3" s="87"/>
      <c r="I3" s="87"/>
      <c r="J3" s="87"/>
      <c r="K3" s="87"/>
    </row>
    <row r="4" spans="4:11" ht="13.5">
      <c r="D4" s="9"/>
      <c r="G4" s="9"/>
      <c r="K4" s="56"/>
    </row>
    <row r="5" spans="1:11" ht="67.5">
      <c r="A5" s="10" t="s">
        <v>0</v>
      </c>
      <c r="B5" s="10" t="s">
        <v>1</v>
      </c>
      <c r="C5" s="10" t="s">
        <v>2</v>
      </c>
      <c r="D5" s="73" t="s">
        <v>3</v>
      </c>
      <c r="E5" s="10" t="s">
        <v>4</v>
      </c>
      <c r="F5" s="10" t="s">
        <v>5</v>
      </c>
      <c r="G5" s="73" t="s">
        <v>6</v>
      </c>
      <c r="H5" s="10" t="s">
        <v>7</v>
      </c>
      <c r="I5" s="10" t="s">
        <v>8</v>
      </c>
      <c r="J5" s="10" t="s">
        <v>9</v>
      </c>
      <c r="K5" s="57" t="s">
        <v>10</v>
      </c>
    </row>
    <row r="6" spans="1:11" s="6" customFormat="1" ht="54">
      <c r="A6" s="11" t="s">
        <v>2020</v>
      </c>
      <c r="B6" s="2" t="s">
        <v>12</v>
      </c>
      <c r="C6" s="2" t="s">
        <v>14</v>
      </c>
      <c r="D6" s="2" t="s">
        <v>14</v>
      </c>
      <c r="E6" s="2" t="s">
        <v>119</v>
      </c>
      <c r="F6" s="11">
        <v>18200035</v>
      </c>
      <c r="G6" s="12">
        <v>44175</v>
      </c>
      <c r="H6" s="11" t="s">
        <v>2066</v>
      </c>
      <c r="I6" s="11" t="s">
        <v>1591</v>
      </c>
      <c r="J6" s="11" t="s">
        <v>1092</v>
      </c>
      <c r="K6" s="68">
        <v>1500000</v>
      </c>
    </row>
    <row r="7" spans="1:11" s="6" customFormat="1" ht="40.5">
      <c r="A7" s="11" t="s">
        <v>2020</v>
      </c>
      <c r="B7" s="11" t="s">
        <v>265</v>
      </c>
      <c r="C7" s="1" t="s">
        <v>2067</v>
      </c>
      <c r="D7" s="15">
        <v>43908</v>
      </c>
      <c r="E7" s="2" t="s">
        <v>119</v>
      </c>
      <c r="F7" s="11">
        <v>18200036</v>
      </c>
      <c r="G7" s="12">
        <v>44187</v>
      </c>
      <c r="H7" s="11" t="s">
        <v>2068</v>
      </c>
      <c r="I7" s="11" t="s">
        <v>1592</v>
      </c>
      <c r="J7" s="11" t="s">
        <v>1593</v>
      </c>
      <c r="K7" s="68">
        <v>699601</v>
      </c>
    </row>
    <row r="8" spans="1:11" s="6" customFormat="1" ht="40.5">
      <c r="A8" s="11" t="s">
        <v>2020</v>
      </c>
      <c r="B8" s="2" t="s">
        <v>12</v>
      </c>
      <c r="C8" s="2" t="s">
        <v>14</v>
      </c>
      <c r="D8" s="2" t="s">
        <v>14</v>
      </c>
      <c r="E8" s="2" t="s">
        <v>119</v>
      </c>
      <c r="F8" s="11">
        <v>18200037</v>
      </c>
      <c r="G8" s="12">
        <v>44195</v>
      </c>
      <c r="H8" s="11" t="s">
        <v>1594</v>
      </c>
      <c r="I8" s="11" t="s">
        <v>1595</v>
      </c>
      <c r="J8" s="11" t="s">
        <v>1596</v>
      </c>
      <c r="K8" s="68">
        <v>2889756</v>
      </c>
    </row>
    <row r="9" spans="1:11" s="6" customFormat="1" ht="40.5">
      <c r="A9" s="11" t="s">
        <v>2020</v>
      </c>
      <c r="B9" s="2" t="s">
        <v>12</v>
      </c>
      <c r="C9" s="2" t="s">
        <v>14</v>
      </c>
      <c r="D9" s="2" t="s">
        <v>14</v>
      </c>
      <c r="E9" s="2" t="s">
        <v>134</v>
      </c>
      <c r="F9" s="11">
        <v>18200108</v>
      </c>
      <c r="G9" s="12">
        <v>44172</v>
      </c>
      <c r="H9" s="11" t="s">
        <v>1597</v>
      </c>
      <c r="I9" s="11" t="s">
        <v>1598</v>
      </c>
      <c r="J9" s="11" t="s">
        <v>1599</v>
      </c>
      <c r="K9" s="68">
        <v>2907746</v>
      </c>
    </row>
    <row r="10" spans="1:11" s="6" customFormat="1" ht="40.5">
      <c r="A10" s="11" t="s">
        <v>2020</v>
      </c>
      <c r="B10" s="2" t="s">
        <v>12</v>
      </c>
      <c r="C10" s="2" t="s">
        <v>14</v>
      </c>
      <c r="D10" s="2" t="s">
        <v>14</v>
      </c>
      <c r="E10" s="2" t="s">
        <v>134</v>
      </c>
      <c r="F10" s="11">
        <v>18200109</v>
      </c>
      <c r="G10" s="12">
        <v>44174</v>
      </c>
      <c r="H10" s="11" t="s">
        <v>1600</v>
      </c>
      <c r="I10" s="11" t="s">
        <v>1601</v>
      </c>
      <c r="J10" s="11" t="s">
        <v>1602</v>
      </c>
      <c r="K10" s="68">
        <v>1372879</v>
      </c>
    </row>
    <row r="11" spans="1:11" s="6" customFormat="1" ht="40.5">
      <c r="A11" s="11" t="s">
        <v>2020</v>
      </c>
      <c r="B11" s="2" t="s">
        <v>12</v>
      </c>
      <c r="C11" s="2" t="s">
        <v>14</v>
      </c>
      <c r="D11" s="2" t="s">
        <v>14</v>
      </c>
      <c r="E11" s="2" t="s">
        <v>134</v>
      </c>
      <c r="F11" s="11">
        <v>18200110</v>
      </c>
      <c r="G11" s="12">
        <v>44174</v>
      </c>
      <c r="H11" s="11" t="s">
        <v>1603</v>
      </c>
      <c r="I11" s="11" t="s">
        <v>1604</v>
      </c>
      <c r="J11" s="11" t="s">
        <v>1605</v>
      </c>
      <c r="K11" s="68">
        <v>1275000</v>
      </c>
    </row>
    <row r="12" spans="1:11" s="6" customFormat="1" ht="67.5">
      <c r="A12" s="11" t="s">
        <v>2020</v>
      </c>
      <c r="B12" s="2" t="s">
        <v>11</v>
      </c>
      <c r="C12" s="2" t="s">
        <v>14</v>
      </c>
      <c r="D12" s="2" t="s">
        <v>14</v>
      </c>
      <c r="E12" s="2" t="s">
        <v>134</v>
      </c>
      <c r="F12" s="11">
        <v>18200112</v>
      </c>
      <c r="G12" s="12">
        <v>44183</v>
      </c>
      <c r="H12" s="11" t="s">
        <v>1606</v>
      </c>
      <c r="I12" s="11" t="s">
        <v>1607</v>
      </c>
      <c r="J12" s="11" t="s">
        <v>1608</v>
      </c>
      <c r="K12" s="68">
        <v>141491</v>
      </c>
    </row>
    <row r="13" spans="1:11" ht="67.5">
      <c r="A13" s="11" t="s">
        <v>2020</v>
      </c>
      <c r="B13" s="17" t="s">
        <v>265</v>
      </c>
      <c r="C13" s="2" t="s">
        <v>1609</v>
      </c>
      <c r="D13" s="15">
        <v>43908</v>
      </c>
      <c r="E13" s="2" t="s">
        <v>134</v>
      </c>
      <c r="F13" s="11">
        <v>18200113</v>
      </c>
      <c r="G13" s="12">
        <v>44186</v>
      </c>
      <c r="H13" s="11" t="s">
        <v>1610</v>
      </c>
      <c r="I13" s="11" t="s">
        <v>1611</v>
      </c>
      <c r="J13" s="11" t="s">
        <v>1612</v>
      </c>
      <c r="K13" s="68">
        <v>285600</v>
      </c>
    </row>
    <row r="14" spans="1:11" s="6" customFormat="1" ht="54">
      <c r="A14" s="11" t="s">
        <v>2020</v>
      </c>
      <c r="B14" s="2" t="s">
        <v>11</v>
      </c>
      <c r="C14" s="2" t="s">
        <v>14</v>
      </c>
      <c r="D14" s="2" t="s">
        <v>14</v>
      </c>
      <c r="E14" s="2" t="s">
        <v>134</v>
      </c>
      <c r="F14" s="11">
        <v>18200114</v>
      </c>
      <c r="G14" s="12">
        <v>44186</v>
      </c>
      <c r="H14" s="11" t="s">
        <v>2069</v>
      </c>
      <c r="I14" s="11" t="s">
        <v>1613</v>
      </c>
      <c r="J14" s="11" t="s">
        <v>1614</v>
      </c>
      <c r="K14" s="68">
        <v>60000</v>
      </c>
    </row>
    <row r="15" spans="1:11" s="6" customFormat="1" ht="13.5">
      <c r="A15" s="11" t="s">
        <v>2020</v>
      </c>
      <c r="B15" s="2" t="s">
        <v>192</v>
      </c>
      <c r="C15" s="2" t="s">
        <v>14</v>
      </c>
      <c r="D15" s="2" t="s">
        <v>14</v>
      </c>
      <c r="E15" s="2" t="s">
        <v>20</v>
      </c>
      <c r="F15" s="11" t="s">
        <v>323</v>
      </c>
      <c r="G15" s="12">
        <v>44196</v>
      </c>
      <c r="H15" s="2" t="s">
        <v>1615</v>
      </c>
      <c r="I15" s="11" t="s">
        <v>1616</v>
      </c>
      <c r="J15" s="11" t="s">
        <v>1617</v>
      </c>
      <c r="K15" s="68">
        <v>29550</v>
      </c>
    </row>
    <row r="16" spans="1:11" s="6" customFormat="1" ht="13.5">
      <c r="A16" s="11" t="s">
        <v>2020</v>
      </c>
      <c r="B16" s="2" t="s">
        <v>192</v>
      </c>
      <c r="C16" s="2" t="s">
        <v>14</v>
      </c>
      <c r="D16" s="2" t="s">
        <v>14</v>
      </c>
      <c r="E16" s="2" t="s">
        <v>20</v>
      </c>
      <c r="F16" s="11" t="s">
        <v>323</v>
      </c>
      <c r="G16" s="12">
        <v>44196</v>
      </c>
      <c r="H16" s="74" t="s">
        <v>1618</v>
      </c>
      <c r="I16" s="11" t="s">
        <v>1619</v>
      </c>
      <c r="J16" s="11" t="s">
        <v>1620</v>
      </c>
      <c r="K16" s="68">
        <v>1096965</v>
      </c>
    </row>
    <row r="17" spans="1:11" s="6" customFormat="1" ht="13.5">
      <c r="A17" s="11" t="s">
        <v>2020</v>
      </c>
      <c r="B17" s="2" t="s">
        <v>192</v>
      </c>
      <c r="C17" s="2" t="s">
        <v>14</v>
      </c>
      <c r="D17" s="2" t="s">
        <v>14</v>
      </c>
      <c r="E17" s="2" t="s">
        <v>20</v>
      </c>
      <c r="F17" s="11" t="s">
        <v>323</v>
      </c>
      <c r="G17" s="12">
        <v>44196</v>
      </c>
      <c r="H17" s="2" t="s">
        <v>1621</v>
      </c>
      <c r="I17" s="2" t="s">
        <v>195</v>
      </c>
      <c r="J17" s="19" t="s">
        <v>196</v>
      </c>
      <c r="K17" s="68">
        <v>1156900</v>
      </c>
    </row>
    <row r="18" spans="1:11" s="6" customFormat="1" ht="13.5">
      <c r="A18" s="11" t="s">
        <v>2020</v>
      </c>
      <c r="B18" s="2" t="s">
        <v>192</v>
      </c>
      <c r="C18" s="2" t="s">
        <v>14</v>
      </c>
      <c r="D18" s="2" t="s">
        <v>14</v>
      </c>
      <c r="E18" s="2" t="s">
        <v>20</v>
      </c>
      <c r="F18" s="11" t="s">
        <v>323</v>
      </c>
      <c r="G18" s="12">
        <v>44196</v>
      </c>
      <c r="H18" s="2" t="s">
        <v>1622</v>
      </c>
      <c r="I18" s="11" t="s">
        <v>1475</v>
      </c>
      <c r="J18" s="11" t="s">
        <v>1623</v>
      </c>
      <c r="K18" s="68">
        <v>487009</v>
      </c>
    </row>
    <row r="19" spans="1:11" s="6" customFormat="1" ht="13.5">
      <c r="A19" s="11" t="s">
        <v>2018</v>
      </c>
      <c r="B19" s="2" t="s">
        <v>11</v>
      </c>
      <c r="C19" s="2" t="s">
        <v>14</v>
      </c>
      <c r="D19" s="2" t="s">
        <v>14</v>
      </c>
      <c r="E19" s="2" t="s">
        <v>119</v>
      </c>
      <c r="F19" s="11">
        <v>1200072</v>
      </c>
      <c r="G19" s="12">
        <v>44167</v>
      </c>
      <c r="H19" s="11" t="s">
        <v>1423</v>
      </c>
      <c r="I19" s="11" t="s">
        <v>1424</v>
      </c>
      <c r="J19" s="13" t="s">
        <v>1425</v>
      </c>
      <c r="K19" s="68">
        <v>534905</v>
      </c>
    </row>
    <row r="20" spans="1:11" s="6" customFormat="1" ht="27">
      <c r="A20" s="11" t="s">
        <v>2018</v>
      </c>
      <c r="B20" s="2" t="s">
        <v>11</v>
      </c>
      <c r="C20" s="2" t="s">
        <v>14</v>
      </c>
      <c r="D20" s="2" t="s">
        <v>14</v>
      </c>
      <c r="E20" s="2" t="s">
        <v>119</v>
      </c>
      <c r="F20" s="11">
        <v>1200073</v>
      </c>
      <c r="G20" s="12">
        <v>44167</v>
      </c>
      <c r="H20" s="11" t="s">
        <v>1426</v>
      </c>
      <c r="I20" s="11" t="s">
        <v>1427</v>
      </c>
      <c r="J20" s="13" t="s">
        <v>1428</v>
      </c>
      <c r="K20" s="68">
        <v>993605</v>
      </c>
    </row>
    <row r="21" spans="1:11" s="6" customFormat="1" ht="13.5">
      <c r="A21" s="11" t="s">
        <v>2018</v>
      </c>
      <c r="B21" s="2" t="s">
        <v>12</v>
      </c>
      <c r="C21" s="2" t="s">
        <v>14</v>
      </c>
      <c r="D21" s="2" t="s">
        <v>14</v>
      </c>
      <c r="E21" s="2" t="s">
        <v>119</v>
      </c>
      <c r="F21" s="11">
        <v>1200074</v>
      </c>
      <c r="G21" s="12">
        <v>44168</v>
      </c>
      <c r="H21" s="11" t="s">
        <v>1429</v>
      </c>
      <c r="I21" s="11" t="s">
        <v>1430</v>
      </c>
      <c r="J21" s="13" t="s">
        <v>1431</v>
      </c>
      <c r="K21" s="68">
        <v>2317480</v>
      </c>
    </row>
    <row r="22" spans="1:11" s="6" customFormat="1" ht="27">
      <c r="A22" s="11" t="s">
        <v>2018</v>
      </c>
      <c r="B22" s="2" t="s">
        <v>12</v>
      </c>
      <c r="C22" s="2" t="s">
        <v>14</v>
      </c>
      <c r="D22" s="2" t="s">
        <v>14</v>
      </c>
      <c r="E22" s="2" t="s">
        <v>119</v>
      </c>
      <c r="F22" s="11">
        <v>1200075</v>
      </c>
      <c r="G22" s="12">
        <v>44168</v>
      </c>
      <c r="H22" s="11" t="s">
        <v>1432</v>
      </c>
      <c r="I22" s="11" t="s">
        <v>1433</v>
      </c>
      <c r="J22" s="13" t="s">
        <v>1434</v>
      </c>
      <c r="K22" s="68">
        <v>1323513</v>
      </c>
    </row>
    <row r="23" spans="1:11" s="6" customFormat="1" ht="13.5">
      <c r="A23" s="11" t="s">
        <v>2018</v>
      </c>
      <c r="B23" s="2" t="s">
        <v>12</v>
      </c>
      <c r="C23" s="2" t="s">
        <v>14</v>
      </c>
      <c r="D23" s="2" t="s">
        <v>14</v>
      </c>
      <c r="E23" s="2" t="s">
        <v>119</v>
      </c>
      <c r="F23" s="11">
        <v>1200076</v>
      </c>
      <c r="G23" s="12">
        <v>44168</v>
      </c>
      <c r="H23" s="11" t="s">
        <v>2064</v>
      </c>
      <c r="I23" s="11" t="s">
        <v>1435</v>
      </c>
      <c r="J23" s="13" t="s">
        <v>1431</v>
      </c>
      <c r="K23" s="68">
        <v>531787</v>
      </c>
    </row>
    <row r="24" spans="1:11" s="6" customFormat="1" ht="27">
      <c r="A24" s="11" t="s">
        <v>2018</v>
      </c>
      <c r="B24" s="2" t="s">
        <v>12</v>
      </c>
      <c r="C24" s="2" t="s">
        <v>14</v>
      </c>
      <c r="D24" s="2" t="s">
        <v>14</v>
      </c>
      <c r="E24" s="2" t="s">
        <v>119</v>
      </c>
      <c r="F24" s="11">
        <v>1200077</v>
      </c>
      <c r="G24" s="12">
        <v>44169</v>
      </c>
      <c r="H24" s="11" t="s">
        <v>1436</v>
      </c>
      <c r="I24" s="11" t="s">
        <v>53</v>
      </c>
      <c r="J24" s="13" t="s">
        <v>1131</v>
      </c>
      <c r="K24" s="68">
        <v>116632</v>
      </c>
    </row>
    <row r="25" spans="1:11" s="6" customFormat="1" ht="27">
      <c r="A25" s="11" t="s">
        <v>2018</v>
      </c>
      <c r="B25" s="2" t="s">
        <v>12</v>
      </c>
      <c r="C25" s="2" t="s">
        <v>14</v>
      </c>
      <c r="D25" s="2" t="s">
        <v>14</v>
      </c>
      <c r="E25" s="2" t="s">
        <v>119</v>
      </c>
      <c r="F25" s="11">
        <v>1200078</v>
      </c>
      <c r="G25" s="12">
        <v>44172</v>
      </c>
      <c r="H25" s="11" t="s">
        <v>1437</v>
      </c>
      <c r="I25" s="11" t="s">
        <v>1438</v>
      </c>
      <c r="J25" s="13" t="s">
        <v>1439</v>
      </c>
      <c r="K25" s="68">
        <v>511611</v>
      </c>
    </row>
    <row r="26" spans="1:11" s="6" customFormat="1" ht="27">
      <c r="A26" s="11" t="s">
        <v>2018</v>
      </c>
      <c r="B26" s="2" t="s">
        <v>11</v>
      </c>
      <c r="C26" s="2" t="s">
        <v>14</v>
      </c>
      <c r="D26" s="2" t="s">
        <v>14</v>
      </c>
      <c r="E26" s="2" t="s">
        <v>134</v>
      </c>
      <c r="F26" s="11">
        <v>1200102</v>
      </c>
      <c r="G26" s="12">
        <v>44166</v>
      </c>
      <c r="H26" s="11" t="s">
        <v>2065</v>
      </c>
      <c r="I26" s="11" t="s">
        <v>1440</v>
      </c>
      <c r="J26" s="13" t="s">
        <v>1441</v>
      </c>
      <c r="K26" s="68">
        <v>1130500</v>
      </c>
    </row>
    <row r="27" spans="1:11" s="6" customFormat="1" ht="27">
      <c r="A27" s="11" t="s">
        <v>2018</v>
      </c>
      <c r="B27" s="2" t="s">
        <v>11</v>
      </c>
      <c r="C27" s="2" t="s">
        <v>14</v>
      </c>
      <c r="D27" s="2" t="s">
        <v>14</v>
      </c>
      <c r="E27" s="2" t="s">
        <v>134</v>
      </c>
      <c r="F27" s="11">
        <v>1200103</v>
      </c>
      <c r="G27" s="12">
        <v>44175</v>
      </c>
      <c r="H27" s="11" t="s">
        <v>1442</v>
      </c>
      <c r="I27" s="11" t="s">
        <v>1443</v>
      </c>
      <c r="J27" s="13" t="s">
        <v>1444</v>
      </c>
      <c r="K27" s="68">
        <v>2500000</v>
      </c>
    </row>
    <row r="28" spans="1:11" s="6" customFormat="1" ht="27">
      <c r="A28" s="11" t="s">
        <v>2018</v>
      </c>
      <c r="B28" s="2" t="s">
        <v>13</v>
      </c>
      <c r="C28" s="2" t="s">
        <v>14</v>
      </c>
      <c r="D28" s="2" t="s">
        <v>14</v>
      </c>
      <c r="E28" s="2" t="s">
        <v>134</v>
      </c>
      <c r="F28" s="11">
        <v>1200104</v>
      </c>
      <c r="G28" s="12">
        <v>44175</v>
      </c>
      <c r="H28" s="11" t="s">
        <v>1445</v>
      </c>
      <c r="I28" s="11" t="s">
        <v>1440</v>
      </c>
      <c r="J28" s="13" t="s">
        <v>1441</v>
      </c>
      <c r="K28" s="68">
        <v>1310000</v>
      </c>
    </row>
    <row r="29" spans="1:11" s="6" customFormat="1" ht="27">
      <c r="A29" s="11" t="s">
        <v>2018</v>
      </c>
      <c r="B29" s="2" t="s">
        <v>12</v>
      </c>
      <c r="C29" s="2" t="s">
        <v>14</v>
      </c>
      <c r="D29" s="2" t="s">
        <v>14</v>
      </c>
      <c r="E29" s="2" t="s">
        <v>134</v>
      </c>
      <c r="F29" s="11">
        <v>1200079</v>
      </c>
      <c r="G29" s="12">
        <v>44172</v>
      </c>
      <c r="H29" s="11" t="s">
        <v>1446</v>
      </c>
      <c r="I29" s="11" t="s">
        <v>1447</v>
      </c>
      <c r="J29" s="13" t="s">
        <v>1448</v>
      </c>
      <c r="K29" s="68">
        <v>1411340</v>
      </c>
    </row>
    <row r="30" spans="1:11" s="6" customFormat="1" ht="27">
      <c r="A30" s="11" t="s">
        <v>2018</v>
      </c>
      <c r="B30" s="2" t="s">
        <v>12</v>
      </c>
      <c r="C30" s="2" t="s">
        <v>14</v>
      </c>
      <c r="D30" s="2" t="s">
        <v>14</v>
      </c>
      <c r="E30" s="2" t="s">
        <v>134</v>
      </c>
      <c r="F30" s="11">
        <v>1200105</v>
      </c>
      <c r="G30" s="12">
        <v>44172</v>
      </c>
      <c r="H30" s="11" t="s">
        <v>1449</v>
      </c>
      <c r="I30" s="11" t="s">
        <v>1450</v>
      </c>
      <c r="J30" s="13" t="s">
        <v>1451</v>
      </c>
      <c r="K30" s="68">
        <v>916300</v>
      </c>
    </row>
    <row r="31" spans="1:11" s="6" customFormat="1" ht="27">
      <c r="A31" s="11" t="s">
        <v>2018</v>
      </c>
      <c r="B31" s="2" t="s">
        <v>12</v>
      </c>
      <c r="C31" s="2" t="s">
        <v>14</v>
      </c>
      <c r="D31" s="2" t="s">
        <v>14</v>
      </c>
      <c r="E31" s="2" t="s">
        <v>134</v>
      </c>
      <c r="F31" s="11">
        <v>1200106</v>
      </c>
      <c r="G31" s="12">
        <v>44179</v>
      </c>
      <c r="H31" s="11" t="s">
        <v>1452</v>
      </c>
      <c r="I31" s="11" t="s">
        <v>1450</v>
      </c>
      <c r="J31" s="13" t="s">
        <v>1451</v>
      </c>
      <c r="K31" s="68">
        <v>2171750</v>
      </c>
    </row>
    <row r="32" spans="1:11" s="6" customFormat="1" ht="13.5">
      <c r="A32" s="11" t="s">
        <v>2018</v>
      </c>
      <c r="B32" s="2" t="s">
        <v>12</v>
      </c>
      <c r="C32" s="2" t="s">
        <v>14</v>
      </c>
      <c r="D32" s="2" t="s">
        <v>14</v>
      </c>
      <c r="E32" s="2" t="s">
        <v>119</v>
      </c>
      <c r="F32" s="11">
        <v>1200080</v>
      </c>
      <c r="G32" s="12">
        <v>44182</v>
      </c>
      <c r="H32" s="11" t="s">
        <v>1453</v>
      </c>
      <c r="I32" s="11" t="s">
        <v>1435</v>
      </c>
      <c r="J32" s="13" t="s">
        <v>1431</v>
      </c>
      <c r="K32" s="68">
        <v>716000</v>
      </c>
    </row>
    <row r="33" spans="1:11" s="6" customFormat="1" ht="13.5">
      <c r="A33" s="11" t="s">
        <v>2018</v>
      </c>
      <c r="B33" s="2" t="s">
        <v>12</v>
      </c>
      <c r="C33" s="2" t="s">
        <v>14</v>
      </c>
      <c r="D33" s="2" t="s">
        <v>14</v>
      </c>
      <c r="E33" s="2" t="s">
        <v>119</v>
      </c>
      <c r="F33" s="11">
        <v>1200081</v>
      </c>
      <c r="G33" s="12">
        <v>44182</v>
      </c>
      <c r="H33" s="11" t="s">
        <v>1454</v>
      </c>
      <c r="I33" s="11" t="s">
        <v>1435</v>
      </c>
      <c r="J33" s="13" t="s">
        <v>1431</v>
      </c>
      <c r="K33" s="68">
        <v>2410876</v>
      </c>
    </row>
    <row r="34" spans="1:11" s="6" customFormat="1" ht="13.5">
      <c r="A34" s="11" t="s">
        <v>2018</v>
      </c>
      <c r="B34" s="2" t="s">
        <v>12</v>
      </c>
      <c r="C34" s="2" t="s">
        <v>14</v>
      </c>
      <c r="D34" s="2" t="s">
        <v>14</v>
      </c>
      <c r="E34" s="2" t="s">
        <v>119</v>
      </c>
      <c r="F34" s="11">
        <v>1200082</v>
      </c>
      <c r="G34" s="12">
        <v>44182</v>
      </c>
      <c r="H34" s="11" t="s">
        <v>1455</v>
      </c>
      <c r="I34" s="11" t="s">
        <v>1435</v>
      </c>
      <c r="J34" s="13" t="s">
        <v>1431</v>
      </c>
      <c r="K34" s="68">
        <v>1619409</v>
      </c>
    </row>
    <row r="35" spans="1:11" s="6" customFormat="1" ht="27">
      <c r="A35" s="11" t="s">
        <v>2018</v>
      </c>
      <c r="B35" s="2" t="s">
        <v>11</v>
      </c>
      <c r="C35" s="2" t="s">
        <v>14</v>
      </c>
      <c r="D35" s="2" t="s">
        <v>14</v>
      </c>
      <c r="E35" s="2" t="s">
        <v>134</v>
      </c>
      <c r="F35" s="11">
        <v>1200107</v>
      </c>
      <c r="G35" s="12">
        <v>44176</v>
      </c>
      <c r="H35" s="11" t="s">
        <v>1456</v>
      </c>
      <c r="I35" s="11" t="s">
        <v>1457</v>
      </c>
      <c r="J35" s="13" t="s">
        <v>1458</v>
      </c>
      <c r="K35" s="68">
        <v>1207850</v>
      </c>
    </row>
    <row r="36" spans="1:11" s="6" customFormat="1" ht="13.5">
      <c r="A36" s="11" t="s">
        <v>2018</v>
      </c>
      <c r="B36" s="2" t="s">
        <v>12</v>
      </c>
      <c r="C36" s="2" t="s">
        <v>14</v>
      </c>
      <c r="D36" s="2" t="s">
        <v>14</v>
      </c>
      <c r="E36" s="2" t="s">
        <v>119</v>
      </c>
      <c r="F36" s="11">
        <v>1200083</v>
      </c>
      <c r="G36" s="12">
        <v>44183</v>
      </c>
      <c r="H36" s="11" t="s">
        <v>1459</v>
      </c>
      <c r="I36" s="11" t="s">
        <v>88</v>
      </c>
      <c r="J36" s="13" t="s">
        <v>1092</v>
      </c>
      <c r="K36" s="68">
        <v>1500000</v>
      </c>
    </row>
    <row r="37" spans="1:11" s="6" customFormat="1" ht="13.5">
      <c r="A37" s="11" t="s">
        <v>2018</v>
      </c>
      <c r="B37" s="2" t="s">
        <v>12</v>
      </c>
      <c r="C37" s="2" t="s">
        <v>14</v>
      </c>
      <c r="D37" s="2" t="s">
        <v>14</v>
      </c>
      <c r="E37" s="2" t="s">
        <v>119</v>
      </c>
      <c r="F37" s="11">
        <v>1200084</v>
      </c>
      <c r="G37" s="12">
        <v>44184</v>
      </c>
      <c r="H37" s="11" t="s">
        <v>1460</v>
      </c>
      <c r="I37" s="11" t="s">
        <v>53</v>
      </c>
      <c r="J37" s="13" t="s">
        <v>1131</v>
      </c>
      <c r="K37" s="68">
        <v>200120</v>
      </c>
    </row>
    <row r="38" spans="1:11" s="6" customFormat="1" ht="27">
      <c r="A38" s="11" t="s">
        <v>2018</v>
      </c>
      <c r="B38" s="2" t="s">
        <v>12</v>
      </c>
      <c r="C38" s="2" t="s">
        <v>14</v>
      </c>
      <c r="D38" s="2" t="s">
        <v>14</v>
      </c>
      <c r="E38" s="2" t="s">
        <v>119</v>
      </c>
      <c r="F38" s="11">
        <v>1200085</v>
      </c>
      <c r="G38" s="12">
        <v>44182</v>
      </c>
      <c r="H38" s="11" t="s">
        <v>1461</v>
      </c>
      <c r="I38" s="11" t="s">
        <v>1462</v>
      </c>
      <c r="J38" s="13" t="s">
        <v>1463</v>
      </c>
      <c r="K38" s="68">
        <v>178500</v>
      </c>
    </row>
    <row r="39" spans="1:11" s="6" customFormat="1" ht="27">
      <c r="A39" s="11" t="s">
        <v>2018</v>
      </c>
      <c r="B39" s="2" t="s">
        <v>11</v>
      </c>
      <c r="C39" s="2" t="s">
        <v>14</v>
      </c>
      <c r="D39" s="2" t="s">
        <v>14</v>
      </c>
      <c r="E39" s="2" t="s">
        <v>134</v>
      </c>
      <c r="F39" s="11">
        <v>1200108</v>
      </c>
      <c r="G39" s="12">
        <v>44182</v>
      </c>
      <c r="H39" s="11" t="s">
        <v>1464</v>
      </c>
      <c r="I39" s="11" t="s">
        <v>1465</v>
      </c>
      <c r="J39" s="13" t="s">
        <v>1466</v>
      </c>
      <c r="K39" s="68">
        <v>714000</v>
      </c>
    </row>
    <row r="40" spans="1:11" s="6" customFormat="1" ht="27">
      <c r="A40" s="11" t="s">
        <v>2018</v>
      </c>
      <c r="B40" s="2" t="s">
        <v>11</v>
      </c>
      <c r="C40" s="2" t="s">
        <v>14</v>
      </c>
      <c r="D40" s="2" t="s">
        <v>14</v>
      </c>
      <c r="E40" s="2" t="s">
        <v>134</v>
      </c>
      <c r="F40" s="11">
        <v>1200109</v>
      </c>
      <c r="G40" s="12">
        <v>44176</v>
      </c>
      <c r="H40" s="11" t="s">
        <v>1467</v>
      </c>
      <c r="I40" s="11" t="s">
        <v>1465</v>
      </c>
      <c r="J40" s="13" t="s">
        <v>1466</v>
      </c>
      <c r="K40" s="68">
        <v>59500</v>
      </c>
    </row>
    <row r="41" spans="1:11" s="6" customFormat="1" ht="27">
      <c r="A41" s="11" t="s">
        <v>2018</v>
      </c>
      <c r="B41" s="2" t="s">
        <v>11</v>
      </c>
      <c r="C41" s="2" t="s">
        <v>14</v>
      </c>
      <c r="D41" s="2" t="s">
        <v>14</v>
      </c>
      <c r="E41" s="2" t="s">
        <v>134</v>
      </c>
      <c r="F41" s="11">
        <v>1200111</v>
      </c>
      <c r="G41" s="12">
        <v>44179</v>
      </c>
      <c r="H41" s="11" t="s">
        <v>1468</v>
      </c>
      <c r="I41" s="11" t="s">
        <v>1469</v>
      </c>
      <c r="J41" s="13" t="s">
        <v>1470</v>
      </c>
      <c r="K41" s="68">
        <v>368900</v>
      </c>
    </row>
    <row r="42" spans="1:11" s="6" customFormat="1" ht="54">
      <c r="A42" s="11" t="s">
        <v>2018</v>
      </c>
      <c r="B42" s="2" t="s">
        <v>11</v>
      </c>
      <c r="C42" s="2" t="s">
        <v>14</v>
      </c>
      <c r="D42" s="2" t="s">
        <v>14</v>
      </c>
      <c r="E42" s="2" t="s">
        <v>134</v>
      </c>
      <c r="F42" s="11">
        <v>1200112</v>
      </c>
      <c r="G42" s="12">
        <v>44186</v>
      </c>
      <c r="H42" s="11" t="s">
        <v>1471</v>
      </c>
      <c r="I42" s="11" t="s">
        <v>1450</v>
      </c>
      <c r="J42" s="13" t="s">
        <v>1451</v>
      </c>
      <c r="K42" s="68">
        <v>2506140</v>
      </c>
    </row>
    <row r="43" spans="1:11" s="6" customFormat="1" ht="13.5">
      <c r="A43" s="11" t="s">
        <v>2018</v>
      </c>
      <c r="B43" s="2" t="s">
        <v>11</v>
      </c>
      <c r="C43" s="2" t="s">
        <v>14</v>
      </c>
      <c r="D43" s="2" t="s">
        <v>14</v>
      </c>
      <c r="E43" s="2" t="s">
        <v>119</v>
      </c>
      <c r="F43" s="11">
        <v>1200086</v>
      </c>
      <c r="G43" s="12">
        <v>44187</v>
      </c>
      <c r="H43" s="11" t="s">
        <v>1472</v>
      </c>
      <c r="I43" s="11" t="s">
        <v>1457</v>
      </c>
      <c r="J43" s="13" t="s">
        <v>1458</v>
      </c>
      <c r="K43" s="68">
        <v>400001</v>
      </c>
    </row>
    <row r="44" spans="1:11" s="6" customFormat="1" ht="27">
      <c r="A44" s="11" t="s">
        <v>2018</v>
      </c>
      <c r="B44" s="2" t="s">
        <v>11</v>
      </c>
      <c r="C44" s="2" t="s">
        <v>14</v>
      </c>
      <c r="D44" s="2" t="s">
        <v>14</v>
      </c>
      <c r="E44" s="2" t="s">
        <v>134</v>
      </c>
      <c r="F44" s="11">
        <v>1200113</v>
      </c>
      <c r="G44" s="12">
        <v>44186</v>
      </c>
      <c r="H44" s="11" t="s">
        <v>1473</v>
      </c>
      <c r="I44" s="11" t="s">
        <v>1450</v>
      </c>
      <c r="J44" s="13" t="s">
        <v>1451</v>
      </c>
      <c r="K44" s="68">
        <v>1352078</v>
      </c>
    </row>
    <row r="45" spans="1:11" s="6" customFormat="1" ht="13.5">
      <c r="A45" s="11" t="s">
        <v>2018</v>
      </c>
      <c r="B45" s="2" t="s">
        <v>192</v>
      </c>
      <c r="C45" s="2" t="s">
        <v>14</v>
      </c>
      <c r="D45" s="2" t="s">
        <v>14</v>
      </c>
      <c r="E45" s="2" t="s">
        <v>20</v>
      </c>
      <c r="F45" s="11">
        <v>466</v>
      </c>
      <c r="G45" s="12">
        <v>44172</v>
      </c>
      <c r="H45" s="11" t="s">
        <v>1474</v>
      </c>
      <c r="I45" s="11" t="s">
        <v>1475</v>
      </c>
      <c r="J45" s="11" t="s">
        <v>1476</v>
      </c>
      <c r="K45" s="68">
        <v>187328</v>
      </c>
    </row>
    <row r="46" spans="1:11" s="6" customFormat="1" ht="13.5">
      <c r="A46" s="11" t="s">
        <v>2018</v>
      </c>
      <c r="B46" s="2" t="s">
        <v>192</v>
      </c>
      <c r="C46" s="2" t="s">
        <v>14</v>
      </c>
      <c r="D46" s="2" t="s">
        <v>14</v>
      </c>
      <c r="E46" s="2" t="s">
        <v>20</v>
      </c>
      <c r="F46" s="11">
        <v>466</v>
      </c>
      <c r="G46" s="12">
        <v>44172</v>
      </c>
      <c r="H46" s="11" t="s">
        <v>1477</v>
      </c>
      <c r="I46" s="11" t="s">
        <v>1475</v>
      </c>
      <c r="J46" s="11" t="s">
        <v>1476</v>
      </c>
      <c r="K46" s="68">
        <v>54872</v>
      </c>
    </row>
    <row r="47" spans="1:11" s="6" customFormat="1" ht="13.5">
      <c r="A47" s="11" t="s">
        <v>2018</v>
      </c>
      <c r="B47" s="2" t="s">
        <v>192</v>
      </c>
      <c r="C47" s="2" t="s">
        <v>14</v>
      </c>
      <c r="D47" s="2" t="s">
        <v>14</v>
      </c>
      <c r="E47" s="2" t="s">
        <v>20</v>
      </c>
      <c r="F47" s="11">
        <v>466</v>
      </c>
      <c r="G47" s="12">
        <v>44172</v>
      </c>
      <c r="H47" s="11" t="s">
        <v>1478</v>
      </c>
      <c r="I47" s="11" t="s">
        <v>1475</v>
      </c>
      <c r="J47" s="11" t="s">
        <v>1476</v>
      </c>
      <c r="K47" s="68">
        <v>22822</v>
      </c>
    </row>
    <row r="48" spans="1:11" s="6" customFormat="1" ht="13.5">
      <c r="A48" s="11" t="s">
        <v>2018</v>
      </c>
      <c r="B48" s="2" t="s">
        <v>192</v>
      </c>
      <c r="C48" s="2" t="s">
        <v>14</v>
      </c>
      <c r="D48" s="2" t="s">
        <v>14</v>
      </c>
      <c r="E48" s="2" t="s">
        <v>20</v>
      </c>
      <c r="F48" s="11">
        <v>466</v>
      </c>
      <c r="G48" s="12">
        <v>44172</v>
      </c>
      <c r="H48" s="11" t="s">
        <v>1479</v>
      </c>
      <c r="I48" s="11" t="s">
        <v>1475</v>
      </c>
      <c r="J48" s="11" t="s">
        <v>1476</v>
      </c>
      <c r="K48" s="68">
        <v>14387</v>
      </c>
    </row>
    <row r="49" spans="1:11" s="6" customFormat="1" ht="13.5">
      <c r="A49" s="11" t="s">
        <v>2018</v>
      </c>
      <c r="B49" s="2" t="s">
        <v>192</v>
      </c>
      <c r="C49" s="2" t="s">
        <v>14</v>
      </c>
      <c r="D49" s="2" t="s">
        <v>14</v>
      </c>
      <c r="E49" s="2" t="s">
        <v>20</v>
      </c>
      <c r="F49" s="11">
        <v>466</v>
      </c>
      <c r="G49" s="12">
        <v>44172</v>
      </c>
      <c r="H49" s="11" t="s">
        <v>1480</v>
      </c>
      <c r="I49" s="11" t="s">
        <v>1475</v>
      </c>
      <c r="J49" s="11" t="s">
        <v>1476</v>
      </c>
      <c r="K49" s="68">
        <v>14387</v>
      </c>
    </row>
    <row r="50" spans="1:11" s="6" customFormat="1" ht="13.5">
      <c r="A50" s="11" t="s">
        <v>2018</v>
      </c>
      <c r="B50" s="2" t="s">
        <v>192</v>
      </c>
      <c r="C50" s="2" t="s">
        <v>14</v>
      </c>
      <c r="D50" s="2" t="s">
        <v>14</v>
      </c>
      <c r="E50" s="2" t="s">
        <v>20</v>
      </c>
      <c r="F50" s="11">
        <v>466</v>
      </c>
      <c r="G50" s="12">
        <v>44172</v>
      </c>
      <c r="H50" s="11" t="s">
        <v>1481</v>
      </c>
      <c r="I50" s="11" t="s">
        <v>1475</v>
      </c>
      <c r="J50" s="11" t="s">
        <v>1476</v>
      </c>
      <c r="K50" s="68">
        <v>48126</v>
      </c>
    </row>
    <row r="51" spans="1:11" ht="13.5">
      <c r="A51" s="11" t="s">
        <v>2018</v>
      </c>
      <c r="B51" s="2" t="s">
        <v>192</v>
      </c>
      <c r="C51" s="2" t="s">
        <v>14</v>
      </c>
      <c r="D51" s="2" t="s">
        <v>14</v>
      </c>
      <c r="E51" s="2" t="s">
        <v>20</v>
      </c>
      <c r="F51" s="11">
        <v>468</v>
      </c>
      <c r="G51" s="12">
        <v>44172</v>
      </c>
      <c r="H51" s="11" t="s">
        <v>1482</v>
      </c>
      <c r="I51" s="11" t="s">
        <v>1483</v>
      </c>
      <c r="J51" s="11" t="s">
        <v>1484</v>
      </c>
      <c r="K51" s="68">
        <v>126000</v>
      </c>
    </row>
    <row r="52" spans="1:11" ht="13.5">
      <c r="A52" s="11" t="s">
        <v>2018</v>
      </c>
      <c r="B52" s="2" t="s">
        <v>192</v>
      </c>
      <c r="C52" s="2" t="s">
        <v>14</v>
      </c>
      <c r="D52" s="2" t="s">
        <v>14</v>
      </c>
      <c r="E52" s="2" t="s">
        <v>20</v>
      </c>
      <c r="F52" s="11">
        <v>473</v>
      </c>
      <c r="G52" s="12">
        <v>44172</v>
      </c>
      <c r="H52" s="11" t="s">
        <v>1485</v>
      </c>
      <c r="I52" s="11" t="s">
        <v>1483</v>
      </c>
      <c r="J52" s="11" t="s">
        <v>1484</v>
      </c>
      <c r="K52" s="68">
        <v>93300</v>
      </c>
    </row>
    <row r="53" spans="1:11" ht="13.5">
      <c r="A53" s="11" t="s">
        <v>2018</v>
      </c>
      <c r="B53" s="2" t="s">
        <v>192</v>
      </c>
      <c r="C53" s="2" t="s">
        <v>14</v>
      </c>
      <c r="D53" s="2" t="s">
        <v>14</v>
      </c>
      <c r="E53" s="2" t="s">
        <v>20</v>
      </c>
      <c r="F53" s="11">
        <v>529</v>
      </c>
      <c r="G53" s="12">
        <v>44196</v>
      </c>
      <c r="H53" s="11" t="s">
        <v>1485</v>
      </c>
      <c r="I53" s="11" t="s">
        <v>1483</v>
      </c>
      <c r="J53" s="11" t="s">
        <v>1484</v>
      </c>
      <c r="K53" s="68">
        <v>94500</v>
      </c>
    </row>
    <row r="54" spans="1:11" ht="13.5">
      <c r="A54" s="11" t="s">
        <v>2018</v>
      </c>
      <c r="B54" s="2" t="s">
        <v>192</v>
      </c>
      <c r="C54" s="2" t="s">
        <v>14</v>
      </c>
      <c r="D54" s="2" t="s">
        <v>14</v>
      </c>
      <c r="E54" s="2" t="s">
        <v>20</v>
      </c>
      <c r="F54" s="11">
        <v>470</v>
      </c>
      <c r="G54" s="12">
        <v>44172</v>
      </c>
      <c r="H54" s="11" t="s">
        <v>1486</v>
      </c>
      <c r="I54" s="11" t="s">
        <v>1483</v>
      </c>
      <c r="J54" s="11" t="s">
        <v>1484</v>
      </c>
      <c r="K54" s="68">
        <v>48000</v>
      </c>
    </row>
    <row r="55" spans="1:11" ht="13.5">
      <c r="A55" s="11" t="s">
        <v>2018</v>
      </c>
      <c r="B55" s="2" t="s">
        <v>192</v>
      </c>
      <c r="C55" s="2" t="s">
        <v>14</v>
      </c>
      <c r="D55" s="2" t="s">
        <v>14</v>
      </c>
      <c r="E55" s="2" t="s">
        <v>20</v>
      </c>
      <c r="F55" s="11">
        <v>528</v>
      </c>
      <c r="G55" s="12">
        <v>44196</v>
      </c>
      <c r="H55" s="11" t="s">
        <v>1486</v>
      </c>
      <c r="I55" s="11" t="s">
        <v>1483</v>
      </c>
      <c r="J55" s="11" t="s">
        <v>1484</v>
      </c>
      <c r="K55" s="68">
        <v>41500</v>
      </c>
    </row>
    <row r="56" spans="1:11" ht="13.5">
      <c r="A56" s="11" t="s">
        <v>2018</v>
      </c>
      <c r="B56" s="2" t="s">
        <v>192</v>
      </c>
      <c r="C56" s="2" t="s">
        <v>14</v>
      </c>
      <c r="D56" s="2" t="s">
        <v>14</v>
      </c>
      <c r="E56" s="2" t="s">
        <v>20</v>
      </c>
      <c r="F56" s="11">
        <v>471</v>
      </c>
      <c r="G56" s="12">
        <v>44172</v>
      </c>
      <c r="H56" s="11" t="s">
        <v>1487</v>
      </c>
      <c r="I56" s="11" t="s">
        <v>1483</v>
      </c>
      <c r="J56" s="11" t="s">
        <v>1484</v>
      </c>
      <c r="K56" s="68">
        <v>78600</v>
      </c>
    </row>
    <row r="57" spans="1:11" ht="13.5">
      <c r="A57" s="11" t="s">
        <v>2018</v>
      </c>
      <c r="B57" s="2" t="s">
        <v>192</v>
      </c>
      <c r="C57" s="2" t="s">
        <v>14</v>
      </c>
      <c r="D57" s="2" t="s">
        <v>14</v>
      </c>
      <c r="E57" s="2" t="s">
        <v>20</v>
      </c>
      <c r="F57" s="11">
        <v>526</v>
      </c>
      <c r="G57" s="12">
        <v>44196</v>
      </c>
      <c r="H57" s="11" t="s">
        <v>1487</v>
      </c>
      <c r="I57" s="11" t="s">
        <v>1483</v>
      </c>
      <c r="J57" s="11" t="s">
        <v>1484</v>
      </c>
      <c r="K57" s="68">
        <v>74900</v>
      </c>
    </row>
    <row r="58" spans="1:11" ht="13.5">
      <c r="A58" s="11" t="s">
        <v>2018</v>
      </c>
      <c r="B58" s="2" t="s">
        <v>192</v>
      </c>
      <c r="C58" s="2" t="s">
        <v>14</v>
      </c>
      <c r="D58" s="2" t="s">
        <v>14</v>
      </c>
      <c r="E58" s="2" t="s">
        <v>20</v>
      </c>
      <c r="F58" s="11">
        <v>469</v>
      </c>
      <c r="G58" s="12">
        <v>44172</v>
      </c>
      <c r="H58" s="11" t="s">
        <v>1488</v>
      </c>
      <c r="I58" s="11" t="s">
        <v>1483</v>
      </c>
      <c r="J58" s="11" t="s">
        <v>1484</v>
      </c>
      <c r="K58" s="68">
        <v>30600</v>
      </c>
    </row>
    <row r="59" spans="1:11" ht="13.5">
      <c r="A59" s="11" t="s">
        <v>2018</v>
      </c>
      <c r="B59" s="2" t="s">
        <v>192</v>
      </c>
      <c r="C59" s="2" t="s">
        <v>14</v>
      </c>
      <c r="D59" s="2" t="s">
        <v>14</v>
      </c>
      <c r="E59" s="2" t="s">
        <v>20</v>
      </c>
      <c r="F59" s="11">
        <v>527</v>
      </c>
      <c r="G59" s="12">
        <v>44196</v>
      </c>
      <c r="H59" s="11" t="s">
        <v>1488</v>
      </c>
      <c r="I59" s="11" t="s">
        <v>1483</v>
      </c>
      <c r="J59" s="11" t="s">
        <v>1484</v>
      </c>
      <c r="K59" s="68">
        <v>40900</v>
      </c>
    </row>
    <row r="60" spans="1:11" ht="13.5">
      <c r="A60" s="11" t="s">
        <v>2018</v>
      </c>
      <c r="B60" s="2" t="s">
        <v>192</v>
      </c>
      <c r="C60" s="2" t="s">
        <v>14</v>
      </c>
      <c r="D60" s="2" t="s">
        <v>14</v>
      </c>
      <c r="E60" s="2" t="s">
        <v>20</v>
      </c>
      <c r="F60" s="11">
        <v>467</v>
      </c>
      <c r="G60" s="12">
        <v>44172</v>
      </c>
      <c r="H60" s="11" t="s">
        <v>1489</v>
      </c>
      <c r="I60" s="11" t="s">
        <v>1483</v>
      </c>
      <c r="J60" s="11" t="s">
        <v>1484</v>
      </c>
      <c r="K60" s="68">
        <v>33400</v>
      </c>
    </row>
    <row r="61" spans="1:11" ht="13.5">
      <c r="A61" s="11" t="s">
        <v>2018</v>
      </c>
      <c r="B61" s="2" t="s">
        <v>192</v>
      </c>
      <c r="C61" s="2" t="s">
        <v>14</v>
      </c>
      <c r="D61" s="2" t="s">
        <v>14</v>
      </c>
      <c r="E61" s="2" t="s">
        <v>20</v>
      </c>
      <c r="F61" s="11">
        <v>525</v>
      </c>
      <c r="G61" s="12">
        <v>44196</v>
      </c>
      <c r="H61" s="11" t="s">
        <v>1489</v>
      </c>
      <c r="I61" s="11" t="s">
        <v>1483</v>
      </c>
      <c r="J61" s="11" t="s">
        <v>1484</v>
      </c>
      <c r="K61" s="68">
        <v>33700</v>
      </c>
    </row>
    <row r="62" spans="1:11" ht="13.5">
      <c r="A62" s="11" t="s">
        <v>2018</v>
      </c>
      <c r="B62" s="2" t="s">
        <v>192</v>
      </c>
      <c r="C62" s="2" t="s">
        <v>14</v>
      </c>
      <c r="D62" s="2" t="s">
        <v>14</v>
      </c>
      <c r="E62" s="2" t="s">
        <v>20</v>
      </c>
      <c r="F62" s="11">
        <v>474</v>
      </c>
      <c r="G62" s="12">
        <v>44172</v>
      </c>
      <c r="H62" s="11" t="s">
        <v>1490</v>
      </c>
      <c r="I62" s="11" t="s">
        <v>1483</v>
      </c>
      <c r="J62" s="11" t="s">
        <v>1484</v>
      </c>
      <c r="K62" s="68">
        <v>53400</v>
      </c>
    </row>
    <row r="63" spans="1:11" ht="13.5">
      <c r="A63" s="11" t="s">
        <v>2018</v>
      </c>
      <c r="B63" s="2" t="s">
        <v>192</v>
      </c>
      <c r="C63" s="2" t="s">
        <v>14</v>
      </c>
      <c r="D63" s="2" t="s">
        <v>14</v>
      </c>
      <c r="E63" s="2" t="s">
        <v>20</v>
      </c>
      <c r="F63" s="11">
        <v>531</v>
      </c>
      <c r="G63" s="12">
        <v>44196</v>
      </c>
      <c r="H63" s="11" t="s">
        <v>1490</v>
      </c>
      <c r="I63" s="11" t="s">
        <v>1483</v>
      </c>
      <c r="J63" s="11" t="s">
        <v>1484</v>
      </c>
      <c r="K63" s="68">
        <v>54500</v>
      </c>
    </row>
    <row r="64" spans="1:11" ht="13.5">
      <c r="A64" s="11" t="s">
        <v>2018</v>
      </c>
      <c r="B64" s="2" t="s">
        <v>192</v>
      </c>
      <c r="C64" s="2" t="s">
        <v>14</v>
      </c>
      <c r="D64" s="2" t="s">
        <v>14</v>
      </c>
      <c r="E64" s="2" t="s">
        <v>20</v>
      </c>
      <c r="F64" s="11">
        <v>476</v>
      </c>
      <c r="G64" s="12">
        <v>44172</v>
      </c>
      <c r="H64" s="11" t="s">
        <v>1491</v>
      </c>
      <c r="I64" s="11" t="s">
        <v>1483</v>
      </c>
      <c r="J64" s="11" t="s">
        <v>1484</v>
      </c>
      <c r="K64" s="68">
        <v>515500</v>
      </c>
    </row>
    <row r="65" spans="1:11" ht="13.5">
      <c r="A65" s="11" t="s">
        <v>2018</v>
      </c>
      <c r="B65" s="2" t="s">
        <v>192</v>
      </c>
      <c r="C65" s="2" t="s">
        <v>14</v>
      </c>
      <c r="D65" s="2" t="s">
        <v>14</v>
      </c>
      <c r="E65" s="2" t="s">
        <v>20</v>
      </c>
      <c r="F65" s="11">
        <v>532</v>
      </c>
      <c r="G65" s="12">
        <v>44196</v>
      </c>
      <c r="H65" s="11" t="s">
        <v>1491</v>
      </c>
      <c r="I65" s="11" t="s">
        <v>1483</v>
      </c>
      <c r="J65" s="11" t="s">
        <v>1484</v>
      </c>
      <c r="K65" s="68">
        <v>498200</v>
      </c>
    </row>
    <row r="66" spans="1:11" ht="13.5">
      <c r="A66" s="11" t="s">
        <v>2018</v>
      </c>
      <c r="B66" s="2" t="s">
        <v>192</v>
      </c>
      <c r="C66" s="2" t="s">
        <v>14</v>
      </c>
      <c r="D66" s="2" t="s">
        <v>14</v>
      </c>
      <c r="E66" s="2" t="s">
        <v>20</v>
      </c>
      <c r="F66" s="11">
        <v>475</v>
      </c>
      <c r="G66" s="12">
        <v>44172</v>
      </c>
      <c r="H66" s="11" t="s">
        <v>1492</v>
      </c>
      <c r="I66" s="11" t="s">
        <v>1483</v>
      </c>
      <c r="J66" s="11" t="s">
        <v>1484</v>
      </c>
      <c r="K66" s="68">
        <v>1076700</v>
      </c>
    </row>
    <row r="67" spans="1:11" ht="13.5">
      <c r="A67" s="11" t="s">
        <v>2018</v>
      </c>
      <c r="B67" s="2" t="s">
        <v>192</v>
      </c>
      <c r="C67" s="2" t="s">
        <v>14</v>
      </c>
      <c r="D67" s="2" t="s">
        <v>14</v>
      </c>
      <c r="E67" s="2" t="s">
        <v>20</v>
      </c>
      <c r="F67" s="11">
        <v>530</v>
      </c>
      <c r="G67" s="12">
        <v>44196</v>
      </c>
      <c r="H67" s="11" t="s">
        <v>1492</v>
      </c>
      <c r="I67" s="11" t="s">
        <v>1483</v>
      </c>
      <c r="J67" s="11" t="s">
        <v>1484</v>
      </c>
      <c r="K67" s="68">
        <v>1187100</v>
      </c>
    </row>
    <row r="68" spans="1:11" ht="13.5">
      <c r="A68" s="11" t="s">
        <v>2018</v>
      </c>
      <c r="B68" s="2" t="s">
        <v>192</v>
      </c>
      <c r="C68" s="2" t="s">
        <v>14</v>
      </c>
      <c r="D68" s="2" t="s">
        <v>14</v>
      </c>
      <c r="E68" s="2" t="s">
        <v>20</v>
      </c>
      <c r="F68" s="11">
        <v>472</v>
      </c>
      <c r="G68" s="12">
        <v>44172</v>
      </c>
      <c r="H68" s="11" t="s">
        <v>1493</v>
      </c>
      <c r="I68" s="11" t="s">
        <v>1483</v>
      </c>
      <c r="J68" s="11" t="s">
        <v>1484</v>
      </c>
      <c r="K68" s="68">
        <v>119600</v>
      </c>
    </row>
    <row r="69" spans="1:11" ht="13.5">
      <c r="A69" s="11" t="s">
        <v>2018</v>
      </c>
      <c r="B69" s="2" t="s">
        <v>192</v>
      </c>
      <c r="C69" s="2" t="s">
        <v>14</v>
      </c>
      <c r="D69" s="2" t="s">
        <v>14</v>
      </c>
      <c r="E69" s="2" t="s">
        <v>20</v>
      </c>
      <c r="F69" s="11">
        <v>533</v>
      </c>
      <c r="G69" s="12">
        <v>44196</v>
      </c>
      <c r="H69" s="11" t="s">
        <v>1493</v>
      </c>
      <c r="I69" s="11" t="s">
        <v>1483</v>
      </c>
      <c r="J69" s="11" t="s">
        <v>1484</v>
      </c>
      <c r="K69" s="68">
        <v>118900</v>
      </c>
    </row>
    <row r="70" spans="1:11" ht="13.5">
      <c r="A70" s="11" t="s">
        <v>2018</v>
      </c>
      <c r="B70" s="2" t="s">
        <v>192</v>
      </c>
      <c r="C70" s="2" t="s">
        <v>14</v>
      </c>
      <c r="D70" s="2" t="s">
        <v>14</v>
      </c>
      <c r="E70" s="2" t="s">
        <v>20</v>
      </c>
      <c r="F70" s="11">
        <v>510</v>
      </c>
      <c r="G70" s="12">
        <v>44195</v>
      </c>
      <c r="H70" s="11" t="s">
        <v>1494</v>
      </c>
      <c r="I70" s="11" t="s">
        <v>1483</v>
      </c>
      <c r="J70" s="11" t="s">
        <v>1484</v>
      </c>
      <c r="K70" s="68">
        <v>239900</v>
      </c>
    </row>
    <row r="71" spans="1:11" ht="13.5">
      <c r="A71" s="11" t="s">
        <v>2018</v>
      </c>
      <c r="B71" s="2" t="s">
        <v>192</v>
      </c>
      <c r="C71" s="2" t="s">
        <v>14</v>
      </c>
      <c r="D71" s="2" t="s">
        <v>14</v>
      </c>
      <c r="E71" s="2" t="s">
        <v>20</v>
      </c>
      <c r="F71" s="11">
        <v>493</v>
      </c>
      <c r="G71" s="12">
        <v>44181</v>
      </c>
      <c r="H71" s="11" t="s">
        <v>1495</v>
      </c>
      <c r="I71" s="11" t="s">
        <v>18</v>
      </c>
      <c r="J71" s="11" t="s">
        <v>19</v>
      </c>
      <c r="K71" s="68">
        <v>16265</v>
      </c>
    </row>
    <row r="72" spans="1:11" ht="13.5">
      <c r="A72" s="11" t="s">
        <v>2018</v>
      </c>
      <c r="B72" s="2" t="s">
        <v>192</v>
      </c>
      <c r="C72" s="2" t="s">
        <v>14</v>
      </c>
      <c r="D72" s="2" t="s">
        <v>14</v>
      </c>
      <c r="E72" s="2" t="s">
        <v>20</v>
      </c>
      <c r="F72" s="11">
        <v>493</v>
      </c>
      <c r="G72" s="12">
        <v>44181</v>
      </c>
      <c r="H72" s="11" t="s">
        <v>1495</v>
      </c>
      <c r="I72" s="11" t="s">
        <v>18</v>
      </c>
      <c r="J72" s="11" t="s">
        <v>19</v>
      </c>
      <c r="K72" s="68">
        <v>251985</v>
      </c>
    </row>
    <row r="73" spans="1:11" ht="13.5">
      <c r="A73" s="11" t="s">
        <v>2018</v>
      </c>
      <c r="B73" s="2" t="s">
        <v>192</v>
      </c>
      <c r="C73" s="2" t="s">
        <v>14</v>
      </c>
      <c r="D73" s="2" t="s">
        <v>14</v>
      </c>
      <c r="E73" s="2" t="s">
        <v>20</v>
      </c>
      <c r="F73" s="11">
        <v>534</v>
      </c>
      <c r="G73" s="12">
        <v>44196</v>
      </c>
      <c r="H73" s="11" t="s">
        <v>1495</v>
      </c>
      <c r="I73" s="11" t="s">
        <v>18</v>
      </c>
      <c r="J73" s="11" t="s">
        <v>19</v>
      </c>
      <c r="K73" s="68">
        <v>426441</v>
      </c>
    </row>
    <row r="74" spans="1:11" ht="13.5">
      <c r="A74" s="11" t="s">
        <v>2018</v>
      </c>
      <c r="B74" s="17" t="s">
        <v>233</v>
      </c>
      <c r="C74" s="2" t="s">
        <v>2084</v>
      </c>
      <c r="D74" s="12">
        <v>44182</v>
      </c>
      <c r="E74" s="2" t="s">
        <v>313</v>
      </c>
      <c r="F74" s="2" t="s">
        <v>14</v>
      </c>
      <c r="G74" s="12">
        <v>44182</v>
      </c>
      <c r="H74" s="11" t="s">
        <v>2085</v>
      </c>
      <c r="I74" s="11" t="s">
        <v>2086</v>
      </c>
      <c r="J74" s="11" t="s">
        <v>2087</v>
      </c>
      <c r="K74" s="68">
        <v>42840000</v>
      </c>
    </row>
    <row r="75" spans="1:11" ht="13.5">
      <c r="A75" s="11" t="s">
        <v>2018</v>
      </c>
      <c r="B75" s="17" t="s">
        <v>233</v>
      </c>
      <c r="C75" s="2" t="s">
        <v>2084</v>
      </c>
      <c r="D75" s="12">
        <v>44182</v>
      </c>
      <c r="E75" s="2" t="s">
        <v>313</v>
      </c>
      <c r="F75" s="2" t="s">
        <v>14</v>
      </c>
      <c r="G75" s="12">
        <v>44182</v>
      </c>
      <c r="H75" s="11" t="s">
        <v>2085</v>
      </c>
      <c r="I75" s="11" t="s">
        <v>2088</v>
      </c>
      <c r="J75" s="11" t="s">
        <v>2089</v>
      </c>
      <c r="K75" s="68">
        <v>297546432</v>
      </c>
    </row>
    <row r="76" spans="1:11" ht="27">
      <c r="A76" s="11" t="s">
        <v>2000</v>
      </c>
      <c r="B76" s="2" t="s">
        <v>12</v>
      </c>
      <c r="C76" s="2" t="s">
        <v>14</v>
      </c>
      <c r="D76" s="2" t="s">
        <v>14</v>
      </c>
      <c r="E76" s="2" t="s">
        <v>119</v>
      </c>
      <c r="F76" s="2" t="s">
        <v>120</v>
      </c>
      <c r="G76" s="15">
        <v>44167</v>
      </c>
      <c r="H76" s="2" t="s">
        <v>121</v>
      </c>
      <c r="I76" s="2" t="s">
        <v>122</v>
      </c>
      <c r="J76" s="2" t="s">
        <v>123</v>
      </c>
      <c r="K76" s="58">
        <v>361884</v>
      </c>
    </row>
    <row r="77" spans="1:11" ht="27">
      <c r="A77" s="11" t="s">
        <v>2000</v>
      </c>
      <c r="B77" s="2" t="s">
        <v>12</v>
      </c>
      <c r="C77" s="2" t="s">
        <v>14</v>
      </c>
      <c r="D77" s="2" t="s">
        <v>14</v>
      </c>
      <c r="E77" s="2" t="s">
        <v>119</v>
      </c>
      <c r="F77" s="2" t="s">
        <v>120</v>
      </c>
      <c r="G77" s="15">
        <v>44167</v>
      </c>
      <c r="H77" s="2" t="s">
        <v>121</v>
      </c>
      <c r="I77" s="2" t="s">
        <v>122</v>
      </c>
      <c r="J77" s="2" t="s">
        <v>123</v>
      </c>
      <c r="K77" s="58">
        <v>361884</v>
      </c>
    </row>
    <row r="78" spans="1:11" ht="13.5">
      <c r="A78" s="11" t="s">
        <v>2000</v>
      </c>
      <c r="B78" s="2" t="s">
        <v>11</v>
      </c>
      <c r="C78" s="2" t="s">
        <v>14</v>
      </c>
      <c r="D78" s="2" t="s">
        <v>14</v>
      </c>
      <c r="E78" s="2" t="s">
        <v>119</v>
      </c>
      <c r="F78" s="2">
        <v>2200162</v>
      </c>
      <c r="G78" s="15">
        <v>44175</v>
      </c>
      <c r="H78" s="2" t="s">
        <v>124</v>
      </c>
      <c r="I78" s="2" t="s">
        <v>125</v>
      </c>
      <c r="J78" s="2" t="s">
        <v>126</v>
      </c>
      <c r="K78" s="58">
        <f>7990+49980</f>
        <v>57970</v>
      </c>
    </row>
    <row r="79" spans="1:11" ht="13.5">
      <c r="A79" s="11" t="s">
        <v>2000</v>
      </c>
      <c r="B79" s="2" t="s">
        <v>11</v>
      </c>
      <c r="C79" s="2" t="s">
        <v>14</v>
      </c>
      <c r="D79" s="2" t="s">
        <v>14</v>
      </c>
      <c r="E79" s="2" t="s">
        <v>119</v>
      </c>
      <c r="F79" s="2">
        <v>2200163</v>
      </c>
      <c r="G79" s="15">
        <v>44181</v>
      </c>
      <c r="H79" s="2" t="s">
        <v>127</v>
      </c>
      <c r="I79" s="2" t="s">
        <v>128</v>
      </c>
      <c r="J79" s="2" t="s">
        <v>129</v>
      </c>
      <c r="K79" s="58">
        <v>90916</v>
      </c>
    </row>
    <row r="80" spans="1:11" ht="13.5">
      <c r="A80" s="11" t="s">
        <v>2000</v>
      </c>
      <c r="B80" s="17" t="s">
        <v>265</v>
      </c>
      <c r="C80" s="2" t="s">
        <v>130</v>
      </c>
      <c r="D80" s="15">
        <v>43922</v>
      </c>
      <c r="E80" s="2" t="s">
        <v>119</v>
      </c>
      <c r="F80" s="2">
        <v>2200165</v>
      </c>
      <c r="G80" s="15">
        <v>44183</v>
      </c>
      <c r="H80" s="2" t="s">
        <v>131</v>
      </c>
      <c r="I80" s="2" t="s">
        <v>132</v>
      </c>
      <c r="J80" s="2" t="s">
        <v>133</v>
      </c>
      <c r="K80" s="58">
        <f>446250</f>
        <v>446250</v>
      </c>
    </row>
    <row r="81" spans="1:11" ht="27">
      <c r="A81" s="11" t="s">
        <v>2000</v>
      </c>
      <c r="B81" s="2" t="s">
        <v>11</v>
      </c>
      <c r="C81" s="2" t="s">
        <v>14</v>
      </c>
      <c r="D81" s="2" t="s">
        <v>14</v>
      </c>
      <c r="E81" s="2" t="s">
        <v>134</v>
      </c>
      <c r="F81" s="2">
        <v>2200165</v>
      </c>
      <c r="G81" s="15">
        <v>44166</v>
      </c>
      <c r="H81" s="2" t="s">
        <v>135</v>
      </c>
      <c r="I81" s="2" t="s">
        <v>136</v>
      </c>
      <c r="J81" s="2" t="s">
        <v>137</v>
      </c>
      <c r="K81" s="58">
        <v>240000</v>
      </c>
    </row>
    <row r="82" spans="1:11" ht="27">
      <c r="A82" s="11" t="s">
        <v>2000</v>
      </c>
      <c r="B82" s="2" t="s">
        <v>12</v>
      </c>
      <c r="C82" s="2" t="s">
        <v>14</v>
      </c>
      <c r="D82" s="2" t="s">
        <v>14</v>
      </c>
      <c r="E82" s="2" t="s">
        <v>119</v>
      </c>
      <c r="F82" s="2" t="s">
        <v>138</v>
      </c>
      <c r="G82" s="15">
        <v>44188</v>
      </c>
      <c r="H82" s="2" t="s">
        <v>139</v>
      </c>
      <c r="I82" s="2" t="s">
        <v>140</v>
      </c>
      <c r="J82" s="2" t="s">
        <v>141</v>
      </c>
      <c r="K82" s="58">
        <f>1007930+94938</f>
        <v>1102868</v>
      </c>
    </row>
    <row r="83" spans="1:11" ht="27">
      <c r="A83" s="11" t="s">
        <v>2000</v>
      </c>
      <c r="B83" s="2" t="s">
        <v>13</v>
      </c>
      <c r="C83" s="2" t="s">
        <v>14</v>
      </c>
      <c r="D83" s="2" t="s">
        <v>14</v>
      </c>
      <c r="E83" s="2" t="s">
        <v>119</v>
      </c>
      <c r="F83" s="2">
        <v>2200167</v>
      </c>
      <c r="G83" s="15">
        <v>44191</v>
      </c>
      <c r="H83" s="2" t="s">
        <v>142</v>
      </c>
      <c r="I83" s="2" t="s">
        <v>88</v>
      </c>
      <c r="J83" s="2" t="s">
        <v>71</v>
      </c>
      <c r="K83" s="58">
        <v>1000000</v>
      </c>
    </row>
    <row r="84" spans="1:11" ht="27">
      <c r="A84" s="11" t="s">
        <v>2000</v>
      </c>
      <c r="B84" s="2" t="s">
        <v>12</v>
      </c>
      <c r="C84" s="2" t="s">
        <v>14</v>
      </c>
      <c r="D84" s="2" t="s">
        <v>14</v>
      </c>
      <c r="E84" s="2" t="s">
        <v>134</v>
      </c>
      <c r="F84" s="2" t="s">
        <v>143</v>
      </c>
      <c r="G84" s="15">
        <v>44168</v>
      </c>
      <c r="H84" s="2" t="s">
        <v>144</v>
      </c>
      <c r="I84" s="2" t="s">
        <v>145</v>
      </c>
      <c r="J84" s="2" t="s">
        <v>146</v>
      </c>
      <c r="K84" s="58">
        <v>205317</v>
      </c>
    </row>
    <row r="85" spans="1:11" ht="27">
      <c r="A85" s="11" t="s">
        <v>2000</v>
      </c>
      <c r="B85" s="2" t="s">
        <v>147</v>
      </c>
      <c r="C85" s="2" t="s">
        <v>148</v>
      </c>
      <c r="D85" s="15">
        <v>43875</v>
      </c>
      <c r="E85" s="2" t="s">
        <v>134</v>
      </c>
      <c r="F85" s="2">
        <v>2200168</v>
      </c>
      <c r="G85" s="15">
        <v>44168</v>
      </c>
      <c r="H85" s="2" t="s">
        <v>149</v>
      </c>
      <c r="I85" s="2" t="s">
        <v>150</v>
      </c>
      <c r="J85" s="2" t="s">
        <v>151</v>
      </c>
      <c r="K85" s="58">
        <v>133446</v>
      </c>
    </row>
    <row r="86" spans="1:11" ht="27">
      <c r="A86" s="11" t="s">
        <v>2000</v>
      </c>
      <c r="B86" s="2" t="s">
        <v>12</v>
      </c>
      <c r="C86" s="2" t="s">
        <v>14</v>
      </c>
      <c r="D86" s="2" t="s">
        <v>14</v>
      </c>
      <c r="E86" s="2" t="s">
        <v>119</v>
      </c>
      <c r="F86" s="2" t="s">
        <v>152</v>
      </c>
      <c r="G86" s="15">
        <v>44193</v>
      </c>
      <c r="H86" s="2" t="s">
        <v>153</v>
      </c>
      <c r="I86" s="2" t="s">
        <v>140</v>
      </c>
      <c r="J86" s="2" t="s">
        <v>154</v>
      </c>
      <c r="K86" s="58">
        <v>904216</v>
      </c>
    </row>
    <row r="87" spans="1:11" ht="27">
      <c r="A87" s="11" t="s">
        <v>2000</v>
      </c>
      <c r="B87" s="2" t="s">
        <v>12</v>
      </c>
      <c r="C87" s="2" t="s">
        <v>14</v>
      </c>
      <c r="D87" s="2" t="s">
        <v>14</v>
      </c>
      <c r="E87" s="2" t="s">
        <v>119</v>
      </c>
      <c r="F87" s="2" t="s">
        <v>155</v>
      </c>
      <c r="G87" s="15">
        <v>44193</v>
      </c>
      <c r="H87" s="2" t="s">
        <v>156</v>
      </c>
      <c r="I87" s="2" t="s">
        <v>140</v>
      </c>
      <c r="J87" s="2" t="s">
        <v>154</v>
      </c>
      <c r="K87" s="58">
        <v>813793</v>
      </c>
    </row>
    <row r="88" spans="1:11" ht="27">
      <c r="A88" s="11" t="s">
        <v>2000</v>
      </c>
      <c r="B88" s="2" t="s">
        <v>13</v>
      </c>
      <c r="C88" s="2" t="s">
        <v>14</v>
      </c>
      <c r="D88" s="2" t="s">
        <v>14</v>
      </c>
      <c r="E88" s="2" t="s">
        <v>134</v>
      </c>
      <c r="F88" s="2">
        <v>2200170</v>
      </c>
      <c r="G88" s="15">
        <v>44172</v>
      </c>
      <c r="H88" s="2" t="s">
        <v>157</v>
      </c>
      <c r="I88" s="2" t="s">
        <v>158</v>
      </c>
      <c r="J88" s="2" t="s">
        <v>159</v>
      </c>
      <c r="K88" s="58">
        <v>115914</v>
      </c>
    </row>
    <row r="89" spans="1:11" ht="27">
      <c r="A89" s="11" t="s">
        <v>2000</v>
      </c>
      <c r="B89" s="2" t="s">
        <v>12</v>
      </c>
      <c r="C89" s="2" t="s">
        <v>14</v>
      </c>
      <c r="D89" s="2" t="s">
        <v>14</v>
      </c>
      <c r="E89" s="2" t="s">
        <v>119</v>
      </c>
      <c r="F89" s="2" t="s">
        <v>160</v>
      </c>
      <c r="G89" s="15">
        <v>44193</v>
      </c>
      <c r="H89" s="2" t="s">
        <v>161</v>
      </c>
      <c r="I89" s="2" t="s">
        <v>140</v>
      </c>
      <c r="J89" s="2" t="s">
        <v>154</v>
      </c>
      <c r="K89" s="58">
        <v>2442425</v>
      </c>
    </row>
    <row r="90" spans="1:11" ht="27">
      <c r="A90" s="11" t="s">
        <v>2000</v>
      </c>
      <c r="B90" s="2" t="s">
        <v>11</v>
      </c>
      <c r="C90" s="2" t="s">
        <v>14</v>
      </c>
      <c r="D90" s="2" t="s">
        <v>14</v>
      </c>
      <c r="E90" s="2" t="s">
        <v>134</v>
      </c>
      <c r="F90" s="2">
        <v>2200171</v>
      </c>
      <c r="G90" s="15">
        <v>44175</v>
      </c>
      <c r="H90" s="2" t="s">
        <v>162</v>
      </c>
      <c r="I90" s="2" t="s">
        <v>158</v>
      </c>
      <c r="J90" s="2" t="s">
        <v>159</v>
      </c>
      <c r="K90" s="58">
        <f>1196406+548923</f>
        <v>1745329</v>
      </c>
    </row>
    <row r="91" spans="1:11" ht="27">
      <c r="A91" s="11" t="s">
        <v>2000</v>
      </c>
      <c r="B91" s="2" t="s">
        <v>13</v>
      </c>
      <c r="C91" s="2" t="s">
        <v>14</v>
      </c>
      <c r="D91" s="2" t="s">
        <v>14</v>
      </c>
      <c r="E91" s="2" t="s">
        <v>119</v>
      </c>
      <c r="F91" s="2">
        <v>2200172</v>
      </c>
      <c r="G91" s="15">
        <v>44193</v>
      </c>
      <c r="H91" s="2" t="s">
        <v>163</v>
      </c>
      <c r="I91" s="2" t="s">
        <v>88</v>
      </c>
      <c r="J91" s="2" t="s">
        <v>71</v>
      </c>
      <c r="K91" s="58">
        <f>1000000+500000+400000</f>
        <v>1900000</v>
      </c>
    </row>
    <row r="92" spans="1:11" ht="13.5">
      <c r="A92" s="11" t="s">
        <v>2000</v>
      </c>
      <c r="B92" s="2" t="s">
        <v>11</v>
      </c>
      <c r="C92" s="2" t="s">
        <v>14</v>
      </c>
      <c r="D92" s="2" t="s">
        <v>14</v>
      </c>
      <c r="E92" s="2" t="s">
        <v>119</v>
      </c>
      <c r="F92" s="2">
        <v>2200173</v>
      </c>
      <c r="G92" s="15">
        <v>44195</v>
      </c>
      <c r="H92" s="2" t="s">
        <v>164</v>
      </c>
      <c r="I92" s="2" t="s">
        <v>165</v>
      </c>
      <c r="J92" s="2" t="s">
        <v>166</v>
      </c>
      <c r="K92" s="58">
        <v>2380000</v>
      </c>
    </row>
    <row r="93" spans="1:11" ht="27">
      <c r="A93" s="11" t="s">
        <v>2000</v>
      </c>
      <c r="B93" s="2" t="s">
        <v>11</v>
      </c>
      <c r="C93" s="2" t="s">
        <v>14</v>
      </c>
      <c r="D93" s="2" t="s">
        <v>14</v>
      </c>
      <c r="E93" s="2" t="s">
        <v>134</v>
      </c>
      <c r="F93" s="2">
        <v>2200173</v>
      </c>
      <c r="G93" s="15">
        <v>44175</v>
      </c>
      <c r="H93" s="2" t="s">
        <v>167</v>
      </c>
      <c r="I93" s="2" t="s">
        <v>128</v>
      </c>
      <c r="J93" s="2" t="s">
        <v>168</v>
      </c>
      <c r="K93" s="58">
        <v>1326850</v>
      </c>
    </row>
    <row r="94" spans="1:11" ht="27">
      <c r="A94" s="11" t="s">
        <v>2000</v>
      </c>
      <c r="B94" s="2" t="s">
        <v>13</v>
      </c>
      <c r="C94" s="2" t="s">
        <v>14</v>
      </c>
      <c r="D94" s="2" t="s">
        <v>14</v>
      </c>
      <c r="E94" s="2" t="s">
        <v>134</v>
      </c>
      <c r="F94" s="2">
        <v>2200175</v>
      </c>
      <c r="G94" s="15">
        <v>44176</v>
      </c>
      <c r="H94" s="2" t="s">
        <v>169</v>
      </c>
      <c r="I94" s="2" t="s">
        <v>170</v>
      </c>
      <c r="J94" s="2" t="s">
        <v>171</v>
      </c>
      <c r="K94" s="58">
        <v>148750</v>
      </c>
    </row>
    <row r="95" spans="1:11" ht="27">
      <c r="A95" s="11" t="s">
        <v>2000</v>
      </c>
      <c r="B95" s="2" t="s">
        <v>11</v>
      </c>
      <c r="C95" s="2" t="s">
        <v>14</v>
      </c>
      <c r="D95" s="2" t="s">
        <v>14</v>
      </c>
      <c r="E95" s="2" t="s">
        <v>134</v>
      </c>
      <c r="F95" s="2">
        <v>2200176</v>
      </c>
      <c r="G95" s="15">
        <v>44176</v>
      </c>
      <c r="H95" s="2" t="s">
        <v>172</v>
      </c>
      <c r="I95" s="2" t="s">
        <v>173</v>
      </c>
      <c r="J95" s="2" t="s">
        <v>174</v>
      </c>
      <c r="K95" s="58">
        <v>1154300</v>
      </c>
    </row>
    <row r="96" spans="1:11" ht="27">
      <c r="A96" s="11" t="s">
        <v>2000</v>
      </c>
      <c r="B96" s="2" t="s">
        <v>11</v>
      </c>
      <c r="C96" s="2" t="s">
        <v>14</v>
      </c>
      <c r="D96" s="2" t="s">
        <v>14</v>
      </c>
      <c r="E96" s="2" t="s">
        <v>134</v>
      </c>
      <c r="F96" s="2">
        <v>2200177</v>
      </c>
      <c r="G96" s="15">
        <v>44179</v>
      </c>
      <c r="H96" s="2" t="s">
        <v>175</v>
      </c>
      <c r="I96" s="2" t="s">
        <v>176</v>
      </c>
      <c r="J96" s="2" t="s">
        <v>177</v>
      </c>
      <c r="K96" s="58">
        <f>386750+315350</f>
        <v>702100</v>
      </c>
    </row>
    <row r="97" spans="1:11" ht="27">
      <c r="A97" s="11" t="s">
        <v>2000</v>
      </c>
      <c r="B97" s="2" t="s">
        <v>13</v>
      </c>
      <c r="C97" s="2" t="s">
        <v>14</v>
      </c>
      <c r="D97" s="2" t="s">
        <v>14</v>
      </c>
      <c r="E97" s="2" t="s">
        <v>134</v>
      </c>
      <c r="F97" s="2">
        <v>2200180</v>
      </c>
      <c r="G97" s="15">
        <v>44180</v>
      </c>
      <c r="H97" s="2" t="s">
        <v>178</v>
      </c>
      <c r="I97" s="2" t="s">
        <v>145</v>
      </c>
      <c r="J97" s="2" t="s">
        <v>146</v>
      </c>
      <c r="K97" s="58">
        <v>509520</v>
      </c>
    </row>
    <row r="98" spans="1:11" ht="27">
      <c r="A98" s="11" t="s">
        <v>2000</v>
      </c>
      <c r="B98" s="2" t="s">
        <v>11</v>
      </c>
      <c r="C98" s="2" t="s">
        <v>14</v>
      </c>
      <c r="D98" s="2" t="s">
        <v>14</v>
      </c>
      <c r="E98" s="2" t="s">
        <v>134</v>
      </c>
      <c r="F98" s="2">
        <v>2200181</v>
      </c>
      <c r="G98" s="15">
        <v>44181</v>
      </c>
      <c r="H98" s="2" t="s">
        <v>2057</v>
      </c>
      <c r="I98" s="2" t="s">
        <v>179</v>
      </c>
      <c r="J98" s="2" t="s">
        <v>180</v>
      </c>
      <c r="K98" s="58">
        <f>206525+380800+351110+237405+277210+116501+50694</f>
        <v>1620245</v>
      </c>
    </row>
    <row r="99" spans="1:11" ht="27">
      <c r="A99" s="11" t="s">
        <v>2000</v>
      </c>
      <c r="B99" s="2" t="s">
        <v>13</v>
      </c>
      <c r="C99" s="2" t="s">
        <v>14</v>
      </c>
      <c r="D99" s="2" t="s">
        <v>14</v>
      </c>
      <c r="E99" s="2" t="s">
        <v>134</v>
      </c>
      <c r="F99" s="2">
        <v>2200182</v>
      </c>
      <c r="G99" s="15">
        <v>44182</v>
      </c>
      <c r="H99" s="2" t="s">
        <v>181</v>
      </c>
      <c r="I99" s="2" t="s">
        <v>47</v>
      </c>
      <c r="J99" s="2" t="s">
        <v>70</v>
      </c>
      <c r="K99" s="58">
        <v>450499</v>
      </c>
    </row>
    <row r="100" spans="1:11" ht="27">
      <c r="A100" s="11" t="s">
        <v>2000</v>
      </c>
      <c r="B100" s="2" t="s">
        <v>11</v>
      </c>
      <c r="C100" s="2" t="s">
        <v>14</v>
      </c>
      <c r="D100" s="2" t="s">
        <v>14</v>
      </c>
      <c r="E100" s="2" t="s">
        <v>134</v>
      </c>
      <c r="F100" s="2">
        <v>2200183</v>
      </c>
      <c r="G100" s="15">
        <v>44182</v>
      </c>
      <c r="H100" s="2" t="s">
        <v>182</v>
      </c>
      <c r="I100" s="2" t="s">
        <v>183</v>
      </c>
      <c r="J100" s="2" t="s">
        <v>184</v>
      </c>
      <c r="K100" s="58">
        <v>571200</v>
      </c>
    </row>
    <row r="101" spans="1:11" ht="27">
      <c r="A101" s="11" t="s">
        <v>2000</v>
      </c>
      <c r="B101" s="2" t="s">
        <v>13</v>
      </c>
      <c r="C101" s="2" t="s">
        <v>14</v>
      </c>
      <c r="D101" s="2" t="s">
        <v>14</v>
      </c>
      <c r="E101" s="2" t="s">
        <v>134</v>
      </c>
      <c r="F101" s="2">
        <v>2200184</v>
      </c>
      <c r="G101" s="15">
        <v>44183</v>
      </c>
      <c r="H101" s="2" t="s">
        <v>185</v>
      </c>
      <c r="I101" s="2" t="s">
        <v>128</v>
      </c>
      <c r="J101" s="2" t="s">
        <v>168</v>
      </c>
      <c r="K101" s="58">
        <v>208250</v>
      </c>
    </row>
    <row r="102" spans="1:11" ht="27">
      <c r="A102" s="11" t="s">
        <v>2000</v>
      </c>
      <c r="B102" s="2" t="s">
        <v>13</v>
      </c>
      <c r="C102" s="2" t="s">
        <v>14</v>
      </c>
      <c r="D102" s="2" t="s">
        <v>14</v>
      </c>
      <c r="E102" s="2" t="s">
        <v>134</v>
      </c>
      <c r="F102" s="2">
        <v>2200185</v>
      </c>
      <c r="G102" s="15">
        <v>44187</v>
      </c>
      <c r="H102" s="2" t="s">
        <v>186</v>
      </c>
      <c r="I102" s="2" t="s">
        <v>187</v>
      </c>
      <c r="J102" s="2" t="s">
        <v>188</v>
      </c>
      <c r="K102" s="58">
        <v>112045</v>
      </c>
    </row>
    <row r="103" spans="1:11" ht="27">
      <c r="A103" s="11" t="s">
        <v>2000</v>
      </c>
      <c r="B103" s="2" t="s">
        <v>13</v>
      </c>
      <c r="C103" s="2" t="s">
        <v>14</v>
      </c>
      <c r="D103" s="2" t="s">
        <v>14</v>
      </c>
      <c r="E103" s="2" t="s">
        <v>134</v>
      </c>
      <c r="F103" s="2">
        <v>2200187</v>
      </c>
      <c r="G103" s="15">
        <v>44188</v>
      </c>
      <c r="H103" s="2" t="s">
        <v>189</v>
      </c>
      <c r="I103" s="2" t="s">
        <v>190</v>
      </c>
      <c r="J103" s="2" t="s">
        <v>191</v>
      </c>
      <c r="K103" s="58">
        <v>142800</v>
      </c>
    </row>
    <row r="104" spans="1:11" ht="27">
      <c r="A104" s="11" t="s">
        <v>2000</v>
      </c>
      <c r="B104" s="2" t="s">
        <v>11</v>
      </c>
      <c r="C104" s="2" t="s">
        <v>14</v>
      </c>
      <c r="D104" s="2" t="s">
        <v>14</v>
      </c>
      <c r="E104" s="2" t="s">
        <v>134</v>
      </c>
      <c r="F104" s="2">
        <v>2200188</v>
      </c>
      <c r="G104" s="15">
        <v>44193</v>
      </c>
      <c r="H104" s="2" t="s">
        <v>2057</v>
      </c>
      <c r="I104" s="2" t="s">
        <v>128</v>
      </c>
      <c r="J104" s="2" t="s">
        <v>168</v>
      </c>
      <c r="K104" s="58">
        <f>255850+691866+636650+152082+250852+89250+89250</f>
        <v>2165800</v>
      </c>
    </row>
    <row r="105" spans="1:11" ht="13.5">
      <c r="A105" s="11" t="s">
        <v>2000</v>
      </c>
      <c r="B105" s="2" t="s">
        <v>192</v>
      </c>
      <c r="C105" s="2" t="s">
        <v>14</v>
      </c>
      <c r="D105" s="2" t="s">
        <v>14</v>
      </c>
      <c r="E105" s="2" t="s">
        <v>193</v>
      </c>
      <c r="F105" s="2">
        <v>278724339</v>
      </c>
      <c r="G105" s="15">
        <v>44179</v>
      </c>
      <c r="H105" s="2" t="s">
        <v>194</v>
      </c>
      <c r="I105" s="2" t="s">
        <v>195</v>
      </c>
      <c r="J105" s="19" t="s">
        <v>196</v>
      </c>
      <c r="K105" s="58">
        <v>768500</v>
      </c>
    </row>
    <row r="106" spans="1:11" ht="27">
      <c r="A106" s="11" t="s">
        <v>2000</v>
      </c>
      <c r="B106" s="2" t="s">
        <v>192</v>
      </c>
      <c r="C106" s="2" t="s">
        <v>14</v>
      </c>
      <c r="D106" s="2" t="s">
        <v>14</v>
      </c>
      <c r="E106" s="2" t="s">
        <v>197</v>
      </c>
      <c r="F106" s="2">
        <v>15045419</v>
      </c>
      <c r="G106" s="15">
        <v>44180</v>
      </c>
      <c r="H106" s="2" t="s">
        <v>198</v>
      </c>
      <c r="I106" s="2" t="s">
        <v>195</v>
      </c>
      <c r="J106" s="19" t="s">
        <v>196</v>
      </c>
      <c r="K106" s="58">
        <v>763000</v>
      </c>
    </row>
    <row r="107" spans="1:11" ht="13.5">
      <c r="A107" s="11" t="s">
        <v>2000</v>
      </c>
      <c r="B107" s="2" t="s">
        <v>192</v>
      </c>
      <c r="C107" s="2" t="s">
        <v>14</v>
      </c>
      <c r="D107" s="2" t="s">
        <v>14</v>
      </c>
      <c r="E107" s="2" t="s">
        <v>193</v>
      </c>
      <c r="F107" s="2">
        <v>281095831</v>
      </c>
      <c r="G107" s="15">
        <v>44195</v>
      </c>
      <c r="H107" s="2" t="s">
        <v>199</v>
      </c>
      <c r="I107" s="2" t="s">
        <v>195</v>
      </c>
      <c r="J107" s="19" t="s">
        <v>196</v>
      </c>
      <c r="K107" s="58">
        <v>182700</v>
      </c>
    </row>
    <row r="108" spans="1:11" ht="13.5">
      <c r="A108" s="11" t="s">
        <v>2000</v>
      </c>
      <c r="B108" s="2" t="s">
        <v>192</v>
      </c>
      <c r="C108" s="2" t="s">
        <v>14</v>
      </c>
      <c r="D108" s="2" t="s">
        <v>14</v>
      </c>
      <c r="E108" s="2" t="s">
        <v>197</v>
      </c>
      <c r="F108" s="2">
        <v>15131263</v>
      </c>
      <c r="G108" s="15">
        <v>44185</v>
      </c>
      <c r="H108" s="2" t="s">
        <v>200</v>
      </c>
      <c r="I108" s="2" t="s">
        <v>195</v>
      </c>
      <c r="J108" s="19" t="s">
        <v>196</v>
      </c>
      <c r="K108" s="58">
        <v>20100</v>
      </c>
    </row>
    <row r="109" spans="1:11" ht="13.5">
      <c r="A109" s="11" t="s">
        <v>2000</v>
      </c>
      <c r="B109" s="2" t="s">
        <v>192</v>
      </c>
      <c r="C109" s="2" t="s">
        <v>14</v>
      </c>
      <c r="D109" s="2" t="s">
        <v>14</v>
      </c>
      <c r="E109" s="2" t="s">
        <v>197</v>
      </c>
      <c r="F109" s="2">
        <v>15071610</v>
      </c>
      <c r="G109" s="15">
        <v>44179</v>
      </c>
      <c r="H109" s="2" t="s">
        <v>201</v>
      </c>
      <c r="I109" s="2" t="s">
        <v>195</v>
      </c>
      <c r="J109" s="19" t="s">
        <v>196</v>
      </c>
      <c r="K109" s="58">
        <v>179200</v>
      </c>
    </row>
    <row r="110" spans="1:11" ht="13.5">
      <c r="A110" s="11" t="s">
        <v>2000</v>
      </c>
      <c r="B110" s="2" t="s">
        <v>192</v>
      </c>
      <c r="C110" s="2" t="s">
        <v>14</v>
      </c>
      <c r="D110" s="2" t="s">
        <v>14</v>
      </c>
      <c r="E110" s="2" t="s">
        <v>193</v>
      </c>
      <c r="F110" s="2">
        <v>30020495</v>
      </c>
      <c r="G110" s="15">
        <v>44181</v>
      </c>
      <c r="H110" s="2" t="s">
        <v>202</v>
      </c>
      <c r="I110" s="2" t="s">
        <v>203</v>
      </c>
      <c r="J110" s="20" t="s">
        <v>204</v>
      </c>
      <c r="K110" s="58">
        <v>51350</v>
      </c>
    </row>
    <row r="111" spans="1:11" ht="13.5">
      <c r="A111" s="11" t="s">
        <v>2000</v>
      </c>
      <c r="B111" s="2" t="s">
        <v>192</v>
      </c>
      <c r="C111" s="2" t="s">
        <v>14</v>
      </c>
      <c r="D111" s="2" t="s">
        <v>14</v>
      </c>
      <c r="E111" s="2" t="s">
        <v>193</v>
      </c>
      <c r="F111" s="2">
        <v>1012787</v>
      </c>
      <c r="G111" s="15">
        <v>44176</v>
      </c>
      <c r="H111" s="2" t="s">
        <v>205</v>
      </c>
      <c r="I111" s="2" t="s">
        <v>203</v>
      </c>
      <c r="J111" s="20" t="s">
        <v>206</v>
      </c>
      <c r="K111" s="58">
        <v>184460</v>
      </c>
    </row>
    <row r="112" spans="1:11" ht="13.5">
      <c r="A112" s="11" t="s">
        <v>2000</v>
      </c>
      <c r="B112" s="2" t="s">
        <v>192</v>
      </c>
      <c r="C112" s="2" t="s">
        <v>14</v>
      </c>
      <c r="D112" s="2" t="s">
        <v>14</v>
      </c>
      <c r="E112" s="2" t="s">
        <v>193</v>
      </c>
      <c r="F112" s="2">
        <v>29931563</v>
      </c>
      <c r="G112" s="15">
        <v>44176</v>
      </c>
      <c r="H112" s="2" t="s">
        <v>207</v>
      </c>
      <c r="I112" s="2" t="s">
        <v>203</v>
      </c>
      <c r="J112" s="20" t="s">
        <v>208</v>
      </c>
      <c r="K112" s="58">
        <v>177560</v>
      </c>
    </row>
    <row r="113" spans="1:11" ht="13.5">
      <c r="A113" s="11" t="s">
        <v>2000</v>
      </c>
      <c r="B113" s="2" t="s">
        <v>192</v>
      </c>
      <c r="C113" s="2" t="s">
        <v>14</v>
      </c>
      <c r="D113" s="2" t="s">
        <v>14</v>
      </c>
      <c r="E113" s="2" t="s">
        <v>193</v>
      </c>
      <c r="F113" s="2">
        <v>30026770</v>
      </c>
      <c r="G113" s="15">
        <v>44176</v>
      </c>
      <c r="H113" s="2" t="s">
        <v>2002</v>
      </c>
      <c r="I113" s="2" t="s">
        <v>203</v>
      </c>
      <c r="J113" s="20" t="s">
        <v>204</v>
      </c>
      <c r="K113" s="58">
        <v>17920</v>
      </c>
    </row>
    <row r="114" spans="1:11" ht="13.5">
      <c r="A114" s="11" t="s">
        <v>2000</v>
      </c>
      <c r="B114" s="2" t="s">
        <v>192</v>
      </c>
      <c r="C114" s="2" t="s">
        <v>14</v>
      </c>
      <c r="D114" s="2" t="s">
        <v>14</v>
      </c>
      <c r="E114" s="2" t="s">
        <v>193</v>
      </c>
      <c r="F114" s="2">
        <v>30043940</v>
      </c>
      <c r="G114" s="15">
        <v>44181</v>
      </c>
      <c r="H114" s="2" t="s">
        <v>2003</v>
      </c>
      <c r="I114" s="2" t="s">
        <v>203</v>
      </c>
      <c r="J114" s="20" t="s">
        <v>204</v>
      </c>
      <c r="K114" s="58">
        <f>28680+10300</f>
        <v>38980</v>
      </c>
    </row>
    <row r="115" spans="1:11" ht="13.5">
      <c r="A115" s="11" t="s">
        <v>2000</v>
      </c>
      <c r="B115" s="2" t="s">
        <v>192</v>
      </c>
      <c r="C115" s="2" t="s">
        <v>14</v>
      </c>
      <c r="D115" s="2" t="s">
        <v>14</v>
      </c>
      <c r="E115" s="2" t="s">
        <v>193</v>
      </c>
      <c r="F115" s="2">
        <v>30020479</v>
      </c>
      <c r="G115" s="15">
        <v>44181</v>
      </c>
      <c r="H115" s="2" t="s">
        <v>209</v>
      </c>
      <c r="I115" s="2" t="s">
        <v>203</v>
      </c>
      <c r="J115" s="20" t="s">
        <v>204</v>
      </c>
      <c r="K115" s="58">
        <v>9380</v>
      </c>
    </row>
    <row r="116" spans="1:11" ht="27">
      <c r="A116" s="11" t="s">
        <v>2008</v>
      </c>
      <c r="B116" s="2" t="s">
        <v>192</v>
      </c>
      <c r="C116" s="2" t="s">
        <v>14</v>
      </c>
      <c r="D116" s="2" t="s">
        <v>14</v>
      </c>
      <c r="E116" s="2" t="s">
        <v>20</v>
      </c>
      <c r="F116" s="15" t="s">
        <v>118</v>
      </c>
      <c r="G116" s="15">
        <v>44173</v>
      </c>
      <c r="H116" s="2" t="s">
        <v>538</v>
      </c>
      <c r="I116" s="2" t="s">
        <v>195</v>
      </c>
      <c r="J116" s="19" t="s">
        <v>196</v>
      </c>
      <c r="K116" s="60">
        <v>222500</v>
      </c>
    </row>
    <row r="117" spans="1:11" ht="27">
      <c r="A117" s="11" t="s">
        <v>2008</v>
      </c>
      <c r="B117" s="2" t="s">
        <v>192</v>
      </c>
      <c r="C117" s="2" t="s">
        <v>14</v>
      </c>
      <c r="D117" s="2" t="s">
        <v>14</v>
      </c>
      <c r="E117" s="2" t="s">
        <v>20</v>
      </c>
      <c r="F117" s="15" t="s">
        <v>118</v>
      </c>
      <c r="G117" s="15">
        <v>44188</v>
      </c>
      <c r="H117" s="2" t="s">
        <v>539</v>
      </c>
      <c r="I117" s="2" t="s">
        <v>195</v>
      </c>
      <c r="J117" s="19" t="s">
        <v>196</v>
      </c>
      <c r="K117" s="60">
        <v>105200</v>
      </c>
    </row>
    <row r="118" spans="1:11" ht="27">
      <c r="A118" s="11" t="s">
        <v>2008</v>
      </c>
      <c r="B118" s="2" t="s">
        <v>192</v>
      </c>
      <c r="C118" s="2" t="s">
        <v>14</v>
      </c>
      <c r="D118" s="2" t="s">
        <v>14</v>
      </c>
      <c r="E118" s="2" t="s">
        <v>20</v>
      </c>
      <c r="F118" s="15" t="s">
        <v>118</v>
      </c>
      <c r="G118" s="15">
        <v>44188</v>
      </c>
      <c r="H118" s="2" t="s">
        <v>540</v>
      </c>
      <c r="I118" s="2" t="s">
        <v>195</v>
      </c>
      <c r="J118" s="19" t="s">
        <v>196</v>
      </c>
      <c r="K118" s="60">
        <v>190000</v>
      </c>
    </row>
    <row r="119" spans="1:11" ht="27">
      <c r="A119" s="11" t="s">
        <v>2008</v>
      </c>
      <c r="B119" s="2" t="s">
        <v>192</v>
      </c>
      <c r="C119" s="2" t="s">
        <v>14</v>
      </c>
      <c r="D119" s="2" t="s">
        <v>14</v>
      </c>
      <c r="E119" s="2" t="s">
        <v>20</v>
      </c>
      <c r="F119" s="15" t="s">
        <v>118</v>
      </c>
      <c r="G119" s="15">
        <v>44193</v>
      </c>
      <c r="H119" s="2" t="s">
        <v>541</v>
      </c>
      <c r="I119" s="2" t="s">
        <v>195</v>
      </c>
      <c r="J119" s="19" t="s">
        <v>196</v>
      </c>
      <c r="K119" s="60">
        <v>110100</v>
      </c>
    </row>
    <row r="120" spans="1:11" ht="27">
      <c r="A120" s="11" t="s">
        <v>2008</v>
      </c>
      <c r="B120" s="2" t="s">
        <v>192</v>
      </c>
      <c r="C120" s="2" t="s">
        <v>14</v>
      </c>
      <c r="D120" s="2" t="s">
        <v>14</v>
      </c>
      <c r="E120" s="2" t="s">
        <v>20</v>
      </c>
      <c r="F120" s="15" t="s">
        <v>118</v>
      </c>
      <c r="G120" s="15">
        <v>44196</v>
      </c>
      <c r="H120" s="2" t="s">
        <v>542</v>
      </c>
      <c r="I120" s="2" t="s">
        <v>195</v>
      </c>
      <c r="J120" s="19" t="s">
        <v>196</v>
      </c>
      <c r="K120" s="60">
        <v>316200</v>
      </c>
    </row>
    <row r="121" spans="1:11" ht="27">
      <c r="A121" s="11" t="s">
        <v>2008</v>
      </c>
      <c r="B121" s="2" t="s">
        <v>192</v>
      </c>
      <c r="C121" s="2" t="s">
        <v>14</v>
      </c>
      <c r="D121" s="2" t="s">
        <v>14</v>
      </c>
      <c r="E121" s="2" t="s">
        <v>20</v>
      </c>
      <c r="F121" s="15" t="s">
        <v>118</v>
      </c>
      <c r="G121" s="15">
        <v>44196</v>
      </c>
      <c r="H121" s="2" t="s">
        <v>543</v>
      </c>
      <c r="I121" s="2" t="s">
        <v>195</v>
      </c>
      <c r="J121" s="19" t="s">
        <v>196</v>
      </c>
      <c r="K121" s="60">
        <v>607300</v>
      </c>
    </row>
    <row r="122" spans="1:11" ht="27">
      <c r="A122" s="11" t="s">
        <v>2008</v>
      </c>
      <c r="B122" s="2" t="s">
        <v>192</v>
      </c>
      <c r="C122" s="2" t="s">
        <v>14</v>
      </c>
      <c r="D122" s="2" t="s">
        <v>14</v>
      </c>
      <c r="E122" s="2" t="s">
        <v>20</v>
      </c>
      <c r="F122" s="15" t="s">
        <v>118</v>
      </c>
      <c r="G122" s="15">
        <v>44196</v>
      </c>
      <c r="H122" s="2" t="s">
        <v>544</v>
      </c>
      <c r="I122" s="2" t="s">
        <v>195</v>
      </c>
      <c r="J122" s="19" t="s">
        <v>196</v>
      </c>
      <c r="K122" s="60">
        <v>409000</v>
      </c>
    </row>
    <row r="123" spans="1:11" ht="27">
      <c r="A123" s="11" t="s">
        <v>2008</v>
      </c>
      <c r="B123" s="2" t="s">
        <v>192</v>
      </c>
      <c r="C123" s="2" t="s">
        <v>14</v>
      </c>
      <c r="D123" s="2" t="s">
        <v>14</v>
      </c>
      <c r="E123" s="2" t="s">
        <v>20</v>
      </c>
      <c r="F123" s="15" t="s">
        <v>118</v>
      </c>
      <c r="G123" s="15">
        <v>44173</v>
      </c>
      <c r="H123" s="2" t="s">
        <v>545</v>
      </c>
      <c r="I123" s="2" t="s">
        <v>546</v>
      </c>
      <c r="J123" s="2" t="s">
        <v>547</v>
      </c>
      <c r="K123" s="60">
        <v>53400</v>
      </c>
    </row>
    <row r="124" spans="1:11" ht="27">
      <c r="A124" s="11" t="s">
        <v>2008</v>
      </c>
      <c r="B124" s="2" t="s">
        <v>192</v>
      </c>
      <c r="C124" s="2" t="s">
        <v>14</v>
      </c>
      <c r="D124" s="2" t="s">
        <v>14</v>
      </c>
      <c r="E124" s="2" t="s">
        <v>20</v>
      </c>
      <c r="F124" s="15" t="s">
        <v>118</v>
      </c>
      <c r="G124" s="15">
        <v>44173</v>
      </c>
      <c r="H124" s="2" t="s">
        <v>548</v>
      </c>
      <c r="I124" s="2" t="s">
        <v>546</v>
      </c>
      <c r="J124" s="2" t="s">
        <v>547</v>
      </c>
      <c r="K124" s="60">
        <v>32800</v>
      </c>
    </row>
    <row r="125" spans="1:11" ht="27">
      <c r="A125" s="11" t="s">
        <v>2008</v>
      </c>
      <c r="B125" s="2" t="s">
        <v>192</v>
      </c>
      <c r="C125" s="2" t="s">
        <v>14</v>
      </c>
      <c r="D125" s="2" t="s">
        <v>14</v>
      </c>
      <c r="E125" s="2" t="s">
        <v>20</v>
      </c>
      <c r="F125" s="15" t="s">
        <v>118</v>
      </c>
      <c r="G125" s="15">
        <v>44173</v>
      </c>
      <c r="H125" s="2" t="s">
        <v>549</v>
      </c>
      <c r="I125" s="2" t="s">
        <v>546</v>
      </c>
      <c r="J125" s="2" t="s">
        <v>547</v>
      </c>
      <c r="K125" s="60">
        <v>52200</v>
      </c>
    </row>
    <row r="126" spans="1:11" ht="27">
      <c r="A126" s="11" t="s">
        <v>2008</v>
      </c>
      <c r="B126" s="2" t="s">
        <v>192</v>
      </c>
      <c r="C126" s="2" t="s">
        <v>14</v>
      </c>
      <c r="D126" s="2" t="s">
        <v>14</v>
      </c>
      <c r="E126" s="2" t="s">
        <v>20</v>
      </c>
      <c r="F126" s="15" t="s">
        <v>118</v>
      </c>
      <c r="G126" s="15">
        <v>44173</v>
      </c>
      <c r="H126" s="2" t="s">
        <v>550</v>
      </c>
      <c r="I126" s="2" t="s">
        <v>546</v>
      </c>
      <c r="J126" s="2" t="s">
        <v>547</v>
      </c>
      <c r="K126" s="60">
        <v>28650</v>
      </c>
    </row>
    <row r="127" spans="1:11" ht="27">
      <c r="A127" s="11" t="s">
        <v>2008</v>
      </c>
      <c r="B127" s="2" t="s">
        <v>192</v>
      </c>
      <c r="C127" s="2" t="s">
        <v>14</v>
      </c>
      <c r="D127" s="2" t="s">
        <v>14</v>
      </c>
      <c r="E127" s="2" t="s">
        <v>20</v>
      </c>
      <c r="F127" s="15" t="s">
        <v>118</v>
      </c>
      <c r="G127" s="15">
        <v>44188</v>
      </c>
      <c r="H127" s="2" t="s">
        <v>551</v>
      </c>
      <c r="I127" s="2" t="s">
        <v>546</v>
      </c>
      <c r="J127" s="2" t="s">
        <v>547</v>
      </c>
      <c r="K127" s="60">
        <v>61750</v>
      </c>
    </row>
    <row r="128" spans="1:11" ht="27">
      <c r="A128" s="11" t="s">
        <v>2008</v>
      </c>
      <c r="B128" s="2" t="s">
        <v>192</v>
      </c>
      <c r="C128" s="2" t="s">
        <v>14</v>
      </c>
      <c r="D128" s="2" t="s">
        <v>14</v>
      </c>
      <c r="E128" s="2" t="s">
        <v>20</v>
      </c>
      <c r="F128" s="15" t="s">
        <v>118</v>
      </c>
      <c r="G128" s="15">
        <v>44188</v>
      </c>
      <c r="H128" s="2" t="s">
        <v>552</v>
      </c>
      <c r="I128" s="2" t="s">
        <v>546</v>
      </c>
      <c r="J128" s="2" t="s">
        <v>547</v>
      </c>
      <c r="K128" s="60">
        <v>25700</v>
      </c>
    </row>
    <row r="129" spans="1:11" ht="27">
      <c r="A129" s="11" t="s">
        <v>2008</v>
      </c>
      <c r="B129" s="2" t="s">
        <v>11</v>
      </c>
      <c r="C129" s="2" t="s">
        <v>14</v>
      </c>
      <c r="D129" s="2" t="s">
        <v>14</v>
      </c>
      <c r="E129" s="2" t="s">
        <v>134</v>
      </c>
      <c r="F129" s="2">
        <v>3200231</v>
      </c>
      <c r="G129" s="15">
        <v>44168</v>
      </c>
      <c r="H129" s="2" t="s">
        <v>553</v>
      </c>
      <c r="I129" s="2" t="s">
        <v>554</v>
      </c>
      <c r="J129" s="2" t="s">
        <v>555</v>
      </c>
      <c r="K129" s="60">
        <v>2377620</v>
      </c>
    </row>
    <row r="130" spans="1:11" ht="40.5">
      <c r="A130" s="11" t="s">
        <v>2008</v>
      </c>
      <c r="B130" s="2" t="s">
        <v>11</v>
      </c>
      <c r="C130" s="2" t="s">
        <v>14</v>
      </c>
      <c r="D130" s="2" t="s">
        <v>14</v>
      </c>
      <c r="E130" s="2" t="s">
        <v>134</v>
      </c>
      <c r="F130" s="2">
        <v>3200232</v>
      </c>
      <c r="G130" s="15">
        <v>44172</v>
      </c>
      <c r="H130" s="2" t="s">
        <v>556</v>
      </c>
      <c r="I130" s="2" t="s">
        <v>557</v>
      </c>
      <c r="J130" s="2" t="s">
        <v>558</v>
      </c>
      <c r="K130" s="60">
        <v>150000</v>
      </c>
    </row>
    <row r="131" spans="1:11" ht="40.5">
      <c r="A131" s="11" t="s">
        <v>2008</v>
      </c>
      <c r="B131" s="2" t="s">
        <v>11</v>
      </c>
      <c r="C131" s="2" t="s">
        <v>14</v>
      </c>
      <c r="D131" s="2" t="s">
        <v>14</v>
      </c>
      <c r="E131" s="2" t="s">
        <v>134</v>
      </c>
      <c r="F131" s="2">
        <v>3200236</v>
      </c>
      <c r="G131" s="15">
        <v>44182</v>
      </c>
      <c r="H131" s="2" t="s">
        <v>559</v>
      </c>
      <c r="I131" s="2" t="s">
        <v>560</v>
      </c>
      <c r="J131" s="2" t="s">
        <v>561</v>
      </c>
      <c r="K131" s="60">
        <v>2133075</v>
      </c>
    </row>
    <row r="132" spans="1:11" ht="27">
      <c r="A132" s="11" t="s">
        <v>2008</v>
      </c>
      <c r="B132" s="2" t="s">
        <v>11</v>
      </c>
      <c r="C132" s="2" t="s">
        <v>14</v>
      </c>
      <c r="D132" s="2" t="s">
        <v>14</v>
      </c>
      <c r="E132" s="2" t="s">
        <v>134</v>
      </c>
      <c r="F132" s="2">
        <v>3200237</v>
      </c>
      <c r="G132" s="15">
        <v>44182</v>
      </c>
      <c r="H132" s="2" t="s">
        <v>562</v>
      </c>
      <c r="I132" s="2" t="s">
        <v>560</v>
      </c>
      <c r="J132" s="2" t="s">
        <v>561</v>
      </c>
      <c r="K132" s="60">
        <v>1186192</v>
      </c>
    </row>
    <row r="133" spans="1:11" ht="27">
      <c r="A133" s="11" t="s">
        <v>2008</v>
      </c>
      <c r="B133" s="2" t="s">
        <v>11</v>
      </c>
      <c r="C133" s="2" t="s">
        <v>14</v>
      </c>
      <c r="D133" s="2" t="s">
        <v>14</v>
      </c>
      <c r="E133" s="2" t="s">
        <v>134</v>
      </c>
      <c r="F133" s="2">
        <v>3200238</v>
      </c>
      <c r="G133" s="15">
        <v>44182</v>
      </c>
      <c r="H133" s="2" t="s">
        <v>563</v>
      </c>
      <c r="I133" s="2" t="s">
        <v>564</v>
      </c>
      <c r="J133" s="2" t="s">
        <v>565</v>
      </c>
      <c r="K133" s="60">
        <v>248710</v>
      </c>
    </row>
    <row r="134" spans="1:11" ht="40.5">
      <c r="A134" s="11" t="s">
        <v>2008</v>
      </c>
      <c r="B134" s="2" t="s">
        <v>13</v>
      </c>
      <c r="C134" s="2" t="s">
        <v>14</v>
      </c>
      <c r="D134" s="2" t="s">
        <v>14</v>
      </c>
      <c r="E134" s="2" t="s">
        <v>134</v>
      </c>
      <c r="F134" s="2">
        <v>3200239</v>
      </c>
      <c r="G134" s="15">
        <v>44183</v>
      </c>
      <c r="H134" s="2" t="s">
        <v>566</v>
      </c>
      <c r="I134" s="2" t="s">
        <v>567</v>
      </c>
      <c r="J134" s="2" t="s">
        <v>568</v>
      </c>
      <c r="K134" s="60">
        <v>468640</v>
      </c>
    </row>
    <row r="135" spans="1:11" ht="27">
      <c r="A135" s="11" t="s">
        <v>2008</v>
      </c>
      <c r="B135" s="2" t="s">
        <v>13</v>
      </c>
      <c r="C135" s="2" t="s">
        <v>14</v>
      </c>
      <c r="D135" s="2" t="s">
        <v>14</v>
      </c>
      <c r="E135" s="2" t="s">
        <v>134</v>
      </c>
      <c r="F135" s="2">
        <v>3200241</v>
      </c>
      <c r="G135" s="15">
        <v>44183</v>
      </c>
      <c r="H135" s="2" t="s">
        <v>569</v>
      </c>
      <c r="I135" s="2" t="s">
        <v>570</v>
      </c>
      <c r="J135" s="2" t="s">
        <v>571</v>
      </c>
      <c r="K135" s="60">
        <v>357000</v>
      </c>
    </row>
    <row r="136" spans="1:11" ht="27">
      <c r="A136" s="11" t="s">
        <v>2008</v>
      </c>
      <c r="B136" s="2" t="s">
        <v>11</v>
      </c>
      <c r="C136" s="2" t="s">
        <v>14</v>
      </c>
      <c r="D136" s="2" t="s">
        <v>14</v>
      </c>
      <c r="E136" s="2" t="s">
        <v>134</v>
      </c>
      <c r="F136" s="2">
        <v>3200247</v>
      </c>
      <c r="G136" s="15">
        <v>44188</v>
      </c>
      <c r="H136" s="2" t="s">
        <v>572</v>
      </c>
      <c r="I136" s="2" t="s">
        <v>573</v>
      </c>
      <c r="J136" s="2" t="s">
        <v>574</v>
      </c>
      <c r="K136" s="60">
        <v>1368500</v>
      </c>
    </row>
    <row r="137" spans="1:11" ht="27">
      <c r="A137" s="11" t="s">
        <v>2008</v>
      </c>
      <c r="B137" s="2" t="s">
        <v>13</v>
      </c>
      <c r="C137" s="2" t="s">
        <v>14</v>
      </c>
      <c r="D137" s="2" t="s">
        <v>14</v>
      </c>
      <c r="E137" s="2" t="s">
        <v>134</v>
      </c>
      <c r="F137" s="2">
        <v>3200251</v>
      </c>
      <c r="G137" s="15">
        <v>44193</v>
      </c>
      <c r="H137" s="2" t="s">
        <v>575</v>
      </c>
      <c r="I137" s="2" t="s">
        <v>576</v>
      </c>
      <c r="J137" s="2" t="s">
        <v>577</v>
      </c>
      <c r="K137" s="60">
        <v>315727</v>
      </c>
    </row>
    <row r="138" spans="1:11" ht="27">
      <c r="A138" s="11" t="s">
        <v>2008</v>
      </c>
      <c r="B138" s="2" t="s">
        <v>11</v>
      </c>
      <c r="C138" s="2" t="s">
        <v>14</v>
      </c>
      <c r="D138" s="2" t="s">
        <v>14</v>
      </c>
      <c r="E138" s="2" t="s">
        <v>134</v>
      </c>
      <c r="F138" s="2">
        <v>3200252</v>
      </c>
      <c r="G138" s="15">
        <v>44193</v>
      </c>
      <c r="H138" s="2" t="s">
        <v>578</v>
      </c>
      <c r="I138" s="2" t="s">
        <v>573</v>
      </c>
      <c r="J138" s="2" t="s">
        <v>574</v>
      </c>
      <c r="K138" s="60">
        <v>41650</v>
      </c>
    </row>
    <row r="139" spans="1:11" ht="13.5">
      <c r="A139" s="11" t="s">
        <v>2008</v>
      </c>
      <c r="B139" s="2" t="s">
        <v>12</v>
      </c>
      <c r="C139" s="2" t="s">
        <v>14</v>
      </c>
      <c r="D139" s="2" t="s">
        <v>14</v>
      </c>
      <c r="E139" s="2" t="s">
        <v>119</v>
      </c>
      <c r="F139" s="2">
        <v>3200053</v>
      </c>
      <c r="G139" s="15">
        <v>44167</v>
      </c>
      <c r="H139" s="2" t="s">
        <v>579</v>
      </c>
      <c r="I139" s="2" t="s">
        <v>89</v>
      </c>
      <c r="J139" s="2" t="s">
        <v>24</v>
      </c>
      <c r="K139" s="60">
        <v>560162</v>
      </c>
    </row>
    <row r="140" spans="1:11" ht="27">
      <c r="A140" s="11" t="s">
        <v>2008</v>
      </c>
      <c r="B140" s="2" t="s">
        <v>12</v>
      </c>
      <c r="C140" s="2" t="s">
        <v>14</v>
      </c>
      <c r="D140" s="2" t="s">
        <v>14</v>
      </c>
      <c r="E140" s="2" t="s">
        <v>119</v>
      </c>
      <c r="F140" s="2">
        <v>3200054</v>
      </c>
      <c r="G140" s="15">
        <v>44179</v>
      </c>
      <c r="H140" s="2" t="s">
        <v>580</v>
      </c>
      <c r="I140" s="2" t="s">
        <v>89</v>
      </c>
      <c r="J140" s="2" t="s">
        <v>24</v>
      </c>
      <c r="K140" s="60">
        <v>1095283</v>
      </c>
    </row>
    <row r="141" spans="1:11" ht="13.5">
      <c r="A141" s="11" t="s">
        <v>2008</v>
      </c>
      <c r="B141" s="2" t="s">
        <v>12</v>
      </c>
      <c r="C141" s="2" t="s">
        <v>14</v>
      </c>
      <c r="D141" s="2" t="s">
        <v>14</v>
      </c>
      <c r="E141" s="2" t="s">
        <v>119</v>
      </c>
      <c r="F141" s="2">
        <v>3200055</v>
      </c>
      <c r="G141" s="15">
        <v>44180</v>
      </c>
      <c r="H141" s="2" t="s">
        <v>581</v>
      </c>
      <c r="I141" s="2" t="s">
        <v>89</v>
      </c>
      <c r="J141" s="2" t="s">
        <v>24</v>
      </c>
      <c r="K141" s="60">
        <v>345195</v>
      </c>
    </row>
    <row r="142" spans="1:11" ht="13.5">
      <c r="A142" s="11" t="s">
        <v>2008</v>
      </c>
      <c r="B142" s="2" t="s">
        <v>12</v>
      </c>
      <c r="C142" s="2" t="s">
        <v>14</v>
      </c>
      <c r="D142" s="2" t="s">
        <v>14</v>
      </c>
      <c r="E142" s="2" t="s">
        <v>119</v>
      </c>
      <c r="F142" s="2">
        <v>3200056</v>
      </c>
      <c r="G142" s="15">
        <v>44180</v>
      </c>
      <c r="H142" s="2" t="s">
        <v>582</v>
      </c>
      <c r="I142" s="2" t="s">
        <v>89</v>
      </c>
      <c r="J142" s="2" t="s">
        <v>24</v>
      </c>
      <c r="K142" s="60">
        <v>3150285</v>
      </c>
    </row>
    <row r="143" spans="1:11" ht="13.5">
      <c r="A143" s="11" t="s">
        <v>2008</v>
      </c>
      <c r="B143" s="2" t="s">
        <v>11</v>
      </c>
      <c r="C143" s="2" t="s">
        <v>14</v>
      </c>
      <c r="D143" s="2" t="s">
        <v>14</v>
      </c>
      <c r="E143" s="2" t="s">
        <v>119</v>
      </c>
      <c r="F143" s="2">
        <v>3200057</v>
      </c>
      <c r="G143" s="15">
        <v>44183</v>
      </c>
      <c r="H143" s="2" t="s">
        <v>583</v>
      </c>
      <c r="I143" s="2" t="s">
        <v>584</v>
      </c>
      <c r="J143" s="2" t="s">
        <v>585</v>
      </c>
      <c r="K143" s="60">
        <v>2021215</v>
      </c>
    </row>
    <row r="144" spans="1:11" ht="13.5">
      <c r="A144" s="11" t="s">
        <v>2008</v>
      </c>
      <c r="B144" s="2" t="s">
        <v>12</v>
      </c>
      <c r="C144" s="2" t="s">
        <v>14</v>
      </c>
      <c r="D144" s="2" t="s">
        <v>14</v>
      </c>
      <c r="E144" s="2" t="s">
        <v>119</v>
      </c>
      <c r="F144" s="2">
        <v>3200058</v>
      </c>
      <c r="G144" s="15">
        <v>44188</v>
      </c>
      <c r="H144" s="2" t="s">
        <v>586</v>
      </c>
      <c r="I144" s="2" t="s">
        <v>89</v>
      </c>
      <c r="J144" s="2" t="s">
        <v>24</v>
      </c>
      <c r="K144" s="60">
        <v>1423357</v>
      </c>
    </row>
    <row r="145" spans="1:11" ht="13.5">
      <c r="A145" s="11" t="s">
        <v>2008</v>
      </c>
      <c r="B145" s="2" t="s">
        <v>12</v>
      </c>
      <c r="C145" s="2" t="s">
        <v>14</v>
      </c>
      <c r="D145" s="2" t="s">
        <v>14</v>
      </c>
      <c r="E145" s="2" t="s">
        <v>119</v>
      </c>
      <c r="F145" s="2">
        <v>3200059</v>
      </c>
      <c r="G145" s="15">
        <v>44193</v>
      </c>
      <c r="H145" s="2" t="s">
        <v>587</v>
      </c>
      <c r="I145" s="2" t="s">
        <v>89</v>
      </c>
      <c r="J145" s="2" t="s">
        <v>24</v>
      </c>
      <c r="K145" s="60">
        <v>2000119</v>
      </c>
    </row>
    <row r="146" spans="1:11" ht="27">
      <c r="A146" s="11" t="s">
        <v>2008</v>
      </c>
      <c r="B146" s="17" t="s">
        <v>265</v>
      </c>
      <c r="C146" s="1" t="s">
        <v>2075</v>
      </c>
      <c r="D146" s="21">
        <v>43908</v>
      </c>
      <c r="E146" s="2" t="s">
        <v>119</v>
      </c>
      <c r="F146" s="2">
        <v>3200060</v>
      </c>
      <c r="G146" s="15">
        <v>44193</v>
      </c>
      <c r="H146" s="2" t="s">
        <v>588</v>
      </c>
      <c r="I146" s="2" t="s">
        <v>589</v>
      </c>
      <c r="J146" s="2" t="s">
        <v>590</v>
      </c>
      <c r="K146" s="60">
        <v>1546346</v>
      </c>
    </row>
    <row r="147" spans="1:11" ht="27">
      <c r="A147" s="11" t="s">
        <v>2017</v>
      </c>
      <c r="B147" s="2" t="s">
        <v>192</v>
      </c>
      <c r="C147" s="2" t="s">
        <v>14</v>
      </c>
      <c r="D147" s="2" t="s">
        <v>14</v>
      </c>
      <c r="E147" s="2" t="s">
        <v>134</v>
      </c>
      <c r="F147" s="14">
        <v>4200020</v>
      </c>
      <c r="G147" s="15">
        <v>44179</v>
      </c>
      <c r="H147" s="16" t="s">
        <v>1342</v>
      </c>
      <c r="I147" s="16" t="s">
        <v>1343</v>
      </c>
      <c r="J147" s="16" t="s">
        <v>1344</v>
      </c>
      <c r="K147" s="65">
        <v>47550</v>
      </c>
    </row>
    <row r="148" spans="1:11" ht="27">
      <c r="A148" s="11" t="s">
        <v>2017</v>
      </c>
      <c r="B148" s="2" t="s">
        <v>192</v>
      </c>
      <c r="C148" s="2" t="s">
        <v>14</v>
      </c>
      <c r="D148" s="2" t="s">
        <v>14</v>
      </c>
      <c r="E148" s="2" t="s">
        <v>134</v>
      </c>
      <c r="F148" s="14">
        <v>4200021</v>
      </c>
      <c r="G148" s="15">
        <v>44179</v>
      </c>
      <c r="H148" s="16" t="s">
        <v>1345</v>
      </c>
      <c r="I148" s="16" t="s">
        <v>1343</v>
      </c>
      <c r="J148" s="16" t="s">
        <v>1344</v>
      </c>
      <c r="K148" s="65">
        <v>35550</v>
      </c>
    </row>
    <row r="149" spans="1:11" ht="27">
      <c r="A149" s="11" t="s">
        <v>2017</v>
      </c>
      <c r="B149" s="2" t="s">
        <v>192</v>
      </c>
      <c r="C149" s="2" t="s">
        <v>14</v>
      </c>
      <c r="D149" s="2" t="s">
        <v>14</v>
      </c>
      <c r="E149" s="2" t="s">
        <v>134</v>
      </c>
      <c r="F149" s="14">
        <v>4200022</v>
      </c>
      <c r="G149" s="15">
        <v>44183</v>
      </c>
      <c r="H149" s="16" t="s">
        <v>1346</v>
      </c>
      <c r="I149" s="16" t="s">
        <v>1343</v>
      </c>
      <c r="J149" s="16" t="s">
        <v>1344</v>
      </c>
      <c r="K149" s="65">
        <v>37010</v>
      </c>
    </row>
    <row r="150" spans="1:11" ht="27">
      <c r="A150" s="11" t="s">
        <v>2017</v>
      </c>
      <c r="B150" s="2" t="s">
        <v>192</v>
      </c>
      <c r="C150" s="2" t="s">
        <v>14</v>
      </c>
      <c r="D150" s="2" t="s">
        <v>14</v>
      </c>
      <c r="E150" s="2" t="s">
        <v>134</v>
      </c>
      <c r="F150" s="14">
        <v>4200226</v>
      </c>
      <c r="G150" s="15">
        <v>44179</v>
      </c>
      <c r="H150" s="16" t="s">
        <v>1347</v>
      </c>
      <c r="I150" s="16" t="s">
        <v>1343</v>
      </c>
      <c r="J150" s="16" t="s">
        <v>1344</v>
      </c>
      <c r="K150" s="65">
        <v>5670</v>
      </c>
    </row>
    <row r="151" spans="1:11" ht="27">
      <c r="A151" s="11" t="s">
        <v>2017</v>
      </c>
      <c r="B151" s="2" t="s">
        <v>192</v>
      </c>
      <c r="C151" s="2" t="s">
        <v>14</v>
      </c>
      <c r="D151" s="2" t="s">
        <v>14</v>
      </c>
      <c r="E151" s="2" t="s">
        <v>134</v>
      </c>
      <c r="F151" s="14">
        <v>4200024</v>
      </c>
      <c r="G151" s="15">
        <v>44179</v>
      </c>
      <c r="H151" s="16" t="s">
        <v>1348</v>
      </c>
      <c r="I151" s="16" t="s">
        <v>1343</v>
      </c>
      <c r="J151" s="16" t="s">
        <v>1344</v>
      </c>
      <c r="K151" s="65">
        <v>68310</v>
      </c>
    </row>
    <row r="152" spans="1:11" ht="27">
      <c r="A152" s="11" t="s">
        <v>2017</v>
      </c>
      <c r="B152" s="2" t="s">
        <v>192</v>
      </c>
      <c r="C152" s="2" t="s">
        <v>14</v>
      </c>
      <c r="D152" s="2" t="s">
        <v>14</v>
      </c>
      <c r="E152" s="2" t="s">
        <v>134</v>
      </c>
      <c r="F152" s="14">
        <v>4200025</v>
      </c>
      <c r="G152" s="15">
        <v>44183</v>
      </c>
      <c r="H152" s="16" t="s">
        <v>1349</v>
      </c>
      <c r="I152" s="16" t="s">
        <v>1343</v>
      </c>
      <c r="J152" s="16" t="s">
        <v>1344</v>
      </c>
      <c r="K152" s="65">
        <v>18280</v>
      </c>
    </row>
    <row r="153" spans="1:11" ht="27">
      <c r="A153" s="11" t="s">
        <v>2017</v>
      </c>
      <c r="B153" s="2" t="s">
        <v>192</v>
      </c>
      <c r="C153" s="2" t="s">
        <v>14</v>
      </c>
      <c r="D153" s="2" t="s">
        <v>14</v>
      </c>
      <c r="E153" s="2" t="s">
        <v>134</v>
      </c>
      <c r="F153" s="14">
        <v>4200029</v>
      </c>
      <c r="G153" s="15">
        <v>44179</v>
      </c>
      <c r="H153" s="16" t="s">
        <v>1350</v>
      </c>
      <c r="I153" s="16" t="s">
        <v>1343</v>
      </c>
      <c r="J153" s="16" t="s">
        <v>1344</v>
      </c>
      <c r="K153" s="65">
        <v>4870</v>
      </c>
    </row>
    <row r="154" spans="1:11" ht="27">
      <c r="A154" s="11" t="s">
        <v>2017</v>
      </c>
      <c r="B154" s="2" t="s">
        <v>192</v>
      </c>
      <c r="C154" s="2" t="s">
        <v>14</v>
      </c>
      <c r="D154" s="2" t="s">
        <v>14</v>
      </c>
      <c r="E154" s="2" t="s">
        <v>134</v>
      </c>
      <c r="F154" s="14">
        <v>4200027</v>
      </c>
      <c r="G154" s="15">
        <v>44183</v>
      </c>
      <c r="H154" s="16" t="s">
        <v>1351</v>
      </c>
      <c r="I154" s="16" t="s">
        <v>1343</v>
      </c>
      <c r="J154" s="16" t="s">
        <v>1344</v>
      </c>
      <c r="K154" s="65">
        <v>27480</v>
      </c>
    </row>
    <row r="155" spans="1:11" ht="27">
      <c r="A155" s="11" t="s">
        <v>2017</v>
      </c>
      <c r="B155" s="2" t="s">
        <v>192</v>
      </c>
      <c r="C155" s="2" t="s">
        <v>14</v>
      </c>
      <c r="D155" s="2" t="s">
        <v>14</v>
      </c>
      <c r="E155" s="2" t="s">
        <v>134</v>
      </c>
      <c r="F155" s="14">
        <v>4200026</v>
      </c>
      <c r="G155" s="15">
        <v>44183</v>
      </c>
      <c r="H155" s="16" t="s">
        <v>1352</v>
      </c>
      <c r="I155" s="16" t="s">
        <v>1343</v>
      </c>
      <c r="J155" s="16" t="s">
        <v>1344</v>
      </c>
      <c r="K155" s="65">
        <v>38360</v>
      </c>
    </row>
    <row r="156" spans="1:11" ht="27">
      <c r="A156" s="11" t="s">
        <v>2017</v>
      </c>
      <c r="B156" s="2" t="s">
        <v>192</v>
      </c>
      <c r="C156" s="2" t="s">
        <v>14</v>
      </c>
      <c r="D156" s="2" t="s">
        <v>14</v>
      </c>
      <c r="E156" s="2" t="s">
        <v>134</v>
      </c>
      <c r="F156" s="14">
        <v>4200014</v>
      </c>
      <c r="G156" s="15">
        <v>44176</v>
      </c>
      <c r="H156" s="16" t="s">
        <v>1353</v>
      </c>
      <c r="I156" s="2" t="s">
        <v>195</v>
      </c>
      <c r="J156" s="19" t="s">
        <v>196</v>
      </c>
      <c r="K156" s="65">
        <v>319800</v>
      </c>
    </row>
    <row r="157" spans="1:11" ht="27">
      <c r="A157" s="11" t="s">
        <v>2017</v>
      </c>
      <c r="B157" s="2" t="s">
        <v>192</v>
      </c>
      <c r="C157" s="2" t="s">
        <v>14</v>
      </c>
      <c r="D157" s="2" t="s">
        <v>14</v>
      </c>
      <c r="E157" s="2" t="s">
        <v>134</v>
      </c>
      <c r="F157" s="14">
        <v>4200013</v>
      </c>
      <c r="G157" s="15">
        <v>44176</v>
      </c>
      <c r="H157" s="16" t="s">
        <v>1354</v>
      </c>
      <c r="I157" s="2" t="s">
        <v>195</v>
      </c>
      <c r="J157" s="19" t="s">
        <v>196</v>
      </c>
      <c r="K157" s="65">
        <v>97800</v>
      </c>
    </row>
    <row r="158" spans="1:11" ht="27">
      <c r="A158" s="11" t="s">
        <v>2017</v>
      </c>
      <c r="B158" s="2" t="s">
        <v>192</v>
      </c>
      <c r="C158" s="2" t="s">
        <v>14</v>
      </c>
      <c r="D158" s="2" t="s">
        <v>14</v>
      </c>
      <c r="E158" s="2" t="s">
        <v>134</v>
      </c>
      <c r="F158" s="14">
        <v>4200015</v>
      </c>
      <c r="G158" s="15">
        <v>44176</v>
      </c>
      <c r="H158" s="16" t="s">
        <v>1355</v>
      </c>
      <c r="I158" s="2" t="s">
        <v>195</v>
      </c>
      <c r="J158" s="19" t="s">
        <v>196</v>
      </c>
      <c r="K158" s="65">
        <f>37100+12300+62300</f>
        <v>111700</v>
      </c>
    </row>
    <row r="159" spans="1:11" ht="27">
      <c r="A159" s="11" t="s">
        <v>2017</v>
      </c>
      <c r="B159" s="2" t="s">
        <v>192</v>
      </c>
      <c r="C159" s="2" t="s">
        <v>14</v>
      </c>
      <c r="D159" s="2" t="s">
        <v>14</v>
      </c>
      <c r="E159" s="2" t="s">
        <v>134</v>
      </c>
      <c r="F159" s="14">
        <v>4200018</v>
      </c>
      <c r="G159" s="15">
        <v>44176</v>
      </c>
      <c r="H159" s="16" t="s">
        <v>1356</v>
      </c>
      <c r="I159" s="2" t="s">
        <v>195</v>
      </c>
      <c r="J159" s="19" t="s">
        <v>196</v>
      </c>
      <c r="K159" s="65">
        <v>121000</v>
      </c>
    </row>
    <row r="160" spans="1:11" ht="27">
      <c r="A160" s="11" t="s">
        <v>2017</v>
      </c>
      <c r="B160" s="2" t="s">
        <v>192</v>
      </c>
      <c r="C160" s="2" t="s">
        <v>14</v>
      </c>
      <c r="D160" s="2" t="s">
        <v>14</v>
      </c>
      <c r="E160" s="2" t="s">
        <v>134</v>
      </c>
      <c r="F160" s="14">
        <v>4200009</v>
      </c>
      <c r="G160" s="15">
        <v>44194</v>
      </c>
      <c r="H160" s="16" t="s">
        <v>1357</v>
      </c>
      <c r="I160" s="2" t="s">
        <v>195</v>
      </c>
      <c r="J160" s="19" t="s">
        <v>196</v>
      </c>
      <c r="K160" s="65">
        <v>1010700</v>
      </c>
    </row>
    <row r="161" spans="1:11" ht="27">
      <c r="A161" s="11" t="s">
        <v>2017</v>
      </c>
      <c r="B161" s="2" t="s">
        <v>192</v>
      </c>
      <c r="C161" s="2" t="s">
        <v>14</v>
      </c>
      <c r="D161" s="2" t="s">
        <v>14</v>
      </c>
      <c r="E161" s="2" t="s">
        <v>134</v>
      </c>
      <c r="F161" s="14">
        <v>4200010</v>
      </c>
      <c r="G161" s="15">
        <v>44194</v>
      </c>
      <c r="H161" s="16" t="s">
        <v>1358</v>
      </c>
      <c r="I161" s="2" t="s">
        <v>195</v>
      </c>
      <c r="J161" s="19" t="s">
        <v>196</v>
      </c>
      <c r="K161" s="65">
        <v>555000</v>
      </c>
    </row>
    <row r="162" spans="1:11" ht="27">
      <c r="A162" s="11" t="s">
        <v>2017</v>
      </c>
      <c r="B162" s="2" t="s">
        <v>192</v>
      </c>
      <c r="C162" s="2" t="s">
        <v>14</v>
      </c>
      <c r="D162" s="2" t="s">
        <v>14</v>
      </c>
      <c r="E162" s="2" t="s">
        <v>134</v>
      </c>
      <c r="F162" s="14">
        <v>4200019</v>
      </c>
      <c r="G162" s="15">
        <v>44186</v>
      </c>
      <c r="H162" s="16" t="s">
        <v>1359</v>
      </c>
      <c r="I162" s="2" t="s">
        <v>195</v>
      </c>
      <c r="J162" s="19" t="s">
        <v>196</v>
      </c>
      <c r="K162" s="65">
        <v>123600</v>
      </c>
    </row>
    <row r="163" spans="1:11" ht="27">
      <c r="A163" s="11" t="s">
        <v>2017</v>
      </c>
      <c r="B163" s="2" t="s">
        <v>192</v>
      </c>
      <c r="C163" s="2" t="s">
        <v>14</v>
      </c>
      <c r="D163" s="2" t="s">
        <v>14</v>
      </c>
      <c r="E163" s="2" t="s">
        <v>134</v>
      </c>
      <c r="F163" s="14">
        <v>4200016</v>
      </c>
      <c r="G163" s="15">
        <v>44176</v>
      </c>
      <c r="H163" s="16" t="s">
        <v>1360</v>
      </c>
      <c r="I163" s="2" t="s">
        <v>195</v>
      </c>
      <c r="J163" s="19" t="s">
        <v>196</v>
      </c>
      <c r="K163" s="65">
        <v>215300</v>
      </c>
    </row>
    <row r="164" spans="1:11" ht="27">
      <c r="A164" s="11" t="s">
        <v>2017</v>
      </c>
      <c r="B164" s="2" t="s">
        <v>192</v>
      </c>
      <c r="C164" s="2" t="s">
        <v>14</v>
      </c>
      <c r="D164" s="2" t="s">
        <v>14</v>
      </c>
      <c r="E164" s="2" t="s">
        <v>134</v>
      </c>
      <c r="F164" s="14">
        <v>4200011</v>
      </c>
      <c r="G164" s="15">
        <v>44176</v>
      </c>
      <c r="H164" s="16" t="s">
        <v>1361</v>
      </c>
      <c r="I164" s="2" t="s">
        <v>195</v>
      </c>
      <c r="J164" s="19" t="s">
        <v>196</v>
      </c>
      <c r="K164" s="65">
        <v>939400</v>
      </c>
    </row>
    <row r="165" spans="1:11" ht="27">
      <c r="A165" s="11" t="s">
        <v>2017</v>
      </c>
      <c r="B165" s="2" t="s">
        <v>192</v>
      </c>
      <c r="C165" s="2" t="s">
        <v>14</v>
      </c>
      <c r="D165" s="2" t="s">
        <v>14</v>
      </c>
      <c r="E165" s="2" t="s">
        <v>134</v>
      </c>
      <c r="F165" s="14">
        <v>4200012</v>
      </c>
      <c r="G165" s="15">
        <v>44194</v>
      </c>
      <c r="H165" s="16" t="s">
        <v>1362</v>
      </c>
      <c r="I165" s="2" t="s">
        <v>195</v>
      </c>
      <c r="J165" s="19" t="s">
        <v>196</v>
      </c>
      <c r="K165" s="65">
        <v>617900</v>
      </c>
    </row>
    <row r="166" spans="1:11" ht="27">
      <c r="A166" s="11" t="s">
        <v>2017</v>
      </c>
      <c r="B166" s="2" t="s">
        <v>192</v>
      </c>
      <c r="C166" s="2" t="s">
        <v>14</v>
      </c>
      <c r="D166" s="2" t="s">
        <v>14</v>
      </c>
      <c r="E166" s="2" t="s">
        <v>134</v>
      </c>
      <c r="F166" s="14">
        <v>4200011</v>
      </c>
      <c r="G166" s="15">
        <v>44194</v>
      </c>
      <c r="H166" s="16" t="s">
        <v>1363</v>
      </c>
      <c r="I166" s="2" t="s">
        <v>195</v>
      </c>
      <c r="J166" s="19" t="s">
        <v>196</v>
      </c>
      <c r="K166" s="65">
        <v>882300</v>
      </c>
    </row>
    <row r="167" spans="1:11" ht="27">
      <c r="A167" s="11" t="s">
        <v>2017</v>
      </c>
      <c r="B167" s="2" t="s">
        <v>192</v>
      </c>
      <c r="C167" s="2" t="s">
        <v>14</v>
      </c>
      <c r="D167" s="2" t="s">
        <v>14</v>
      </c>
      <c r="E167" s="2" t="s">
        <v>134</v>
      </c>
      <c r="F167" s="14">
        <v>4200016</v>
      </c>
      <c r="G167" s="15">
        <v>44194</v>
      </c>
      <c r="H167" s="16" t="s">
        <v>1364</v>
      </c>
      <c r="I167" s="2" t="s">
        <v>195</v>
      </c>
      <c r="J167" s="19" t="s">
        <v>196</v>
      </c>
      <c r="K167" s="65">
        <v>225800</v>
      </c>
    </row>
    <row r="168" spans="1:11" ht="27">
      <c r="A168" s="11" t="s">
        <v>2017</v>
      </c>
      <c r="B168" s="2" t="s">
        <v>192</v>
      </c>
      <c r="C168" s="2" t="s">
        <v>14</v>
      </c>
      <c r="D168" s="2" t="s">
        <v>14</v>
      </c>
      <c r="E168" s="2" t="s">
        <v>134</v>
      </c>
      <c r="F168" s="14">
        <v>4200035</v>
      </c>
      <c r="G168" s="15">
        <v>44193</v>
      </c>
      <c r="H168" s="16" t="s">
        <v>1365</v>
      </c>
      <c r="I168" s="16" t="s">
        <v>1366</v>
      </c>
      <c r="J168" s="16" t="s">
        <v>1328</v>
      </c>
      <c r="K168" s="65">
        <v>17190</v>
      </c>
    </row>
    <row r="169" spans="1:11" ht="27">
      <c r="A169" s="11" t="s">
        <v>2017</v>
      </c>
      <c r="B169" s="2" t="s">
        <v>192</v>
      </c>
      <c r="C169" s="2" t="s">
        <v>14</v>
      </c>
      <c r="D169" s="2" t="s">
        <v>14</v>
      </c>
      <c r="E169" s="2" t="s">
        <v>134</v>
      </c>
      <c r="F169" s="14">
        <v>4200037</v>
      </c>
      <c r="G169" s="15">
        <v>44193</v>
      </c>
      <c r="H169" s="16" t="s">
        <v>1367</v>
      </c>
      <c r="I169" s="16" t="s">
        <v>1366</v>
      </c>
      <c r="J169" s="16" t="s">
        <v>1328</v>
      </c>
      <c r="K169" s="65">
        <v>17544</v>
      </c>
    </row>
    <row r="170" spans="1:11" ht="27">
      <c r="A170" s="11" t="s">
        <v>2017</v>
      </c>
      <c r="B170" s="2" t="s">
        <v>192</v>
      </c>
      <c r="C170" s="2" t="s">
        <v>14</v>
      </c>
      <c r="D170" s="2" t="s">
        <v>14</v>
      </c>
      <c r="E170" s="2" t="s">
        <v>134</v>
      </c>
      <c r="F170" s="14">
        <v>4200030</v>
      </c>
      <c r="G170" s="15">
        <v>44193</v>
      </c>
      <c r="H170" s="16" t="s">
        <v>1368</v>
      </c>
      <c r="I170" s="16" t="s">
        <v>1366</v>
      </c>
      <c r="J170" s="16" t="s">
        <v>1328</v>
      </c>
      <c r="K170" s="65">
        <v>17734</v>
      </c>
    </row>
    <row r="171" spans="1:11" ht="27">
      <c r="A171" s="11" t="s">
        <v>2017</v>
      </c>
      <c r="B171" s="2" t="s">
        <v>192</v>
      </c>
      <c r="C171" s="2" t="s">
        <v>14</v>
      </c>
      <c r="D171" s="2" t="s">
        <v>14</v>
      </c>
      <c r="E171" s="2" t="s">
        <v>134</v>
      </c>
      <c r="F171" s="14">
        <v>4200038</v>
      </c>
      <c r="G171" s="15">
        <v>44193</v>
      </c>
      <c r="H171" s="16" t="s">
        <v>1369</v>
      </c>
      <c r="I171" s="16" t="s">
        <v>1366</v>
      </c>
      <c r="J171" s="16" t="s">
        <v>1328</v>
      </c>
      <c r="K171" s="65">
        <v>17154</v>
      </c>
    </row>
    <row r="172" spans="1:11" ht="27">
      <c r="A172" s="11" t="s">
        <v>2017</v>
      </c>
      <c r="B172" s="2" t="s">
        <v>192</v>
      </c>
      <c r="C172" s="2" t="s">
        <v>14</v>
      </c>
      <c r="D172" s="2" t="s">
        <v>14</v>
      </c>
      <c r="E172" s="2" t="s">
        <v>134</v>
      </c>
      <c r="F172" s="14">
        <v>4200036</v>
      </c>
      <c r="G172" s="15">
        <v>44193</v>
      </c>
      <c r="H172" s="16" t="s">
        <v>1370</v>
      </c>
      <c r="I172" s="16" t="s">
        <v>1366</v>
      </c>
      <c r="J172" s="16" t="s">
        <v>1328</v>
      </c>
      <c r="K172" s="65">
        <v>17000</v>
      </c>
    </row>
    <row r="173" spans="1:11" ht="27">
      <c r="A173" s="11" t="s">
        <v>2017</v>
      </c>
      <c r="B173" s="2" t="s">
        <v>192</v>
      </c>
      <c r="C173" s="2" t="s">
        <v>14</v>
      </c>
      <c r="D173" s="2" t="s">
        <v>14</v>
      </c>
      <c r="E173" s="2" t="s">
        <v>134</v>
      </c>
      <c r="F173" s="14">
        <v>4200033</v>
      </c>
      <c r="G173" s="15">
        <v>44193</v>
      </c>
      <c r="H173" s="16" t="s">
        <v>1371</v>
      </c>
      <c r="I173" s="16" t="s">
        <v>1366</v>
      </c>
      <c r="J173" s="16" t="s">
        <v>1328</v>
      </c>
      <c r="K173" s="65">
        <v>17418</v>
      </c>
    </row>
    <row r="174" spans="1:11" ht="27">
      <c r="A174" s="11" t="s">
        <v>2017</v>
      </c>
      <c r="B174" s="2" t="s">
        <v>192</v>
      </c>
      <c r="C174" s="2" t="s">
        <v>14</v>
      </c>
      <c r="D174" s="2" t="s">
        <v>14</v>
      </c>
      <c r="E174" s="2" t="s">
        <v>134</v>
      </c>
      <c r="F174" s="14">
        <v>4200032</v>
      </c>
      <c r="G174" s="15">
        <v>44193</v>
      </c>
      <c r="H174" s="16" t="s">
        <v>1372</v>
      </c>
      <c r="I174" s="16" t="s">
        <v>1366</v>
      </c>
      <c r="J174" s="16" t="s">
        <v>1328</v>
      </c>
      <c r="K174" s="65">
        <v>17677</v>
      </c>
    </row>
    <row r="175" spans="1:11" ht="27">
      <c r="A175" s="11" t="s">
        <v>2017</v>
      </c>
      <c r="B175" s="2" t="s">
        <v>192</v>
      </c>
      <c r="C175" s="2" t="s">
        <v>14</v>
      </c>
      <c r="D175" s="2" t="s">
        <v>14</v>
      </c>
      <c r="E175" s="2" t="s">
        <v>134</v>
      </c>
      <c r="F175" s="14">
        <v>4200031</v>
      </c>
      <c r="G175" s="15">
        <v>44193</v>
      </c>
      <c r="H175" s="16" t="s">
        <v>1373</v>
      </c>
      <c r="I175" s="16" t="s">
        <v>1366</v>
      </c>
      <c r="J175" s="16" t="s">
        <v>1328</v>
      </c>
      <c r="K175" s="65">
        <v>16950</v>
      </c>
    </row>
    <row r="176" spans="1:11" ht="27">
      <c r="A176" s="11" t="s">
        <v>2017</v>
      </c>
      <c r="B176" s="17" t="s">
        <v>233</v>
      </c>
      <c r="C176" s="11" t="s">
        <v>1374</v>
      </c>
      <c r="D176" s="15">
        <v>43385</v>
      </c>
      <c r="E176" s="2" t="s">
        <v>134</v>
      </c>
      <c r="F176" s="14">
        <v>4200320</v>
      </c>
      <c r="G176" s="15">
        <v>44166</v>
      </c>
      <c r="H176" s="16" t="s">
        <v>1375</v>
      </c>
      <c r="I176" s="16" t="s">
        <v>1376</v>
      </c>
      <c r="J176" s="16" t="s">
        <v>1377</v>
      </c>
      <c r="K176" s="65">
        <v>35650</v>
      </c>
    </row>
    <row r="177" spans="1:11" ht="27">
      <c r="A177" s="11" t="s">
        <v>2017</v>
      </c>
      <c r="B177" s="17" t="s">
        <v>233</v>
      </c>
      <c r="C177" s="11" t="s">
        <v>1374</v>
      </c>
      <c r="D177" s="15">
        <v>43385</v>
      </c>
      <c r="E177" s="2" t="s">
        <v>134</v>
      </c>
      <c r="F177" s="14">
        <v>4200321</v>
      </c>
      <c r="G177" s="15">
        <v>44166</v>
      </c>
      <c r="H177" s="16" t="s">
        <v>1378</v>
      </c>
      <c r="I177" s="16" t="s">
        <v>1376</v>
      </c>
      <c r="J177" s="16" t="s">
        <v>1377</v>
      </c>
      <c r="K177" s="65">
        <v>73290</v>
      </c>
    </row>
    <row r="178" spans="1:11" ht="27">
      <c r="A178" s="11" t="s">
        <v>2017</v>
      </c>
      <c r="B178" s="2" t="s">
        <v>11</v>
      </c>
      <c r="C178" s="2" t="s">
        <v>14</v>
      </c>
      <c r="D178" s="2" t="s">
        <v>14</v>
      </c>
      <c r="E178" s="2" t="s">
        <v>119</v>
      </c>
      <c r="F178" s="14">
        <v>4200083</v>
      </c>
      <c r="G178" s="15">
        <v>44167</v>
      </c>
      <c r="H178" s="16" t="s">
        <v>1379</v>
      </c>
      <c r="I178" s="16" t="s">
        <v>1380</v>
      </c>
      <c r="J178" s="16" t="s">
        <v>1381</v>
      </c>
      <c r="K178" s="65">
        <v>1562500</v>
      </c>
    </row>
    <row r="179" spans="1:11" ht="27">
      <c r="A179" s="11" t="s">
        <v>2017</v>
      </c>
      <c r="B179" s="2" t="s">
        <v>11</v>
      </c>
      <c r="C179" s="2" t="s">
        <v>14</v>
      </c>
      <c r="D179" s="2" t="s">
        <v>14</v>
      </c>
      <c r="E179" s="2" t="s">
        <v>134</v>
      </c>
      <c r="F179" s="14">
        <v>4200322</v>
      </c>
      <c r="G179" s="15">
        <v>44168</v>
      </c>
      <c r="H179" s="16" t="s">
        <v>1382</v>
      </c>
      <c r="I179" s="16" t="s">
        <v>1383</v>
      </c>
      <c r="J179" s="16" t="s">
        <v>1384</v>
      </c>
      <c r="K179" s="65">
        <v>77350</v>
      </c>
    </row>
    <row r="180" spans="1:11" ht="27">
      <c r="A180" s="11" t="s">
        <v>2017</v>
      </c>
      <c r="B180" s="2" t="s">
        <v>13</v>
      </c>
      <c r="C180" s="2" t="s">
        <v>14</v>
      </c>
      <c r="D180" s="2" t="s">
        <v>14</v>
      </c>
      <c r="E180" s="2" t="s">
        <v>134</v>
      </c>
      <c r="F180" s="14">
        <v>4200323</v>
      </c>
      <c r="G180" s="15">
        <v>44168</v>
      </c>
      <c r="H180" s="16" t="s">
        <v>1385</v>
      </c>
      <c r="I180" s="16" t="s">
        <v>1386</v>
      </c>
      <c r="J180" s="16" t="s">
        <v>1387</v>
      </c>
      <c r="K180" s="65">
        <v>113050</v>
      </c>
    </row>
    <row r="181" spans="1:11" ht="27">
      <c r="A181" s="11" t="s">
        <v>2017</v>
      </c>
      <c r="B181" s="17" t="s">
        <v>265</v>
      </c>
      <c r="C181" s="16" t="s">
        <v>1388</v>
      </c>
      <c r="D181" s="15">
        <v>44166</v>
      </c>
      <c r="E181" s="2" t="s">
        <v>134</v>
      </c>
      <c r="F181" s="14">
        <v>4200324</v>
      </c>
      <c r="G181" s="15">
        <v>44168</v>
      </c>
      <c r="H181" s="16" t="s">
        <v>1389</v>
      </c>
      <c r="I181" s="16" t="s">
        <v>1390</v>
      </c>
      <c r="J181" s="16" t="s">
        <v>1391</v>
      </c>
      <c r="K181" s="65">
        <v>3464090</v>
      </c>
    </row>
    <row r="182" spans="1:11" ht="27">
      <c r="A182" s="11" t="s">
        <v>2017</v>
      </c>
      <c r="B182" s="17" t="s">
        <v>233</v>
      </c>
      <c r="C182" s="11" t="s">
        <v>1374</v>
      </c>
      <c r="D182" s="15">
        <v>43385</v>
      </c>
      <c r="E182" s="2" t="s">
        <v>134</v>
      </c>
      <c r="F182" s="14">
        <v>4200325</v>
      </c>
      <c r="G182" s="15">
        <v>44168</v>
      </c>
      <c r="H182" s="16" t="s">
        <v>1392</v>
      </c>
      <c r="I182" s="16" t="s">
        <v>1376</v>
      </c>
      <c r="J182" s="16" t="s">
        <v>1377</v>
      </c>
      <c r="K182" s="65">
        <v>174303</v>
      </c>
    </row>
    <row r="183" spans="1:11" ht="27">
      <c r="A183" s="11" t="s">
        <v>2017</v>
      </c>
      <c r="B183" s="17" t="s">
        <v>233</v>
      </c>
      <c r="C183" s="11" t="s">
        <v>1374</v>
      </c>
      <c r="D183" s="15">
        <v>43385</v>
      </c>
      <c r="E183" s="2" t="s">
        <v>134</v>
      </c>
      <c r="F183" s="14">
        <v>4200326</v>
      </c>
      <c r="G183" s="15">
        <v>44168</v>
      </c>
      <c r="H183" s="16" t="s">
        <v>2063</v>
      </c>
      <c r="I183" s="16" t="s">
        <v>1393</v>
      </c>
      <c r="J183" s="16" t="s">
        <v>1394</v>
      </c>
      <c r="K183" s="65">
        <v>29043</v>
      </c>
    </row>
    <row r="184" spans="1:11" ht="13.5">
      <c r="A184" s="11" t="s">
        <v>2017</v>
      </c>
      <c r="B184" s="17" t="s">
        <v>265</v>
      </c>
      <c r="C184" s="11" t="s">
        <v>1395</v>
      </c>
      <c r="D184" s="15">
        <v>43908</v>
      </c>
      <c r="E184" s="2" t="s">
        <v>119</v>
      </c>
      <c r="F184" s="14">
        <v>4200084</v>
      </c>
      <c r="G184" s="15">
        <v>44175</v>
      </c>
      <c r="H184" s="16" t="s">
        <v>1396</v>
      </c>
      <c r="I184" s="16" t="s">
        <v>1380</v>
      </c>
      <c r="J184" s="16" t="s">
        <v>1381</v>
      </c>
      <c r="K184" s="65">
        <v>481410</v>
      </c>
    </row>
    <row r="185" spans="1:11" ht="13.5">
      <c r="A185" s="11" t="s">
        <v>2017</v>
      </c>
      <c r="B185" s="2" t="s">
        <v>12</v>
      </c>
      <c r="C185" s="2" t="s">
        <v>14</v>
      </c>
      <c r="D185" s="2" t="s">
        <v>14</v>
      </c>
      <c r="E185" s="2" t="s">
        <v>119</v>
      </c>
      <c r="F185" s="14">
        <v>4200085</v>
      </c>
      <c r="G185" s="15">
        <v>44176</v>
      </c>
      <c r="H185" s="16" t="s">
        <v>1397</v>
      </c>
      <c r="I185" s="16" t="s">
        <v>1398</v>
      </c>
      <c r="J185" s="16" t="s">
        <v>1399</v>
      </c>
      <c r="K185" s="65">
        <v>139529</v>
      </c>
    </row>
    <row r="186" spans="1:11" ht="13.5">
      <c r="A186" s="11" t="s">
        <v>2017</v>
      </c>
      <c r="B186" s="2" t="s">
        <v>12</v>
      </c>
      <c r="C186" s="2" t="s">
        <v>14</v>
      </c>
      <c r="D186" s="2" t="s">
        <v>14</v>
      </c>
      <c r="E186" s="2" t="s">
        <v>119</v>
      </c>
      <c r="F186" s="14">
        <v>4200089</v>
      </c>
      <c r="G186" s="15">
        <v>44179</v>
      </c>
      <c r="H186" s="16" t="s">
        <v>1400</v>
      </c>
      <c r="I186" s="16" t="s">
        <v>53</v>
      </c>
      <c r="J186" s="16" t="s">
        <v>79</v>
      </c>
      <c r="K186" s="65">
        <v>1685372</v>
      </c>
    </row>
    <row r="187" spans="1:11" ht="27">
      <c r="A187" s="11" t="s">
        <v>2017</v>
      </c>
      <c r="B187" s="17" t="s">
        <v>233</v>
      </c>
      <c r="C187" s="11" t="s">
        <v>1374</v>
      </c>
      <c r="D187" s="15">
        <v>43385</v>
      </c>
      <c r="E187" s="2" t="s">
        <v>134</v>
      </c>
      <c r="F187" s="14">
        <v>4200327</v>
      </c>
      <c r="G187" s="15">
        <v>44179</v>
      </c>
      <c r="H187" s="16" t="s">
        <v>1401</v>
      </c>
      <c r="I187" s="16" t="s">
        <v>1393</v>
      </c>
      <c r="J187" s="16" t="s">
        <v>1394</v>
      </c>
      <c r="K187" s="65">
        <v>174517</v>
      </c>
    </row>
    <row r="188" spans="1:11" ht="27">
      <c r="A188" s="11" t="s">
        <v>2017</v>
      </c>
      <c r="B188" s="17" t="s">
        <v>265</v>
      </c>
      <c r="C188" s="16" t="s">
        <v>118</v>
      </c>
      <c r="D188" s="15" t="s">
        <v>118</v>
      </c>
      <c r="E188" s="2" t="s">
        <v>134</v>
      </c>
      <c r="F188" s="14">
        <v>4200328</v>
      </c>
      <c r="G188" s="15">
        <v>44180</v>
      </c>
      <c r="H188" s="16" t="s">
        <v>1402</v>
      </c>
      <c r="I188" s="16" t="s">
        <v>1403</v>
      </c>
      <c r="J188" s="16" t="s">
        <v>1404</v>
      </c>
      <c r="K188" s="65">
        <v>296072</v>
      </c>
    </row>
    <row r="189" spans="1:11" ht="13.5">
      <c r="A189" s="11" t="s">
        <v>2017</v>
      </c>
      <c r="B189" s="2" t="s">
        <v>12</v>
      </c>
      <c r="C189" s="2" t="s">
        <v>14</v>
      </c>
      <c r="D189" s="2" t="s">
        <v>14</v>
      </c>
      <c r="E189" s="2" t="s">
        <v>119</v>
      </c>
      <c r="F189" s="14">
        <v>4200091</v>
      </c>
      <c r="G189" s="15">
        <v>44180</v>
      </c>
      <c r="H189" s="16" t="s">
        <v>1405</v>
      </c>
      <c r="I189" s="16" t="s">
        <v>465</v>
      </c>
      <c r="J189" s="16" t="s">
        <v>24</v>
      </c>
      <c r="K189" s="65">
        <v>2527154</v>
      </c>
    </row>
    <row r="190" spans="1:11" ht="27">
      <c r="A190" s="11" t="s">
        <v>2017</v>
      </c>
      <c r="B190" s="2" t="s">
        <v>13</v>
      </c>
      <c r="C190" s="2" t="s">
        <v>14</v>
      </c>
      <c r="D190" s="2" t="s">
        <v>14</v>
      </c>
      <c r="E190" s="2" t="s">
        <v>134</v>
      </c>
      <c r="F190" s="14">
        <v>4200328</v>
      </c>
      <c r="G190" s="15">
        <v>44182</v>
      </c>
      <c r="H190" s="16" t="s">
        <v>1406</v>
      </c>
      <c r="I190" s="16" t="s">
        <v>1386</v>
      </c>
      <c r="J190" s="16" t="s">
        <v>1387</v>
      </c>
      <c r="K190" s="65">
        <v>41650</v>
      </c>
    </row>
    <row r="191" spans="1:11" ht="13.5">
      <c r="A191" s="11" t="s">
        <v>2017</v>
      </c>
      <c r="B191" s="2" t="s">
        <v>12</v>
      </c>
      <c r="C191" s="2" t="s">
        <v>14</v>
      </c>
      <c r="D191" s="2" t="s">
        <v>14</v>
      </c>
      <c r="E191" s="2" t="s">
        <v>119</v>
      </c>
      <c r="F191" s="14">
        <v>4200092</v>
      </c>
      <c r="G191" s="15">
        <v>44182</v>
      </c>
      <c r="H191" s="16" t="s">
        <v>1407</v>
      </c>
      <c r="I191" s="16" t="s">
        <v>465</v>
      </c>
      <c r="J191" s="16" t="s">
        <v>24</v>
      </c>
      <c r="K191" s="65">
        <v>1178624</v>
      </c>
    </row>
    <row r="192" spans="1:11" ht="13.5">
      <c r="A192" s="11" t="s">
        <v>2017</v>
      </c>
      <c r="B192" s="2" t="s">
        <v>12</v>
      </c>
      <c r="C192" s="2" t="s">
        <v>14</v>
      </c>
      <c r="D192" s="2" t="s">
        <v>14</v>
      </c>
      <c r="E192" s="2" t="s">
        <v>119</v>
      </c>
      <c r="F192" s="14">
        <v>4200093</v>
      </c>
      <c r="G192" s="15">
        <v>44182</v>
      </c>
      <c r="H192" s="16" t="s">
        <v>1408</v>
      </c>
      <c r="I192" s="16" t="s">
        <v>465</v>
      </c>
      <c r="J192" s="16" t="s">
        <v>24</v>
      </c>
      <c r="K192" s="65">
        <v>1733330</v>
      </c>
    </row>
    <row r="193" spans="1:11" ht="13.5">
      <c r="A193" s="11" t="s">
        <v>2017</v>
      </c>
      <c r="B193" s="17" t="s">
        <v>265</v>
      </c>
      <c r="C193" s="11" t="s">
        <v>1395</v>
      </c>
      <c r="D193" s="15">
        <v>43908</v>
      </c>
      <c r="E193" s="2" t="s">
        <v>119</v>
      </c>
      <c r="F193" s="14">
        <v>4200094</v>
      </c>
      <c r="G193" s="15">
        <v>44183</v>
      </c>
      <c r="H193" s="16" t="s">
        <v>1409</v>
      </c>
      <c r="I193" s="16" t="s">
        <v>1380</v>
      </c>
      <c r="J193" s="16" t="s">
        <v>1381</v>
      </c>
      <c r="K193" s="65">
        <v>1016439</v>
      </c>
    </row>
    <row r="194" spans="1:11" ht="27">
      <c r="A194" s="11" t="s">
        <v>2017</v>
      </c>
      <c r="B194" s="17" t="s">
        <v>233</v>
      </c>
      <c r="C194" s="16" t="s">
        <v>1410</v>
      </c>
      <c r="D194" s="15">
        <v>43756</v>
      </c>
      <c r="E194" s="2" t="s">
        <v>134</v>
      </c>
      <c r="F194" s="14">
        <v>4200330</v>
      </c>
      <c r="G194" s="15">
        <v>44183</v>
      </c>
      <c r="H194" s="16" t="s">
        <v>1411</v>
      </c>
      <c r="I194" s="16" t="s">
        <v>1412</v>
      </c>
      <c r="J194" s="16" t="s">
        <v>1413</v>
      </c>
      <c r="K194" s="65">
        <v>40950</v>
      </c>
    </row>
    <row r="195" spans="1:11" ht="27">
      <c r="A195" s="11" t="s">
        <v>2017</v>
      </c>
      <c r="B195" s="2" t="s">
        <v>11</v>
      </c>
      <c r="C195" s="2" t="s">
        <v>14</v>
      </c>
      <c r="D195" s="2" t="s">
        <v>14</v>
      </c>
      <c r="E195" s="2" t="s">
        <v>119</v>
      </c>
      <c r="F195" s="14">
        <v>4200095</v>
      </c>
      <c r="G195" s="15">
        <v>44186</v>
      </c>
      <c r="H195" s="16" t="s">
        <v>1414</v>
      </c>
      <c r="I195" s="16" t="s">
        <v>1380</v>
      </c>
      <c r="J195" s="16" t="s">
        <v>1381</v>
      </c>
      <c r="K195" s="65">
        <v>985500</v>
      </c>
    </row>
    <row r="196" spans="1:11" ht="13.5">
      <c r="A196" s="11" t="s">
        <v>2017</v>
      </c>
      <c r="B196" s="2" t="s">
        <v>12</v>
      </c>
      <c r="C196" s="2" t="s">
        <v>14</v>
      </c>
      <c r="D196" s="2" t="s">
        <v>14</v>
      </c>
      <c r="E196" s="2" t="s">
        <v>119</v>
      </c>
      <c r="F196" s="14">
        <v>4200096</v>
      </c>
      <c r="G196" s="15">
        <v>44187</v>
      </c>
      <c r="H196" s="16" t="s">
        <v>1415</v>
      </c>
      <c r="I196" s="16" t="s">
        <v>465</v>
      </c>
      <c r="J196" s="16" t="s">
        <v>24</v>
      </c>
      <c r="K196" s="65">
        <v>1981399</v>
      </c>
    </row>
    <row r="197" spans="1:11" ht="27">
      <c r="A197" s="11" t="s">
        <v>2017</v>
      </c>
      <c r="B197" s="17" t="s">
        <v>233</v>
      </c>
      <c r="C197" s="11" t="s">
        <v>1374</v>
      </c>
      <c r="D197" s="15">
        <v>43385</v>
      </c>
      <c r="E197" s="2" t="s">
        <v>134</v>
      </c>
      <c r="F197" s="14">
        <v>4200331</v>
      </c>
      <c r="G197" s="15">
        <v>44187</v>
      </c>
      <c r="H197" s="16" t="s">
        <v>1416</v>
      </c>
      <c r="I197" s="16" t="s">
        <v>1376</v>
      </c>
      <c r="J197" s="16" t="s">
        <v>1377</v>
      </c>
      <c r="K197" s="65">
        <v>56240</v>
      </c>
    </row>
    <row r="198" spans="1:11" ht="13.5">
      <c r="A198" s="11" t="s">
        <v>2017</v>
      </c>
      <c r="B198" s="2" t="s">
        <v>11</v>
      </c>
      <c r="C198" s="2" t="s">
        <v>14</v>
      </c>
      <c r="D198" s="2" t="s">
        <v>14</v>
      </c>
      <c r="E198" s="2" t="s">
        <v>119</v>
      </c>
      <c r="F198" s="14">
        <v>4200097</v>
      </c>
      <c r="G198" s="15">
        <v>44188</v>
      </c>
      <c r="H198" s="16" t="s">
        <v>1417</v>
      </c>
      <c r="I198" s="16" t="s">
        <v>465</v>
      </c>
      <c r="J198" s="16" t="s">
        <v>24</v>
      </c>
      <c r="K198" s="65">
        <v>475738</v>
      </c>
    </row>
    <row r="199" spans="1:11" ht="13.5">
      <c r="A199" s="11" t="s">
        <v>2017</v>
      </c>
      <c r="B199" s="2" t="s">
        <v>12</v>
      </c>
      <c r="C199" s="2" t="s">
        <v>14</v>
      </c>
      <c r="D199" s="2" t="s">
        <v>14</v>
      </c>
      <c r="E199" s="2" t="s">
        <v>119</v>
      </c>
      <c r="F199" s="14">
        <v>4200098</v>
      </c>
      <c r="G199" s="15">
        <v>44188</v>
      </c>
      <c r="H199" s="16" t="s">
        <v>1418</v>
      </c>
      <c r="I199" s="16" t="s">
        <v>465</v>
      </c>
      <c r="J199" s="16" t="s">
        <v>24</v>
      </c>
      <c r="K199" s="65">
        <v>2298140</v>
      </c>
    </row>
    <row r="200" spans="1:11" ht="27">
      <c r="A200" s="11" t="s">
        <v>2017</v>
      </c>
      <c r="B200" s="17" t="s">
        <v>233</v>
      </c>
      <c r="C200" s="11" t="s">
        <v>1374</v>
      </c>
      <c r="D200" s="15">
        <v>43385</v>
      </c>
      <c r="E200" s="2" t="s">
        <v>134</v>
      </c>
      <c r="F200" s="14">
        <v>4200332</v>
      </c>
      <c r="G200" s="15">
        <v>44188</v>
      </c>
      <c r="H200" s="16" t="s">
        <v>1419</v>
      </c>
      <c r="I200" s="16" t="s">
        <v>1376</v>
      </c>
      <c r="J200" s="16" t="s">
        <v>1377</v>
      </c>
      <c r="K200" s="65">
        <v>174467</v>
      </c>
    </row>
    <row r="201" spans="1:11" ht="27">
      <c r="A201" s="11" t="s">
        <v>2017</v>
      </c>
      <c r="B201" s="17" t="s">
        <v>233</v>
      </c>
      <c r="C201" s="11" t="s">
        <v>1374</v>
      </c>
      <c r="D201" s="15">
        <v>43385</v>
      </c>
      <c r="E201" s="2" t="s">
        <v>134</v>
      </c>
      <c r="F201" s="14">
        <v>4200333</v>
      </c>
      <c r="G201" s="15">
        <v>44188</v>
      </c>
      <c r="H201" s="16" t="s">
        <v>1420</v>
      </c>
      <c r="I201" s="16" t="s">
        <v>1376</v>
      </c>
      <c r="J201" s="16" t="s">
        <v>1377</v>
      </c>
      <c r="K201" s="65">
        <v>174467</v>
      </c>
    </row>
    <row r="202" spans="1:11" ht="27">
      <c r="A202" s="11" t="s">
        <v>2017</v>
      </c>
      <c r="B202" s="17" t="s">
        <v>233</v>
      </c>
      <c r="C202" s="11" t="s">
        <v>1374</v>
      </c>
      <c r="D202" s="15">
        <v>43385</v>
      </c>
      <c r="E202" s="2" t="s">
        <v>134</v>
      </c>
      <c r="F202" s="14">
        <v>4200334</v>
      </c>
      <c r="G202" s="15">
        <v>44188</v>
      </c>
      <c r="H202" s="16" t="s">
        <v>1421</v>
      </c>
      <c r="I202" s="16" t="s">
        <v>1376</v>
      </c>
      <c r="J202" s="16" t="s">
        <v>1377</v>
      </c>
      <c r="K202" s="65">
        <v>174467</v>
      </c>
    </row>
    <row r="203" spans="1:11" ht="13.5">
      <c r="A203" s="11" t="s">
        <v>2017</v>
      </c>
      <c r="B203" s="2" t="s">
        <v>12</v>
      </c>
      <c r="C203" s="2" t="s">
        <v>14</v>
      </c>
      <c r="D203" s="2" t="s">
        <v>14</v>
      </c>
      <c r="E203" s="2" t="s">
        <v>119</v>
      </c>
      <c r="F203" s="14">
        <v>4200099</v>
      </c>
      <c r="G203" s="15">
        <v>44189</v>
      </c>
      <c r="H203" s="16" t="s">
        <v>1422</v>
      </c>
      <c r="I203" s="16" t="s">
        <v>92</v>
      </c>
      <c r="J203" s="16" t="s">
        <v>77</v>
      </c>
      <c r="K203" s="65">
        <v>142989</v>
      </c>
    </row>
    <row r="204" spans="1:11" ht="27">
      <c r="A204" s="11" t="s">
        <v>2007</v>
      </c>
      <c r="B204" s="2" t="s">
        <v>192</v>
      </c>
      <c r="C204" s="2" t="s">
        <v>14</v>
      </c>
      <c r="D204" s="2" t="s">
        <v>14</v>
      </c>
      <c r="E204" s="2" t="s">
        <v>193</v>
      </c>
      <c r="F204" s="2">
        <v>82773585</v>
      </c>
      <c r="G204" s="15">
        <v>44167</v>
      </c>
      <c r="H204" s="2" t="s">
        <v>406</v>
      </c>
      <c r="I204" s="2" t="s">
        <v>407</v>
      </c>
      <c r="J204" s="2" t="s">
        <v>408</v>
      </c>
      <c r="K204" s="75">
        <v>132880</v>
      </c>
    </row>
    <row r="205" spans="1:11" ht="27">
      <c r="A205" s="11" t="s">
        <v>2007</v>
      </c>
      <c r="B205" s="2" t="s">
        <v>192</v>
      </c>
      <c r="C205" s="2" t="s">
        <v>14</v>
      </c>
      <c r="D205" s="2" t="s">
        <v>14</v>
      </c>
      <c r="E205" s="2" t="s">
        <v>197</v>
      </c>
      <c r="F205" s="2">
        <v>7210718</v>
      </c>
      <c r="G205" s="15">
        <v>44167</v>
      </c>
      <c r="H205" s="2" t="s">
        <v>409</v>
      </c>
      <c r="I205" s="2" t="s">
        <v>407</v>
      </c>
      <c r="J205" s="2" t="s">
        <v>408</v>
      </c>
      <c r="K205" s="75">
        <v>211965</v>
      </c>
    </row>
    <row r="206" spans="1:11" ht="27">
      <c r="A206" s="11" t="s">
        <v>2007</v>
      </c>
      <c r="B206" s="2" t="s">
        <v>192</v>
      </c>
      <c r="C206" s="2" t="s">
        <v>14</v>
      </c>
      <c r="D206" s="2" t="s">
        <v>14</v>
      </c>
      <c r="E206" s="2" t="s">
        <v>193</v>
      </c>
      <c r="F206" s="2">
        <v>672555</v>
      </c>
      <c r="G206" s="15">
        <v>44167</v>
      </c>
      <c r="H206" s="2" t="s">
        <v>410</v>
      </c>
      <c r="I206" s="2" t="s">
        <v>411</v>
      </c>
      <c r="J206" s="2" t="s">
        <v>412</v>
      </c>
      <c r="K206" s="75">
        <v>132620</v>
      </c>
    </row>
    <row r="207" spans="1:11" ht="27">
      <c r="A207" s="11" t="s">
        <v>2007</v>
      </c>
      <c r="B207" s="2" t="s">
        <v>12</v>
      </c>
      <c r="C207" s="2" t="s">
        <v>14</v>
      </c>
      <c r="D207" s="2" t="s">
        <v>14</v>
      </c>
      <c r="E207" s="2" t="s">
        <v>119</v>
      </c>
      <c r="F207" s="2">
        <v>5200093</v>
      </c>
      <c r="G207" s="15">
        <v>44167</v>
      </c>
      <c r="H207" s="2" t="s">
        <v>413</v>
      </c>
      <c r="I207" s="2" t="s">
        <v>414</v>
      </c>
      <c r="J207" s="2" t="s">
        <v>415</v>
      </c>
      <c r="K207" s="54">
        <v>1460844</v>
      </c>
    </row>
    <row r="208" spans="1:11" ht="27">
      <c r="A208" s="11" t="s">
        <v>2007</v>
      </c>
      <c r="B208" s="2" t="s">
        <v>11</v>
      </c>
      <c r="C208" s="2" t="s">
        <v>14</v>
      </c>
      <c r="D208" s="2" t="s">
        <v>14</v>
      </c>
      <c r="E208" s="2" t="s">
        <v>134</v>
      </c>
      <c r="F208" s="2">
        <v>5200627</v>
      </c>
      <c r="G208" s="15">
        <v>44167</v>
      </c>
      <c r="H208" s="2" t="s">
        <v>416</v>
      </c>
      <c r="I208" s="2" t="s">
        <v>417</v>
      </c>
      <c r="J208" s="2" t="s">
        <v>418</v>
      </c>
      <c r="K208" s="54">
        <v>1351357</v>
      </c>
    </row>
    <row r="209" spans="1:11" ht="27">
      <c r="A209" s="11" t="s">
        <v>2007</v>
      </c>
      <c r="B209" s="2" t="s">
        <v>11</v>
      </c>
      <c r="C209" s="2" t="s">
        <v>14</v>
      </c>
      <c r="D209" s="2" t="s">
        <v>14</v>
      </c>
      <c r="E209" s="2" t="s">
        <v>134</v>
      </c>
      <c r="F209" s="2">
        <v>5200629</v>
      </c>
      <c r="G209" s="15">
        <v>44167</v>
      </c>
      <c r="H209" s="2" t="s">
        <v>419</v>
      </c>
      <c r="I209" s="2" t="s">
        <v>420</v>
      </c>
      <c r="J209" s="2" t="s">
        <v>421</v>
      </c>
      <c r="K209" s="54">
        <v>321300</v>
      </c>
    </row>
    <row r="210" spans="1:11" ht="27">
      <c r="A210" s="11" t="s">
        <v>2007</v>
      </c>
      <c r="B210" s="2" t="s">
        <v>11</v>
      </c>
      <c r="C210" s="2" t="s">
        <v>14</v>
      </c>
      <c r="D210" s="2" t="s">
        <v>14</v>
      </c>
      <c r="E210" s="2" t="s">
        <v>134</v>
      </c>
      <c r="F210" s="2">
        <v>5200632</v>
      </c>
      <c r="G210" s="15">
        <v>44168</v>
      </c>
      <c r="H210" s="2" t="s">
        <v>422</v>
      </c>
      <c r="I210" s="2" t="s">
        <v>423</v>
      </c>
      <c r="J210" s="2" t="s">
        <v>424</v>
      </c>
      <c r="K210" s="54">
        <v>642600</v>
      </c>
    </row>
    <row r="211" spans="1:11" ht="27">
      <c r="A211" s="11" t="s">
        <v>2007</v>
      </c>
      <c r="B211" s="2" t="s">
        <v>11</v>
      </c>
      <c r="C211" s="2" t="s">
        <v>14</v>
      </c>
      <c r="D211" s="2" t="s">
        <v>14</v>
      </c>
      <c r="E211" s="2" t="s">
        <v>134</v>
      </c>
      <c r="F211" s="2">
        <v>5200633</v>
      </c>
      <c r="G211" s="15">
        <v>44168</v>
      </c>
      <c r="H211" s="2" t="s">
        <v>425</v>
      </c>
      <c r="I211" s="2" t="s">
        <v>426</v>
      </c>
      <c r="J211" s="2" t="s">
        <v>427</v>
      </c>
      <c r="K211" s="54">
        <v>224089</v>
      </c>
    </row>
    <row r="212" spans="1:11" ht="27">
      <c r="A212" s="11" t="s">
        <v>2007</v>
      </c>
      <c r="B212" s="17" t="s">
        <v>265</v>
      </c>
      <c r="C212" s="2" t="s">
        <v>428</v>
      </c>
      <c r="D212" s="35">
        <v>44169</v>
      </c>
      <c r="E212" s="2" t="s">
        <v>134</v>
      </c>
      <c r="F212" s="2">
        <v>5200635</v>
      </c>
      <c r="G212" s="15">
        <v>44169</v>
      </c>
      <c r="H212" s="2" t="s">
        <v>429</v>
      </c>
      <c r="I212" s="2" t="s">
        <v>430</v>
      </c>
      <c r="J212" s="2" t="s">
        <v>431</v>
      </c>
      <c r="K212" s="54">
        <v>214200</v>
      </c>
    </row>
    <row r="213" spans="1:11" ht="27">
      <c r="A213" s="11" t="s">
        <v>2007</v>
      </c>
      <c r="B213" s="17" t="s">
        <v>265</v>
      </c>
      <c r="C213" s="2" t="s">
        <v>432</v>
      </c>
      <c r="D213" s="35">
        <v>44169</v>
      </c>
      <c r="E213" s="2" t="s">
        <v>134</v>
      </c>
      <c r="F213" s="2">
        <v>5200636</v>
      </c>
      <c r="G213" s="15">
        <v>44169</v>
      </c>
      <c r="H213" s="2" t="s">
        <v>433</v>
      </c>
      <c r="I213" s="2" t="s">
        <v>430</v>
      </c>
      <c r="J213" s="2" t="s">
        <v>431</v>
      </c>
      <c r="K213" s="54">
        <v>113050</v>
      </c>
    </row>
    <row r="214" spans="1:11" ht="27">
      <c r="A214" s="11" t="s">
        <v>2007</v>
      </c>
      <c r="B214" s="17" t="s">
        <v>265</v>
      </c>
      <c r="C214" s="2" t="s">
        <v>434</v>
      </c>
      <c r="D214" s="35">
        <v>44169</v>
      </c>
      <c r="E214" s="2" t="s">
        <v>134</v>
      </c>
      <c r="F214" s="2">
        <v>5200637</v>
      </c>
      <c r="G214" s="15">
        <v>44169</v>
      </c>
      <c r="H214" s="2" t="s">
        <v>435</v>
      </c>
      <c r="I214" s="2" t="s">
        <v>420</v>
      </c>
      <c r="J214" s="2" t="s">
        <v>421</v>
      </c>
      <c r="K214" s="54">
        <v>472430</v>
      </c>
    </row>
    <row r="215" spans="1:11" ht="27">
      <c r="A215" s="11" t="s">
        <v>2007</v>
      </c>
      <c r="B215" s="2" t="s">
        <v>12</v>
      </c>
      <c r="C215" s="2" t="s">
        <v>14</v>
      </c>
      <c r="D215" s="2" t="s">
        <v>14</v>
      </c>
      <c r="E215" s="2" t="s">
        <v>134</v>
      </c>
      <c r="F215" s="2">
        <v>5200638</v>
      </c>
      <c r="G215" s="15">
        <v>44169</v>
      </c>
      <c r="H215" s="2" t="s">
        <v>436</v>
      </c>
      <c r="I215" s="2" t="s">
        <v>437</v>
      </c>
      <c r="J215" s="2" t="s">
        <v>438</v>
      </c>
      <c r="K215" s="54">
        <v>2339454</v>
      </c>
    </row>
    <row r="216" spans="1:11" ht="27">
      <c r="A216" s="11" t="s">
        <v>2007</v>
      </c>
      <c r="B216" s="2" t="s">
        <v>12</v>
      </c>
      <c r="C216" s="2" t="s">
        <v>14</v>
      </c>
      <c r="D216" s="2" t="s">
        <v>14</v>
      </c>
      <c r="E216" s="2" t="s">
        <v>134</v>
      </c>
      <c r="F216" s="2">
        <v>5200639</v>
      </c>
      <c r="G216" s="15">
        <v>44169</v>
      </c>
      <c r="H216" s="2" t="s">
        <v>439</v>
      </c>
      <c r="I216" s="2" t="s">
        <v>437</v>
      </c>
      <c r="J216" s="2" t="s">
        <v>438</v>
      </c>
      <c r="K216" s="54">
        <v>889867</v>
      </c>
    </row>
    <row r="217" spans="1:11" ht="13.5">
      <c r="A217" s="11" t="s">
        <v>2007</v>
      </c>
      <c r="B217" s="2" t="s">
        <v>12</v>
      </c>
      <c r="C217" s="2" t="s">
        <v>14</v>
      </c>
      <c r="D217" s="2" t="s">
        <v>14</v>
      </c>
      <c r="E217" s="2" t="s">
        <v>119</v>
      </c>
      <c r="F217" s="2">
        <v>5200108</v>
      </c>
      <c r="G217" s="15">
        <v>44172</v>
      </c>
      <c r="H217" s="2" t="s">
        <v>440</v>
      </c>
      <c r="I217" s="2" t="s">
        <v>437</v>
      </c>
      <c r="J217" s="2" t="s">
        <v>438</v>
      </c>
      <c r="K217" s="54">
        <v>1047417</v>
      </c>
    </row>
    <row r="218" spans="1:11" ht="27">
      <c r="A218" s="11" t="s">
        <v>2007</v>
      </c>
      <c r="B218" s="2" t="s">
        <v>11</v>
      </c>
      <c r="C218" s="2" t="s">
        <v>14</v>
      </c>
      <c r="D218" s="2" t="s">
        <v>14</v>
      </c>
      <c r="E218" s="2" t="s">
        <v>134</v>
      </c>
      <c r="F218" s="2">
        <v>5200640</v>
      </c>
      <c r="G218" s="15">
        <v>44172</v>
      </c>
      <c r="H218" s="2" t="s">
        <v>441</v>
      </c>
      <c r="I218" s="2" t="s">
        <v>442</v>
      </c>
      <c r="J218" s="2" t="s">
        <v>443</v>
      </c>
      <c r="K218" s="54">
        <v>403172</v>
      </c>
    </row>
    <row r="219" spans="1:11" ht="27">
      <c r="A219" s="11" t="s">
        <v>2007</v>
      </c>
      <c r="B219" s="2" t="s">
        <v>11</v>
      </c>
      <c r="C219" s="2" t="s">
        <v>14</v>
      </c>
      <c r="D219" s="2" t="s">
        <v>14</v>
      </c>
      <c r="E219" s="2" t="s">
        <v>134</v>
      </c>
      <c r="F219" s="2">
        <v>5200641</v>
      </c>
      <c r="G219" s="15">
        <v>44172</v>
      </c>
      <c r="H219" s="2" t="s">
        <v>444</v>
      </c>
      <c r="I219" s="2" t="s">
        <v>445</v>
      </c>
      <c r="J219" s="2" t="s">
        <v>446</v>
      </c>
      <c r="K219" s="54">
        <v>784313</v>
      </c>
    </row>
    <row r="220" spans="1:11" ht="27">
      <c r="A220" s="11" t="s">
        <v>2007</v>
      </c>
      <c r="B220" s="2" t="s">
        <v>192</v>
      </c>
      <c r="C220" s="2" t="s">
        <v>14</v>
      </c>
      <c r="D220" s="2" t="s">
        <v>14</v>
      </c>
      <c r="E220" s="2" t="s">
        <v>197</v>
      </c>
      <c r="F220" s="2">
        <v>7216126</v>
      </c>
      <c r="G220" s="15">
        <v>44174</v>
      </c>
      <c r="H220" s="2" t="s">
        <v>447</v>
      </c>
      <c r="I220" s="2" t="s">
        <v>407</v>
      </c>
      <c r="J220" s="2" t="s">
        <v>408</v>
      </c>
      <c r="K220" s="75">
        <v>265626</v>
      </c>
    </row>
    <row r="221" spans="1:11" ht="27">
      <c r="A221" s="11" t="s">
        <v>2007</v>
      </c>
      <c r="B221" s="2" t="s">
        <v>192</v>
      </c>
      <c r="C221" s="2" t="s">
        <v>14</v>
      </c>
      <c r="D221" s="2" t="s">
        <v>14</v>
      </c>
      <c r="E221" s="2" t="s">
        <v>197</v>
      </c>
      <c r="F221" s="2">
        <v>7216176</v>
      </c>
      <c r="G221" s="15">
        <v>44174</v>
      </c>
      <c r="H221" s="2" t="s">
        <v>448</v>
      </c>
      <c r="I221" s="2" t="s">
        <v>407</v>
      </c>
      <c r="J221" s="2" t="s">
        <v>408</v>
      </c>
      <c r="K221" s="75">
        <v>334701</v>
      </c>
    </row>
    <row r="222" spans="1:11" ht="27">
      <c r="A222" s="11" t="s">
        <v>2007</v>
      </c>
      <c r="B222" s="2" t="s">
        <v>192</v>
      </c>
      <c r="C222" s="2" t="s">
        <v>14</v>
      </c>
      <c r="D222" s="2" t="s">
        <v>14</v>
      </c>
      <c r="E222" s="2" t="s">
        <v>197</v>
      </c>
      <c r="F222" s="2">
        <v>7211943</v>
      </c>
      <c r="G222" s="15">
        <v>44174</v>
      </c>
      <c r="H222" s="2" t="s">
        <v>449</v>
      </c>
      <c r="I222" s="2" t="s">
        <v>407</v>
      </c>
      <c r="J222" s="2" t="s">
        <v>408</v>
      </c>
      <c r="K222" s="75">
        <v>604388</v>
      </c>
    </row>
    <row r="223" spans="1:11" ht="27">
      <c r="A223" s="11" t="s">
        <v>2007</v>
      </c>
      <c r="B223" s="2" t="s">
        <v>192</v>
      </c>
      <c r="C223" s="2" t="s">
        <v>14</v>
      </c>
      <c r="D223" s="2" t="s">
        <v>14</v>
      </c>
      <c r="E223" s="2" t="s">
        <v>193</v>
      </c>
      <c r="F223" s="2">
        <v>51771551</v>
      </c>
      <c r="G223" s="15">
        <v>44174</v>
      </c>
      <c r="H223" s="2" t="s">
        <v>450</v>
      </c>
      <c r="I223" s="2" t="s">
        <v>451</v>
      </c>
      <c r="J223" s="2" t="s">
        <v>452</v>
      </c>
      <c r="K223" s="75">
        <v>8930</v>
      </c>
    </row>
    <row r="224" spans="1:11" ht="27">
      <c r="A224" s="11" t="s">
        <v>2007</v>
      </c>
      <c r="B224" s="2" t="s">
        <v>192</v>
      </c>
      <c r="C224" s="2" t="s">
        <v>14</v>
      </c>
      <c r="D224" s="2" t="s">
        <v>14</v>
      </c>
      <c r="E224" s="2" t="s">
        <v>193</v>
      </c>
      <c r="F224" s="2">
        <v>51712494</v>
      </c>
      <c r="G224" s="15">
        <v>44174</v>
      </c>
      <c r="H224" s="2" t="s">
        <v>453</v>
      </c>
      <c r="I224" s="2" t="s">
        <v>451</v>
      </c>
      <c r="J224" s="2" t="s">
        <v>452</v>
      </c>
      <c r="K224" s="75">
        <v>49570</v>
      </c>
    </row>
    <row r="225" spans="1:11" ht="27">
      <c r="A225" s="11" t="s">
        <v>2007</v>
      </c>
      <c r="B225" s="2" t="s">
        <v>192</v>
      </c>
      <c r="C225" s="2" t="s">
        <v>14</v>
      </c>
      <c r="D225" s="2" t="s">
        <v>14</v>
      </c>
      <c r="E225" s="2" t="s">
        <v>193</v>
      </c>
      <c r="F225" s="2">
        <v>51771754</v>
      </c>
      <c r="G225" s="15">
        <v>44174</v>
      </c>
      <c r="H225" s="2" t="s">
        <v>454</v>
      </c>
      <c r="I225" s="2" t="s">
        <v>451</v>
      </c>
      <c r="J225" s="2" t="s">
        <v>452</v>
      </c>
      <c r="K225" s="75">
        <v>12480</v>
      </c>
    </row>
    <row r="226" spans="1:11" ht="27">
      <c r="A226" s="11" t="s">
        <v>2007</v>
      </c>
      <c r="B226" s="2" t="s">
        <v>192</v>
      </c>
      <c r="C226" s="2" t="s">
        <v>14</v>
      </c>
      <c r="D226" s="2" t="s">
        <v>14</v>
      </c>
      <c r="E226" s="2" t="s">
        <v>193</v>
      </c>
      <c r="F226" s="2">
        <v>51769183</v>
      </c>
      <c r="G226" s="15">
        <v>44174</v>
      </c>
      <c r="H226" s="2" t="s">
        <v>455</v>
      </c>
      <c r="I226" s="2" t="s">
        <v>451</v>
      </c>
      <c r="J226" s="2" t="s">
        <v>452</v>
      </c>
      <c r="K226" s="75">
        <v>29980</v>
      </c>
    </row>
    <row r="227" spans="1:11" ht="13.5">
      <c r="A227" s="11" t="s">
        <v>2007</v>
      </c>
      <c r="B227" s="2" t="s">
        <v>12</v>
      </c>
      <c r="C227" s="2" t="s">
        <v>14</v>
      </c>
      <c r="D227" s="2" t="s">
        <v>14</v>
      </c>
      <c r="E227" s="2" t="s">
        <v>119</v>
      </c>
      <c r="F227" s="2">
        <v>5200094</v>
      </c>
      <c r="G227" s="15">
        <v>44174</v>
      </c>
      <c r="H227" s="2" t="s">
        <v>456</v>
      </c>
      <c r="I227" s="2" t="s">
        <v>61</v>
      </c>
      <c r="J227" s="2" t="s">
        <v>28</v>
      </c>
      <c r="K227" s="54">
        <v>950213</v>
      </c>
    </row>
    <row r="228" spans="1:11" ht="27">
      <c r="A228" s="11" t="s">
        <v>2007</v>
      </c>
      <c r="B228" s="2" t="s">
        <v>11</v>
      </c>
      <c r="C228" s="2" t="s">
        <v>14</v>
      </c>
      <c r="D228" s="2" t="s">
        <v>14</v>
      </c>
      <c r="E228" s="2" t="s">
        <v>134</v>
      </c>
      <c r="F228" s="2">
        <v>5200643</v>
      </c>
      <c r="G228" s="15">
        <v>44174</v>
      </c>
      <c r="H228" s="2" t="s">
        <v>457</v>
      </c>
      <c r="I228" s="2" t="s">
        <v>442</v>
      </c>
      <c r="J228" s="2" t="s">
        <v>443</v>
      </c>
      <c r="K228" s="54">
        <v>1301860</v>
      </c>
    </row>
    <row r="229" spans="1:11" ht="27">
      <c r="A229" s="11" t="s">
        <v>2007</v>
      </c>
      <c r="B229" s="2" t="s">
        <v>12</v>
      </c>
      <c r="C229" s="2" t="s">
        <v>14</v>
      </c>
      <c r="D229" s="2" t="s">
        <v>14</v>
      </c>
      <c r="E229" s="2" t="s">
        <v>119</v>
      </c>
      <c r="F229" s="2">
        <v>5200095</v>
      </c>
      <c r="G229" s="15">
        <v>44175</v>
      </c>
      <c r="H229" s="2" t="s">
        <v>458</v>
      </c>
      <c r="I229" s="2" t="s">
        <v>459</v>
      </c>
      <c r="J229" s="2" t="s">
        <v>460</v>
      </c>
      <c r="K229" s="54">
        <v>506464</v>
      </c>
    </row>
    <row r="230" spans="1:11" ht="13.5">
      <c r="A230" s="11" t="s">
        <v>2007</v>
      </c>
      <c r="B230" s="2" t="s">
        <v>12</v>
      </c>
      <c r="C230" s="2" t="s">
        <v>14</v>
      </c>
      <c r="D230" s="2" t="s">
        <v>14</v>
      </c>
      <c r="E230" s="2" t="s">
        <v>119</v>
      </c>
      <c r="F230" s="2">
        <v>5200649</v>
      </c>
      <c r="G230" s="15">
        <v>44175</v>
      </c>
      <c r="H230" s="2" t="s">
        <v>461</v>
      </c>
      <c r="I230" s="2" t="s">
        <v>462</v>
      </c>
      <c r="J230" s="2" t="s">
        <v>463</v>
      </c>
      <c r="K230" s="54">
        <v>3654542</v>
      </c>
    </row>
    <row r="231" spans="1:11" ht="13.5">
      <c r="A231" s="11" t="s">
        <v>2007</v>
      </c>
      <c r="B231" s="2" t="s">
        <v>12</v>
      </c>
      <c r="C231" s="2" t="s">
        <v>14</v>
      </c>
      <c r="D231" s="2" t="s">
        <v>14</v>
      </c>
      <c r="E231" s="2" t="s">
        <v>119</v>
      </c>
      <c r="F231" s="2">
        <v>5200096</v>
      </c>
      <c r="G231" s="15">
        <v>44176</v>
      </c>
      <c r="H231" s="2" t="s">
        <v>464</v>
      </c>
      <c r="I231" s="2" t="s">
        <v>465</v>
      </c>
      <c r="J231" s="2" t="s">
        <v>24</v>
      </c>
      <c r="K231" s="54">
        <v>15226365</v>
      </c>
    </row>
    <row r="232" spans="1:11" ht="27">
      <c r="A232" s="11" t="s">
        <v>2007</v>
      </c>
      <c r="B232" s="2" t="s">
        <v>11</v>
      </c>
      <c r="C232" s="2" t="s">
        <v>14</v>
      </c>
      <c r="D232" s="2" t="s">
        <v>14</v>
      </c>
      <c r="E232" s="2" t="s">
        <v>134</v>
      </c>
      <c r="F232" s="2">
        <v>5200650</v>
      </c>
      <c r="G232" s="15">
        <v>44176</v>
      </c>
      <c r="H232" s="2" t="s">
        <v>466</v>
      </c>
      <c r="I232" s="2" t="s">
        <v>467</v>
      </c>
      <c r="J232" s="2" t="s">
        <v>468</v>
      </c>
      <c r="K232" s="54">
        <v>698160</v>
      </c>
    </row>
    <row r="233" spans="1:11" ht="27">
      <c r="A233" s="11" t="s">
        <v>2007</v>
      </c>
      <c r="B233" s="2" t="s">
        <v>11</v>
      </c>
      <c r="C233" s="2" t="s">
        <v>14</v>
      </c>
      <c r="D233" s="2" t="s">
        <v>14</v>
      </c>
      <c r="E233" s="2" t="s">
        <v>134</v>
      </c>
      <c r="F233" s="2">
        <v>5200651</v>
      </c>
      <c r="G233" s="15">
        <v>44176</v>
      </c>
      <c r="H233" s="2" t="s">
        <v>469</v>
      </c>
      <c r="I233" s="2" t="s">
        <v>470</v>
      </c>
      <c r="J233" s="2" t="s">
        <v>471</v>
      </c>
      <c r="K233" s="54">
        <v>678895</v>
      </c>
    </row>
    <row r="234" spans="1:11" ht="13.5">
      <c r="A234" s="11" t="s">
        <v>2007</v>
      </c>
      <c r="B234" s="2" t="s">
        <v>12</v>
      </c>
      <c r="C234" s="2" t="s">
        <v>14</v>
      </c>
      <c r="D234" s="2" t="s">
        <v>14</v>
      </c>
      <c r="E234" s="2" t="s">
        <v>119</v>
      </c>
      <c r="F234" s="2">
        <v>5200097</v>
      </c>
      <c r="G234" s="15">
        <v>44177</v>
      </c>
      <c r="H234" s="2" t="s">
        <v>472</v>
      </c>
      <c r="I234" s="2" t="s">
        <v>473</v>
      </c>
      <c r="J234" s="2" t="s">
        <v>474</v>
      </c>
      <c r="K234" s="54">
        <v>3003096</v>
      </c>
    </row>
    <row r="235" spans="1:11" ht="13.5">
      <c r="A235" s="11" t="s">
        <v>2007</v>
      </c>
      <c r="B235" s="2" t="s">
        <v>12</v>
      </c>
      <c r="C235" s="2" t="s">
        <v>14</v>
      </c>
      <c r="D235" s="2" t="s">
        <v>14</v>
      </c>
      <c r="E235" s="2" t="s">
        <v>119</v>
      </c>
      <c r="F235" s="2">
        <v>5200098</v>
      </c>
      <c r="G235" s="15">
        <v>44177</v>
      </c>
      <c r="H235" s="2" t="s">
        <v>475</v>
      </c>
      <c r="I235" s="2" t="s">
        <v>476</v>
      </c>
      <c r="J235" s="2" t="s">
        <v>477</v>
      </c>
      <c r="K235" s="54">
        <v>9997285</v>
      </c>
    </row>
    <row r="236" spans="1:11" ht="13.5">
      <c r="A236" s="11" t="s">
        <v>2007</v>
      </c>
      <c r="B236" s="2" t="s">
        <v>12</v>
      </c>
      <c r="C236" s="2" t="s">
        <v>14</v>
      </c>
      <c r="D236" s="2" t="s">
        <v>14</v>
      </c>
      <c r="E236" s="2" t="s">
        <v>119</v>
      </c>
      <c r="F236" s="2">
        <v>5200099</v>
      </c>
      <c r="G236" s="15">
        <v>44177</v>
      </c>
      <c r="H236" s="2" t="s">
        <v>461</v>
      </c>
      <c r="I236" s="2" t="s">
        <v>478</v>
      </c>
      <c r="J236" s="2" t="s">
        <v>479</v>
      </c>
      <c r="K236" s="54">
        <v>2638230</v>
      </c>
    </row>
    <row r="237" spans="1:11" ht="13.5">
      <c r="A237" s="11" t="s">
        <v>2007</v>
      </c>
      <c r="B237" s="2" t="s">
        <v>12</v>
      </c>
      <c r="C237" s="2" t="s">
        <v>14</v>
      </c>
      <c r="D237" s="2" t="s">
        <v>14</v>
      </c>
      <c r="E237" s="2" t="s">
        <v>119</v>
      </c>
      <c r="F237" s="2">
        <v>5200100</v>
      </c>
      <c r="G237" s="15">
        <v>44177</v>
      </c>
      <c r="H237" s="2" t="s">
        <v>461</v>
      </c>
      <c r="I237" s="2" t="s">
        <v>55</v>
      </c>
      <c r="J237" s="2" t="s">
        <v>78</v>
      </c>
      <c r="K237" s="54">
        <v>1495655</v>
      </c>
    </row>
    <row r="238" spans="1:11" ht="13.5">
      <c r="A238" s="11" t="s">
        <v>2007</v>
      </c>
      <c r="B238" s="2" t="s">
        <v>12</v>
      </c>
      <c r="C238" s="2" t="s">
        <v>14</v>
      </c>
      <c r="D238" s="2" t="s">
        <v>14</v>
      </c>
      <c r="E238" s="2" t="s">
        <v>119</v>
      </c>
      <c r="F238" s="2">
        <v>5200101</v>
      </c>
      <c r="G238" s="15">
        <v>44177</v>
      </c>
      <c r="H238" s="2" t="s">
        <v>480</v>
      </c>
      <c r="I238" s="2" t="s">
        <v>437</v>
      </c>
      <c r="J238" s="2" t="s">
        <v>438</v>
      </c>
      <c r="K238" s="54">
        <v>1047417</v>
      </c>
    </row>
    <row r="239" spans="1:11" ht="27">
      <c r="A239" s="11" t="s">
        <v>2007</v>
      </c>
      <c r="B239" s="2" t="s">
        <v>192</v>
      </c>
      <c r="C239" s="2" t="s">
        <v>14</v>
      </c>
      <c r="D239" s="2" t="s">
        <v>14</v>
      </c>
      <c r="E239" s="2" t="s">
        <v>193</v>
      </c>
      <c r="F239" s="2">
        <v>82910849</v>
      </c>
      <c r="G239" s="15">
        <v>44179</v>
      </c>
      <c r="H239" s="2" t="s">
        <v>481</v>
      </c>
      <c r="I239" s="2" t="s">
        <v>407</v>
      </c>
      <c r="J239" s="2" t="s">
        <v>408</v>
      </c>
      <c r="K239" s="75">
        <v>42940</v>
      </c>
    </row>
    <row r="240" spans="1:11" ht="27">
      <c r="A240" s="11" t="s">
        <v>2007</v>
      </c>
      <c r="B240" s="2" t="s">
        <v>192</v>
      </c>
      <c r="C240" s="2" t="s">
        <v>14</v>
      </c>
      <c r="D240" s="2" t="s">
        <v>14</v>
      </c>
      <c r="E240" s="2" t="s">
        <v>193</v>
      </c>
      <c r="F240" s="2">
        <v>82910872</v>
      </c>
      <c r="G240" s="15">
        <v>44179</v>
      </c>
      <c r="H240" s="2" t="s">
        <v>482</v>
      </c>
      <c r="I240" s="2" t="s">
        <v>407</v>
      </c>
      <c r="J240" s="2" t="s">
        <v>408</v>
      </c>
      <c r="K240" s="75">
        <v>237376</v>
      </c>
    </row>
    <row r="241" spans="1:11" ht="27">
      <c r="A241" s="11" t="s">
        <v>2007</v>
      </c>
      <c r="B241" s="2" t="s">
        <v>192</v>
      </c>
      <c r="C241" s="2" t="s">
        <v>14</v>
      </c>
      <c r="D241" s="2" t="s">
        <v>14</v>
      </c>
      <c r="E241" s="2" t="s">
        <v>193</v>
      </c>
      <c r="F241" s="2">
        <v>82889616</v>
      </c>
      <c r="G241" s="15">
        <v>44179</v>
      </c>
      <c r="H241" s="2" t="s">
        <v>483</v>
      </c>
      <c r="I241" s="2" t="s">
        <v>407</v>
      </c>
      <c r="J241" s="2" t="s">
        <v>408</v>
      </c>
      <c r="K241" s="75">
        <v>5216</v>
      </c>
    </row>
    <row r="242" spans="1:11" ht="27">
      <c r="A242" s="11" t="s">
        <v>2007</v>
      </c>
      <c r="B242" s="2" t="s">
        <v>192</v>
      </c>
      <c r="C242" s="2" t="s">
        <v>14</v>
      </c>
      <c r="D242" s="2" t="s">
        <v>14</v>
      </c>
      <c r="E242" s="2" t="s">
        <v>193</v>
      </c>
      <c r="F242" s="2">
        <v>82889626</v>
      </c>
      <c r="G242" s="15">
        <v>44179</v>
      </c>
      <c r="H242" s="2" t="s">
        <v>484</v>
      </c>
      <c r="I242" s="2" t="s">
        <v>407</v>
      </c>
      <c r="J242" s="2" t="s">
        <v>408</v>
      </c>
      <c r="K242" s="75">
        <v>28465</v>
      </c>
    </row>
    <row r="243" spans="1:11" ht="27">
      <c r="A243" s="11" t="s">
        <v>2007</v>
      </c>
      <c r="B243" s="2" t="s">
        <v>192</v>
      </c>
      <c r="C243" s="2" t="s">
        <v>14</v>
      </c>
      <c r="D243" s="2" t="s">
        <v>14</v>
      </c>
      <c r="E243" s="2" t="s">
        <v>193</v>
      </c>
      <c r="F243" s="2">
        <v>82889956</v>
      </c>
      <c r="G243" s="15">
        <v>44179</v>
      </c>
      <c r="H243" s="2" t="s">
        <v>485</v>
      </c>
      <c r="I243" s="2" t="s">
        <v>407</v>
      </c>
      <c r="J243" s="2" t="s">
        <v>408</v>
      </c>
      <c r="K243" s="75">
        <v>35990</v>
      </c>
    </row>
    <row r="244" spans="1:11" ht="27">
      <c r="A244" s="11" t="s">
        <v>2007</v>
      </c>
      <c r="B244" s="2" t="s">
        <v>192</v>
      </c>
      <c r="C244" s="2" t="s">
        <v>14</v>
      </c>
      <c r="D244" s="2" t="s">
        <v>14</v>
      </c>
      <c r="E244" s="2" t="s">
        <v>197</v>
      </c>
      <c r="F244" s="2">
        <v>7223366</v>
      </c>
      <c r="G244" s="15">
        <v>44179</v>
      </c>
      <c r="H244" s="2" t="s">
        <v>486</v>
      </c>
      <c r="I244" s="2" t="s">
        <v>407</v>
      </c>
      <c r="J244" s="2" t="s">
        <v>408</v>
      </c>
      <c r="K244" s="75">
        <v>66173</v>
      </c>
    </row>
    <row r="245" spans="1:11" ht="27">
      <c r="A245" s="11" t="s">
        <v>2007</v>
      </c>
      <c r="B245" s="2" t="s">
        <v>192</v>
      </c>
      <c r="C245" s="2" t="s">
        <v>14</v>
      </c>
      <c r="D245" s="2" t="s">
        <v>14</v>
      </c>
      <c r="E245" s="2" t="s">
        <v>197</v>
      </c>
      <c r="F245" s="2">
        <v>7223371</v>
      </c>
      <c r="G245" s="15">
        <v>44179</v>
      </c>
      <c r="H245" s="2" t="s">
        <v>487</v>
      </c>
      <c r="I245" s="2" t="s">
        <v>407</v>
      </c>
      <c r="J245" s="2" t="s">
        <v>408</v>
      </c>
      <c r="K245" s="75">
        <v>64503</v>
      </c>
    </row>
    <row r="246" spans="1:11" ht="27">
      <c r="A246" s="11" t="s">
        <v>2007</v>
      </c>
      <c r="B246" s="2" t="s">
        <v>192</v>
      </c>
      <c r="C246" s="2" t="s">
        <v>14</v>
      </c>
      <c r="D246" s="2" t="s">
        <v>14</v>
      </c>
      <c r="E246" s="2" t="s">
        <v>197</v>
      </c>
      <c r="F246" s="2">
        <v>7223375</v>
      </c>
      <c r="G246" s="15">
        <v>44179</v>
      </c>
      <c r="H246" s="2" t="s">
        <v>488</v>
      </c>
      <c r="I246" s="2" t="s">
        <v>407</v>
      </c>
      <c r="J246" s="2" t="s">
        <v>408</v>
      </c>
      <c r="K246" s="75">
        <v>88967</v>
      </c>
    </row>
    <row r="247" spans="1:11" ht="27">
      <c r="A247" s="11" t="s">
        <v>2007</v>
      </c>
      <c r="B247" s="2" t="s">
        <v>192</v>
      </c>
      <c r="C247" s="2" t="s">
        <v>14</v>
      </c>
      <c r="D247" s="2" t="s">
        <v>14</v>
      </c>
      <c r="E247" s="2" t="s">
        <v>197</v>
      </c>
      <c r="F247" s="2">
        <v>7223387</v>
      </c>
      <c r="G247" s="15">
        <v>44179</v>
      </c>
      <c r="H247" s="2" t="s">
        <v>489</v>
      </c>
      <c r="I247" s="2" t="s">
        <v>407</v>
      </c>
      <c r="J247" s="2" t="s">
        <v>408</v>
      </c>
      <c r="K247" s="75">
        <v>89459</v>
      </c>
    </row>
    <row r="248" spans="1:11" ht="27">
      <c r="A248" s="11" t="s">
        <v>2007</v>
      </c>
      <c r="B248" s="2" t="s">
        <v>192</v>
      </c>
      <c r="C248" s="2" t="s">
        <v>14</v>
      </c>
      <c r="D248" s="2" t="s">
        <v>14</v>
      </c>
      <c r="E248" s="2" t="s">
        <v>193</v>
      </c>
      <c r="F248" s="2">
        <v>278645501</v>
      </c>
      <c r="G248" s="15">
        <v>44179</v>
      </c>
      <c r="H248" s="2" t="s">
        <v>490</v>
      </c>
      <c r="I248" s="2" t="s">
        <v>195</v>
      </c>
      <c r="J248" s="19" t="s">
        <v>196</v>
      </c>
      <c r="K248" s="75">
        <v>51800</v>
      </c>
    </row>
    <row r="249" spans="1:11" ht="27">
      <c r="A249" s="11" t="s">
        <v>2007</v>
      </c>
      <c r="B249" s="2" t="s">
        <v>192</v>
      </c>
      <c r="C249" s="2" t="s">
        <v>14</v>
      </c>
      <c r="D249" s="2" t="s">
        <v>14</v>
      </c>
      <c r="E249" s="2" t="s">
        <v>197</v>
      </c>
      <c r="F249" s="2">
        <v>15093715</v>
      </c>
      <c r="G249" s="15">
        <v>44179</v>
      </c>
      <c r="H249" s="2" t="s">
        <v>491</v>
      </c>
      <c r="I249" s="2" t="s">
        <v>195</v>
      </c>
      <c r="J249" s="19" t="s">
        <v>196</v>
      </c>
      <c r="K249" s="75">
        <v>1330500</v>
      </c>
    </row>
    <row r="250" spans="1:11" ht="27">
      <c r="A250" s="11" t="s">
        <v>2007</v>
      </c>
      <c r="B250" s="2" t="s">
        <v>12</v>
      </c>
      <c r="C250" s="2" t="s">
        <v>14</v>
      </c>
      <c r="D250" s="2" t="s">
        <v>14</v>
      </c>
      <c r="E250" s="2" t="s">
        <v>119</v>
      </c>
      <c r="F250" s="2">
        <v>5200102</v>
      </c>
      <c r="G250" s="15">
        <v>44179</v>
      </c>
      <c r="H250" s="2" t="s">
        <v>464</v>
      </c>
      <c r="I250" s="2" t="s">
        <v>492</v>
      </c>
      <c r="J250" s="2" t="s">
        <v>493</v>
      </c>
      <c r="K250" s="54">
        <v>2904984</v>
      </c>
    </row>
    <row r="251" spans="1:11" ht="27">
      <c r="A251" s="11" t="s">
        <v>2007</v>
      </c>
      <c r="B251" s="2" t="s">
        <v>11</v>
      </c>
      <c r="C251" s="2" t="s">
        <v>14</v>
      </c>
      <c r="D251" s="2" t="s">
        <v>14</v>
      </c>
      <c r="E251" s="2" t="s">
        <v>134</v>
      </c>
      <c r="F251" s="2">
        <v>5200654</v>
      </c>
      <c r="G251" s="15">
        <v>44179</v>
      </c>
      <c r="H251" s="2" t="s">
        <v>494</v>
      </c>
      <c r="I251" s="2" t="s">
        <v>495</v>
      </c>
      <c r="J251" s="2" t="s">
        <v>496</v>
      </c>
      <c r="K251" s="54">
        <v>999600</v>
      </c>
    </row>
    <row r="252" spans="1:11" ht="27">
      <c r="A252" s="11" t="s">
        <v>2007</v>
      </c>
      <c r="B252" s="2" t="s">
        <v>11</v>
      </c>
      <c r="C252" s="2" t="s">
        <v>14</v>
      </c>
      <c r="D252" s="2" t="s">
        <v>14</v>
      </c>
      <c r="E252" s="2" t="s">
        <v>134</v>
      </c>
      <c r="F252" s="2">
        <v>5200655</v>
      </c>
      <c r="G252" s="15">
        <v>44179</v>
      </c>
      <c r="H252" s="2" t="s">
        <v>444</v>
      </c>
      <c r="I252" s="2" t="s">
        <v>497</v>
      </c>
      <c r="J252" s="2" t="s">
        <v>498</v>
      </c>
      <c r="K252" s="54">
        <v>1100000</v>
      </c>
    </row>
    <row r="253" spans="1:11" ht="27">
      <c r="A253" s="11" t="s">
        <v>2007</v>
      </c>
      <c r="B253" s="2" t="s">
        <v>192</v>
      </c>
      <c r="C253" s="2" t="s">
        <v>14</v>
      </c>
      <c r="D253" s="2" t="s">
        <v>14</v>
      </c>
      <c r="E253" s="2" t="s">
        <v>197</v>
      </c>
      <c r="F253" s="2">
        <v>7233517</v>
      </c>
      <c r="G253" s="15">
        <v>44180</v>
      </c>
      <c r="H253" s="2" t="s">
        <v>499</v>
      </c>
      <c r="I253" s="2" t="s">
        <v>407</v>
      </c>
      <c r="J253" s="2" t="s">
        <v>408</v>
      </c>
      <c r="K253" s="75">
        <v>631534</v>
      </c>
    </row>
    <row r="254" spans="1:11" ht="27">
      <c r="A254" s="11" t="s">
        <v>2007</v>
      </c>
      <c r="B254" s="2" t="s">
        <v>192</v>
      </c>
      <c r="C254" s="2" t="s">
        <v>14</v>
      </c>
      <c r="D254" s="2" t="s">
        <v>14</v>
      </c>
      <c r="E254" s="2" t="s">
        <v>197</v>
      </c>
      <c r="F254" s="2">
        <v>7232840</v>
      </c>
      <c r="G254" s="15">
        <v>44180</v>
      </c>
      <c r="H254" s="2" t="s">
        <v>500</v>
      </c>
      <c r="I254" s="2" t="s">
        <v>407</v>
      </c>
      <c r="J254" s="2" t="s">
        <v>408</v>
      </c>
      <c r="K254" s="75">
        <v>1757766</v>
      </c>
    </row>
    <row r="255" spans="1:11" ht="27">
      <c r="A255" s="11" t="s">
        <v>2007</v>
      </c>
      <c r="B255" s="2" t="s">
        <v>192</v>
      </c>
      <c r="C255" s="2" t="s">
        <v>14</v>
      </c>
      <c r="D255" s="2" t="s">
        <v>14</v>
      </c>
      <c r="E255" s="2" t="s">
        <v>193</v>
      </c>
      <c r="F255" s="2">
        <v>51907951</v>
      </c>
      <c r="G255" s="15">
        <v>44180</v>
      </c>
      <c r="H255" s="2" t="s">
        <v>501</v>
      </c>
      <c r="I255" s="2" t="s">
        <v>451</v>
      </c>
      <c r="J255" s="2" t="s">
        <v>452</v>
      </c>
      <c r="K255" s="75">
        <v>71780</v>
      </c>
    </row>
    <row r="256" spans="1:11" ht="13.5">
      <c r="A256" s="11" t="s">
        <v>2007</v>
      </c>
      <c r="B256" s="2" t="s">
        <v>12</v>
      </c>
      <c r="C256" s="2" t="s">
        <v>14</v>
      </c>
      <c r="D256" s="2" t="s">
        <v>14</v>
      </c>
      <c r="E256" s="2" t="s">
        <v>119</v>
      </c>
      <c r="F256" s="2">
        <v>5200103</v>
      </c>
      <c r="G256" s="15">
        <v>44180</v>
      </c>
      <c r="H256" s="2" t="s">
        <v>502</v>
      </c>
      <c r="I256" s="2" t="s">
        <v>503</v>
      </c>
      <c r="J256" s="2" t="s">
        <v>504</v>
      </c>
      <c r="K256" s="54">
        <v>2984361</v>
      </c>
    </row>
    <row r="257" spans="1:11" ht="27">
      <c r="A257" s="11" t="s">
        <v>2007</v>
      </c>
      <c r="B257" s="17" t="s">
        <v>265</v>
      </c>
      <c r="C257" s="2" t="s">
        <v>505</v>
      </c>
      <c r="D257" s="35">
        <v>44179</v>
      </c>
      <c r="E257" s="2" t="s">
        <v>134</v>
      </c>
      <c r="F257" s="2">
        <v>5200657</v>
      </c>
      <c r="G257" s="15">
        <v>44180</v>
      </c>
      <c r="H257" s="2" t="s">
        <v>506</v>
      </c>
      <c r="I257" s="2" t="s">
        <v>430</v>
      </c>
      <c r="J257" s="2" t="s">
        <v>431</v>
      </c>
      <c r="K257" s="54">
        <v>1992060</v>
      </c>
    </row>
    <row r="258" spans="1:11" ht="13.5">
      <c r="A258" s="11" t="s">
        <v>2007</v>
      </c>
      <c r="B258" s="2" t="s">
        <v>11</v>
      </c>
      <c r="C258" s="2" t="s">
        <v>14</v>
      </c>
      <c r="D258" s="2" t="s">
        <v>14</v>
      </c>
      <c r="E258" s="2" t="s">
        <v>119</v>
      </c>
      <c r="F258" s="2">
        <v>5200106</v>
      </c>
      <c r="G258" s="15">
        <v>44181</v>
      </c>
      <c r="H258" s="2" t="s">
        <v>461</v>
      </c>
      <c r="I258" s="2" t="s">
        <v>507</v>
      </c>
      <c r="J258" s="2" t="s">
        <v>508</v>
      </c>
      <c r="K258" s="54">
        <v>1308762</v>
      </c>
    </row>
    <row r="259" spans="1:11" ht="13.5">
      <c r="A259" s="11" t="s">
        <v>2007</v>
      </c>
      <c r="B259" s="2" t="s">
        <v>192</v>
      </c>
      <c r="C259" s="2" t="s">
        <v>14</v>
      </c>
      <c r="D259" s="2" t="s">
        <v>14</v>
      </c>
      <c r="E259" s="2" t="s">
        <v>197</v>
      </c>
      <c r="F259" s="2">
        <v>9267353</v>
      </c>
      <c r="G259" s="15">
        <v>44186</v>
      </c>
      <c r="H259" s="2" t="s">
        <v>509</v>
      </c>
      <c r="I259" s="2" t="s">
        <v>510</v>
      </c>
      <c r="J259" s="2" t="s">
        <v>511</v>
      </c>
      <c r="K259" s="75">
        <v>5188</v>
      </c>
    </row>
    <row r="260" spans="1:11" ht="13.5">
      <c r="A260" s="11" t="s">
        <v>2007</v>
      </c>
      <c r="B260" s="2" t="s">
        <v>192</v>
      </c>
      <c r="C260" s="2" t="s">
        <v>14</v>
      </c>
      <c r="D260" s="2" t="s">
        <v>14</v>
      </c>
      <c r="E260" s="2" t="s">
        <v>197</v>
      </c>
      <c r="F260" s="2">
        <v>976003</v>
      </c>
      <c r="G260" s="15">
        <v>44186</v>
      </c>
      <c r="H260" s="2" t="s">
        <v>512</v>
      </c>
      <c r="I260" s="2" t="s">
        <v>18</v>
      </c>
      <c r="J260" s="2" t="s">
        <v>19</v>
      </c>
      <c r="K260" s="75">
        <v>1571111</v>
      </c>
    </row>
    <row r="261" spans="1:11" ht="13.5">
      <c r="A261" s="11" t="s">
        <v>2007</v>
      </c>
      <c r="B261" s="2" t="s">
        <v>192</v>
      </c>
      <c r="C261" s="2" t="s">
        <v>14</v>
      </c>
      <c r="D261" s="2" t="s">
        <v>14</v>
      </c>
      <c r="E261" s="2" t="s">
        <v>197</v>
      </c>
      <c r="F261" s="2">
        <v>979413</v>
      </c>
      <c r="G261" s="15">
        <v>44186</v>
      </c>
      <c r="H261" s="2" t="s">
        <v>512</v>
      </c>
      <c r="I261" s="2" t="s">
        <v>18</v>
      </c>
      <c r="J261" s="2" t="s">
        <v>19</v>
      </c>
      <c r="K261" s="75">
        <v>6984</v>
      </c>
    </row>
    <row r="262" spans="1:11" ht="27">
      <c r="A262" s="11" t="s">
        <v>2007</v>
      </c>
      <c r="B262" s="2" t="s">
        <v>192</v>
      </c>
      <c r="C262" s="2" t="s">
        <v>14</v>
      </c>
      <c r="D262" s="2" t="s">
        <v>14</v>
      </c>
      <c r="E262" s="2" t="s">
        <v>197</v>
      </c>
      <c r="F262" s="2">
        <v>15140541</v>
      </c>
      <c r="G262" s="15">
        <v>44187</v>
      </c>
      <c r="H262" s="2" t="s">
        <v>513</v>
      </c>
      <c r="I262" s="2" t="s">
        <v>195</v>
      </c>
      <c r="J262" s="19" t="s">
        <v>196</v>
      </c>
      <c r="K262" s="75">
        <v>265200</v>
      </c>
    </row>
    <row r="263" spans="1:11" ht="27">
      <c r="A263" s="11" t="s">
        <v>2007</v>
      </c>
      <c r="B263" s="2" t="s">
        <v>192</v>
      </c>
      <c r="C263" s="2" t="s">
        <v>14</v>
      </c>
      <c r="D263" s="2" t="s">
        <v>14</v>
      </c>
      <c r="E263" s="2" t="s">
        <v>197</v>
      </c>
      <c r="F263" s="2">
        <v>1270154</v>
      </c>
      <c r="G263" s="15">
        <v>44187</v>
      </c>
      <c r="H263" s="2" t="s">
        <v>514</v>
      </c>
      <c r="I263" s="2" t="s">
        <v>451</v>
      </c>
      <c r="J263" s="2" t="s">
        <v>452</v>
      </c>
      <c r="K263" s="75">
        <v>19200</v>
      </c>
    </row>
    <row r="264" spans="1:11" ht="27">
      <c r="A264" s="11" t="s">
        <v>2007</v>
      </c>
      <c r="B264" s="2" t="s">
        <v>192</v>
      </c>
      <c r="C264" s="2" t="s">
        <v>14</v>
      </c>
      <c r="D264" s="2" t="s">
        <v>14</v>
      </c>
      <c r="E264" s="2" t="s">
        <v>197</v>
      </c>
      <c r="F264" s="2">
        <v>1270155</v>
      </c>
      <c r="G264" s="15">
        <v>44187</v>
      </c>
      <c r="H264" s="2" t="s">
        <v>515</v>
      </c>
      <c r="I264" s="2" t="s">
        <v>451</v>
      </c>
      <c r="J264" s="2" t="s">
        <v>452</v>
      </c>
      <c r="K264" s="75">
        <v>14750</v>
      </c>
    </row>
    <row r="265" spans="1:11" ht="27">
      <c r="A265" s="11" t="s">
        <v>2007</v>
      </c>
      <c r="B265" s="2" t="s">
        <v>192</v>
      </c>
      <c r="C265" s="2" t="s">
        <v>14</v>
      </c>
      <c r="D265" s="2" t="s">
        <v>14</v>
      </c>
      <c r="E265" s="2" t="s">
        <v>193</v>
      </c>
      <c r="F265" s="2">
        <v>52147892</v>
      </c>
      <c r="G265" s="15">
        <v>44187</v>
      </c>
      <c r="H265" s="2" t="s">
        <v>516</v>
      </c>
      <c r="I265" s="2" t="s">
        <v>451</v>
      </c>
      <c r="J265" s="2" t="s">
        <v>452</v>
      </c>
      <c r="K265" s="75">
        <v>6050</v>
      </c>
    </row>
    <row r="266" spans="1:11" ht="27">
      <c r="A266" s="11" t="s">
        <v>2007</v>
      </c>
      <c r="B266" s="2" t="s">
        <v>192</v>
      </c>
      <c r="C266" s="2" t="s">
        <v>14</v>
      </c>
      <c r="D266" s="2" t="s">
        <v>14</v>
      </c>
      <c r="E266" s="2" t="s">
        <v>193</v>
      </c>
      <c r="F266" s="2">
        <v>51769184</v>
      </c>
      <c r="G266" s="15">
        <v>44187</v>
      </c>
      <c r="H266" s="2" t="s">
        <v>517</v>
      </c>
      <c r="I266" s="2" t="s">
        <v>451</v>
      </c>
      <c r="J266" s="2" t="s">
        <v>452</v>
      </c>
      <c r="K266" s="75">
        <v>11690</v>
      </c>
    </row>
    <row r="267" spans="1:11" ht="27">
      <c r="A267" s="11" t="s">
        <v>2007</v>
      </c>
      <c r="B267" s="2" t="s">
        <v>192</v>
      </c>
      <c r="C267" s="2" t="s">
        <v>14</v>
      </c>
      <c r="D267" s="2" t="s">
        <v>14</v>
      </c>
      <c r="E267" s="2" t="s">
        <v>193</v>
      </c>
      <c r="F267" s="2">
        <v>52141513</v>
      </c>
      <c r="G267" s="15">
        <v>44187</v>
      </c>
      <c r="H267" s="2" t="s">
        <v>518</v>
      </c>
      <c r="I267" s="2" t="s">
        <v>451</v>
      </c>
      <c r="J267" s="2" t="s">
        <v>452</v>
      </c>
      <c r="K267" s="75">
        <v>30750</v>
      </c>
    </row>
    <row r="268" spans="1:11" ht="27">
      <c r="A268" s="11" t="s">
        <v>2007</v>
      </c>
      <c r="B268" s="2" t="s">
        <v>192</v>
      </c>
      <c r="C268" s="2" t="s">
        <v>14</v>
      </c>
      <c r="D268" s="2" t="s">
        <v>14</v>
      </c>
      <c r="E268" s="2" t="s">
        <v>197</v>
      </c>
      <c r="F268" s="2">
        <v>1271132</v>
      </c>
      <c r="G268" s="15">
        <v>44187</v>
      </c>
      <c r="H268" s="2" t="s">
        <v>519</v>
      </c>
      <c r="I268" s="2" t="s">
        <v>451</v>
      </c>
      <c r="J268" s="2" t="s">
        <v>452</v>
      </c>
      <c r="K268" s="75">
        <v>48790</v>
      </c>
    </row>
    <row r="269" spans="1:11" ht="27">
      <c r="A269" s="11" t="s">
        <v>2007</v>
      </c>
      <c r="B269" s="2" t="s">
        <v>192</v>
      </c>
      <c r="C269" s="2" t="s">
        <v>14</v>
      </c>
      <c r="D269" s="2" t="s">
        <v>14</v>
      </c>
      <c r="E269" s="2" t="s">
        <v>193</v>
      </c>
      <c r="F269" s="2">
        <v>52156009</v>
      </c>
      <c r="G269" s="15">
        <v>44187</v>
      </c>
      <c r="H269" s="2" t="s">
        <v>520</v>
      </c>
      <c r="I269" s="2" t="s">
        <v>451</v>
      </c>
      <c r="J269" s="2" t="s">
        <v>452</v>
      </c>
      <c r="K269" s="75">
        <v>52330</v>
      </c>
    </row>
    <row r="270" spans="1:11" ht="13.5">
      <c r="A270" s="11" t="s">
        <v>2007</v>
      </c>
      <c r="B270" s="2" t="s">
        <v>12</v>
      </c>
      <c r="C270" s="2" t="s">
        <v>14</v>
      </c>
      <c r="D270" s="2" t="s">
        <v>14</v>
      </c>
      <c r="E270" s="2" t="s">
        <v>119</v>
      </c>
      <c r="F270" s="2">
        <v>5200110</v>
      </c>
      <c r="G270" s="15">
        <v>44187</v>
      </c>
      <c r="H270" s="2" t="s">
        <v>464</v>
      </c>
      <c r="I270" s="2" t="s">
        <v>465</v>
      </c>
      <c r="J270" s="2" t="s">
        <v>24</v>
      </c>
      <c r="K270" s="54">
        <v>4588876</v>
      </c>
    </row>
    <row r="271" spans="1:11" ht="13.5">
      <c r="A271" s="11" t="s">
        <v>2007</v>
      </c>
      <c r="B271" s="2" t="s">
        <v>12</v>
      </c>
      <c r="C271" s="2" t="s">
        <v>14</v>
      </c>
      <c r="D271" s="2" t="s">
        <v>14</v>
      </c>
      <c r="E271" s="2" t="s">
        <v>119</v>
      </c>
      <c r="F271" s="2">
        <v>5200111</v>
      </c>
      <c r="G271" s="15">
        <v>44187</v>
      </c>
      <c r="H271" s="2" t="s">
        <v>521</v>
      </c>
      <c r="I271" s="2" t="s">
        <v>465</v>
      </c>
      <c r="J271" s="2" t="s">
        <v>24</v>
      </c>
      <c r="K271" s="54">
        <v>909045</v>
      </c>
    </row>
    <row r="272" spans="1:11" ht="27">
      <c r="A272" s="11" t="s">
        <v>2007</v>
      </c>
      <c r="B272" s="2" t="s">
        <v>192</v>
      </c>
      <c r="C272" s="2" t="s">
        <v>14</v>
      </c>
      <c r="D272" s="2" t="s">
        <v>14</v>
      </c>
      <c r="E272" s="2" t="s">
        <v>193</v>
      </c>
      <c r="F272" s="2">
        <v>639287</v>
      </c>
      <c r="G272" s="15">
        <v>44188</v>
      </c>
      <c r="H272" s="2" t="s">
        <v>522</v>
      </c>
      <c r="I272" s="2" t="s">
        <v>523</v>
      </c>
      <c r="J272" s="2" t="s">
        <v>524</v>
      </c>
      <c r="K272" s="75">
        <v>192500</v>
      </c>
    </row>
    <row r="273" spans="1:11" ht="27">
      <c r="A273" s="11" t="s">
        <v>2007</v>
      </c>
      <c r="B273" s="2" t="s">
        <v>192</v>
      </c>
      <c r="C273" s="2" t="s">
        <v>14</v>
      </c>
      <c r="D273" s="2" t="s">
        <v>14</v>
      </c>
      <c r="E273" s="2" t="s">
        <v>193</v>
      </c>
      <c r="F273" s="2">
        <v>644050</v>
      </c>
      <c r="G273" s="15">
        <v>44188</v>
      </c>
      <c r="H273" s="2" t="s">
        <v>525</v>
      </c>
      <c r="I273" s="2" t="s">
        <v>523</v>
      </c>
      <c r="J273" s="2" t="s">
        <v>524</v>
      </c>
      <c r="K273" s="75">
        <v>5000</v>
      </c>
    </row>
    <row r="274" spans="1:11" ht="13.5">
      <c r="A274" s="11" t="s">
        <v>2007</v>
      </c>
      <c r="B274" s="2" t="s">
        <v>12</v>
      </c>
      <c r="C274" s="2" t="s">
        <v>14</v>
      </c>
      <c r="D274" s="2" t="s">
        <v>14</v>
      </c>
      <c r="E274" s="2" t="s">
        <v>119</v>
      </c>
      <c r="F274" s="2">
        <v>5200113</v>
      </c>
      <c r="G274" s="15">
        <v>44188</v>
      </c>
      <c r="H274" s="2" t="s">
        <v>526</v>
      </c>
      <c r="I274" s="2" t="s">
        <v>246</v>
      </c>
      <c r="J274" s="2" t="s">
        <v>247</v>
      </c>
      <c r="K274" s="54">
        <v>2502540</v>
      </c>
    </row>
    <row r="275" spans="1:11" ht="13.5">
      <c r="A275" s="11" t="s">
        <v>2007</v>
      </c>
      <c r="B275" s="2" t="s">
        <v>12</v>
      </c>
      <c r="C275" s="2" t="s">
        <v>14</v>
      </c>
      <c r="D275" s="2" t="s">
        <v>14</v>
      </c>
      <c r="E275" s="2" t="s">
        <v>119</v>
      </c>
      <c r="F275" s="2">
        <v>5200114</v>
      </c>
      <c r="G275" s="15">
        <v>44188</v>
      </c>
      <c r="H275" s="2" t="s">
        <v>527</v>
      </c>
      <c r="I275" s="2" t="s">
        <v>465</v>
      </c>
      <c r="J275" s="2" t="s">
        <v>24</v>
      </c>
      <c r="K275" s="54">
        <v>1302319</v>
      </c>
    </row>
    <row r="276" spans="1:11" ht="27">
      <c r="A276" s="11" t="s">
        <v>2007</v>
      </c>
      <c r="B276" s="2" t="s">
        <v>11</v>
      </c>
      <c r="C276" s="2" t="s">
        <v>14</v>
      </c>
      <c r="D276" s="2" t="s">
        <v>14</v>
      </c>
      <c r="E276" s="2" t="s">
        <v>134</v>
      </c>
      <c r="F276" s="2">
        <v>5200679</v>
      </c>
      <c r="G276" s="15">
        <v>44193</v>
      </c>
      <c r="H276" s="2" t="s">
        <v>528</v>
      </c>
      <c r="I276" s="2" t="s">
        <v>529</v>
      </c>
      <c r="J276" s="2" t="s">
        <v>530</v>
      </c>
      <c r="K276" s="54">
        <v>208000</v>
      </c>
    </row>
    <row r="277" spans="1:11" ht="27">
      <c r="A277" s="11" t="s">
        <v>2007</v>
      </c>
      <c r="B277" s="2" t="s">
        <v>192</v>
      </c>
      <c r="C277" s="2" t="s">
        <v>14</v>
      </c>
      <c r="D277" s="2" t="s">
        <v>14</v>
      </c>
      <c r="E277" s="2" t="s">
        <v>197</v>
      </c>
      <c r="F277" s="2">
        <v>7250746</v>
      </c>
      <c r="G277" s="15">
        <v>44194</v>
      </c>
      <c r="H277" s="2" t="s">
        <v>531</v>
      </c>
      <c r="I277" s="2" t="s">
        <v>407</v>
      </c>
      <c r="J277" s="2" t="s">
        <v>408</v>
      </c>
      <c r="K277" s="75">
        <v>672773</v>
      </c>
    </row>
    <row r="278" spans="1:11" ht="27">
      <c r="A278" s="11" t="s">
        <v>2007</v>
      </c>
      <c r="B278" s="2" t="s">
        <v>192</v>
      </c>
      <c r="C278" s="2" t="s">
        <v>14</v>
      </c>
      <c r="D278" s="2" t="s">
        <v>14</v>
      </c>
      <c r="E278" s="2" t="s">
        <v>193</v>
      </c>
      <c r="F278" s="2">
        <v>52197775</v>
      </c>
      <c r="G278" s="15">
        <v>44194</v>
      </c>
      <c r="H278" s="2" t="s">
        <v>532</v>
      </c>
      <c r="I278" s="2" t="s">
        <v>451</v>
      </c>
      <c r="J278" s="2" t="s">
        <v>452</v>
      </c>
      <c r="K278" s="75">
        <v>7140</v>
      </c>
    </row>
    <row r="279" spans="1:11" ht="27">
      <c r="A279" s="11" t="s">
        <v>2007</v>
      </c>
      <c r="B279" s="2" t="s">
        <v>192</v>
      </c>
      <c r="C279" s="2" t="s">
        <v>14</v>
      </c>
      <c r="D279" s="2" t="s">
        <v>14</v>
      </c>
      <c r="E279" s="2" t="s">
        <v>193</v>
      </c>
      <c r="F279" s="2">
        <v>52242887</v>
      </c>
      <c r="G279" s="15">
        <v>44194</v>
      </c>
      <c r="H279" s="2" t="s">
        <v>533</v>
      </c>
      <c r="I279" s="2" t="s">
        <v>451</v>
      </c>
      <c r="J279" s="2" t="s">
        <v>452</v>
      </c>
      <c r="K279" s="75">
        <v>27380</v>
      </c>
    </row>
    <row r="280" spans="1:11" ht="27">
      <c r="A280" s="11" t="s">
        <v>2007</v>
      </c>
      <c r="B280" s="2" t="s">
        <v>192</v>
      </c>
      <c r="C280" s="2" t="s">
        <v>14</v>
      </c>
      <c r="D280" s="2" t="s">
        <v>14</v>
      </c>
      <c r="E280" s="2" t="s">
        <v>193</v>
      </c>
      <c r="F280" s="2">
        <v>52289597</v>
      </c>
      <c r="G280" s="15">
        <v>44194</v>
      </c>
      <c r="H280" s="2" t="s">
        <v>534</v>
      </c>
      <c r="I280" s="2" t="s">
        <v>451</v>
      </c>
      <c r="J280" s="2" t="s">
        <v>452</v>
      </c>
      <c r="K280" s="75">
        <v>43430</v>
      </c>
    </row>
    <row r="281" spans="1:11" ht="27">
      <c r="A281" s="11" t="s">
        <v>2007</v>
      </c>
      <c r="B281" s="2" t="s">
        <v>192</v>
      </c>
      <c r="C281" s="2" t="s">
        <v>14</v>
      </c>
      <c r="D281" s="2" t="s">
        <v>14</v>
      </c>
      <c r="E281" s="2" t="s">
        <v>193</v>
      </c>
      <c r="F281" s="2">
        <v>522221050</v>
      </c>
      <c r="G281" s="15">
        <v>44194</v>
      </c>
      <c r="H281" s="2" t="s">
        <v>535</v>
      </c>
      <c r="I281" s="2" t="s">
        <v>451</v>
      </c>
      <c r="J281" s="2" t="s">
        <v>452</v>
      </c>
      <c r="K281" s="75">
        <v>27950</v>
      </c>
    </row>
    <row r="282" spans="1:11" ht="27">
      <c r="A282" s="11" t="s">
        <v>2007</v>
      </c>
      <c r="B282" s="2" t="s">
        <v>192</v>
      </c>
      <c r="C282" s="2" t="s">
        <v>14</v>
      </c>
      <c r="D282" s="2" t="s">
        <v>14</v>
      </c>
      <c r="E282" s="2" t="s">
        <v>197</v>
      </c>
      <c r="F282" s="2">
        <v>7258253</v>
      </c>
      <c r="G282" s="15">
        <v>44195</v>
      </c>
      <c r="H282" s="2" t="s">
        <v>536</v>
      </c>
      <c r="I282" s="2" t="s">
        <v>407</v>
      </c>
      <c r="J282" s="2" t="s">
        <v>408</v>
      </c>
      <c r="K282" s="75">
        <v>784349</v>
      </c>
    </row>
    <row r="283" spans="1:11" ht="27">
      <c r="A283" s="11" t="s">
        <v>2007</v>
      </c>
      <c r="B283" s="2" t="s">
        <v>192</v>
      </c>
      <c r="C283" s="2" t="s">
        <v>14</v>
      </c>
      <c r="D283" s="2" t="s">
        <v>14</v>
      </c>
      <c r="E283" s="2" t="s">
        <v>197</v>
      </c>
      <c r="F283" s="2">
        <v>7259228</v>
      </c>
      <c r="G283" s="15">
        <v>44195</v>
      </c>
      <c r="H283" s="2" t="s">
        <v>537</v>
      </c>
      <c r="I283" s="2" t="s">
        <v>407</v>
      </c>
      <c r="J283" s="2" t="s">
        <v>408</v>
      </c>
      <c r="K283" s="75">
        <v>497043</v>
      </c>
    </row>
    <row r="284" spans="1:11" ht="13.5">
      <c r="A284" s="11" t="s">
        <v>2005</v>
      </c>
      <c r="B284" s="2" t="s">
        <v>192</v>
      </c>
      <c r="C284" s="2" t="s">
        <v>14</v>
      </c>
      <c r="D284" s="2" t="s">
        <v>14</v>
      </c>
      <c r="E284" s="2" t="s">
        <v>197</v>
      </c>
      <c r="F284" s="17">
        <v>15063542</v>
      </c>
      <c r="G284" s="12">
        <v>44166</v>
      </c>
      <c r="H284" s="17" t="s">
        <v>210</v>
      </c>
      <c r="I284" s="2" t="s">
        <v>195</v>
      </c>
      <c r="J284" s="19" t="s">
        <v>196</v>
      </c>
      <c r="K284" s="59">
        <v>3027500</v>
      </c>
    </row>
    <row r="285" spans="1:11" ht="13.5">
      <c r="A285" s="11" t="s">
        <v>2005</v>
      </c>
      <c r="B285" s="2" t="s">
        <v>192</v>
      </c>
      <c r="C285" s="2" t="s">
        <v>14</v>
      </c>
      <c r="D285" s="2" t="s">
        <v>14</v>
      </c>
      <c r="E285" s="2" t="s">
        <v>197</v>
      </c>
      <c r="F285" s="17">
        <v>15043083</v>
      </c>
      <c r="G285" s="12">
        <v>44177</v>
      </c>
      <c r="H285" s="17" t="s">
        <v>211</v>
      </c>
      <c r="I285" s="2" t="s">
        <v>195</v>
      </c>
      <c r="J285" s="19" t="s">
        <v>196</v>
      </c>
      <c r="K285" s="59">
        <v>334400</v>
      </c>
    </row>
    <row r="286" spans="1:11" ht="13.5">
      <c r="A286" s="11" t="s">
        <v>2005</v>
      </c>
      <c r="B286" s="2" t="s">
        <v>192</v>
      </c>
      <c r="C286" s="2" t="s">
        <v>14</v>
      </c>
      <c r="D286" s="2" t="s">
        <v>14</v>
      </c>
      <c r="E286" s="2" t="s">
        <v>197</v>
      </c>
      <c r="F286" s="17">
        <v>15058489</v>
      </c>
      <c r="G286" s="12">
        <v>44166</v>
      </c>
      <c r="H286" s="17" t="s">
        <v>212</v>
      </c>
      <c r="I286" s="2" t="s">
        <v>195</v>
      </c>
      <c r="J286" s="19" t="s">
        <v>196</v>
      </c>
      <c r="K286" s="59">
        <v>467300</v>
      </c>
    </row>
    <row r="287" spans="1:11" ht="13.5">
      <c r="A287" s="11" t="s">
        <v>2005</v>
      </c>
      <c r="B287" s="2" t="s">
        <v>192</v>
      </c>
      <c r="C287" s="2" t="s">
        <v>14</v>
      </c>
      <c r="D287" s="2" t="s">
        <v>14</v>
      </c>
      <c r="E287" s="2" t="s">
        <v>193</v>
      </c>
      <c r="F287" s="17">
        <v>278238710</v>
      </c>
      <c r="G287" s="12">
        <v>44177</v>
      </c>
      <c r="H287" s="17" t="s">
        <v>213</v>
      </c>
      <c r="I287" s="2" t="s">
        <v>195</v>
      </c>
      <c r="J287" s="19" t="s">
        <v>196</v>
      </c>
      <c r="K287" s="59">
        <v>541100</v>
      </c>
    </row>
    <row r="288" spans="1:11" ht="13.5">
      <c r="A288" s="11" t="s">
        <v>2005</v>
      </c>
      <c r="B288" s="2" t="s">
        <v>192</v>
      </c>
      <c r="C288" s="2" t="s">
        <v>14</v>
      </c>
      <c r="D288" s="2" t="s">
        <v>14</v>
      </c>
      <c r="E288" s="2" t="s">
        <v>197</v>
      </c>
      <c r="F288" s="11">
        <v>15146388</v>
      </c>
      <c r="G288" s="12">
        <v>44181</v>
      </c>
      <c r="H288" s="17" t="s">
        <v>214</v>
      </c>
      <c r="I288" s="2" t="s">
        <v>195</v>
      </c>
      <c r="J288" s="19" t="s">
        <v>196</v>
      </c>
      <c r="K288" s="59">
        <v>117000</v>
      </c>
    </row>
    <row r="289" spans="1:11" ht="13.5">
      <c r="A289" s="11" t="s">
        <v>2005</v>
      </c>
      <c r="B289" s="2" t="s">
        <v>192</v>
      </c>
      <c r="C289" s="2" t="s">
        <v>14</v>
      </c>
      <c r="D289" s="2" t="s">
        <v>14</v>
      </c>
      <c r="E289" s="2" t="s">
        <v>197</v>
      </c>
      <c r="F289" s="11">
        <v>15146386</v>
      </c>
      <c r="G289" s="12">
        <v>44181</v>
      </c>
      <c r="H289" s="17" t="s">
        <v>214</v>
      </c>
      <c r="I289" s="2" t="s">
        <v>195</v>
      </c>
      <c r="J289" s="19" t="s">
        <v>196</v>
      </c>
      <c r="K289" s="59">
        <v>68300</v>
      </c>
    </row>
    <row r="290" spans="1:11" ht="13.5">
      <c r="A290" s="11" t="s">
        <v>2005</v>
      </c>
      <c r="B290" s="2" t="s">
        <v>192</v>
      </c>
      <c r="C290" s="2" t="s">
        <v>14</v>
      </c>
      <c r="D290" s="2" t="s">
        <v>14</v>
      </c>
      <c r="E290" s="2" t="s">
        <v>197</v>
      </c>
      <c r="F290" s="11">
        <v>15146381</v>
      </c>
      <c r="G290" s="12">
        <v>44181</v>
      </c>
      <c r="H290" s="17" t="s">
        <v>214</v>
      </c>
      <c r="I290" s="2" t="s">
        <v>195</v>
      </c>
      <c r="J290" s="19" t="s">
        <v>196</v>
      </c>
      <c r="K290" s="59">
        <v>61300</v>
      </c>
    </row>
    <row r="291" spans="1:11" ht="13.5">
      <c r="A291" s="11" t="s">
        <v>2005</v>
      </c>
      <c r="B291" s="2" t="s">
        <v>192</v>
      </c>
      <c r="C291" s="2" t="s">
        <v>14</v>
      </c>
      <c r="D291" s="2" t="s">
        <v>14</v>
      </c>
      <c r="E291" s="2" t="s">
        <v>197</v>
      </c>
      <c r="F291" s="11">
        <v>15146389</v>
      </c>
      <c r="G291" s="12">
        <v>44181</v>
      </c>
      <c r="H291" s="17" t="s">
        <v>214</v>
      </c>
      <c r="I291" s="2" t="s">
        <v>195</v>
      </c>
      <c r="J291" s="19" t="s">
        <v>196</v>
      </c>
      <c r="K291" s="59">
        <v>30500</v>
      </c>
    </row>
    <row r="292" spans="1:11" ht="13.5">
      <c r="A292" s="11" t="s">
        <v>2005</v>
      </c>
      <c r="B292" s="2" t="s">
        <v>192</v>
      </c>
      <c r="C292" s="2" t="s">
        <v>14</v>
      </c>
      <c r="D292" s="2" t="s">
        <v>14</v>
      </c>
      <c r="E292" s="2" t="s">
        <v>197</v>
      </c>
      <c r="F292" s="11">
        <v>15146382</v>
      </c>
      <c r="G292" s="12">
        <v>44181</v>
      </c>
      <c r="H292" s="17" t="s">
        <v>214</v>
      </c>
      <c r="I292" s="2" t="s">
        <v>195</v>
      </c>
      <c r="J292" s="19" t="s">
        <v>196</v>
      </c>
      <c r="K292" s="59">
        <v>29100</v>
      </c>
    </row>
    <row r="293" spans="1:11" ht="13.5">
      <c r="A293" s="11" t="s">
        <v>2005</v>
      </c>
      <c r="B293" s="2" t="s">
        <v>192</v>
      </c>
      <c r="C293" s="2" t="s">
        <v>14</v>
      </c>
      <c r="D293" s="2" t="s">
        <v>14</v>
      </c>
      <c r="E293" s="2" t="s">
        <v>197</v>
      </c>
      <c r="F293" s="11">
        <v>15146387</v>
      </c>
      <c r="G293" s="12">
        <v>44181</v>
      </c>
      <c r="H293" s="17" t="s">
        <v>214</v>
      </c>
      <c r="I293" s="2" t="s">
        <v>195</v>
      </c>
      <c r="J293" s="19" t="s">
        <v>196</v>
      </c>
      <c r="K293" s="59">
        <v>20400</v>
      </c>
    </row>
    <row r="294" spans="1:11" ht="13.5">
      <c r="A294" s="11" t="s">
        <v>2005</v>
      </c>
      <c r="B294" s="2" t="s">
        <v>192</v>
      </c>
      <c r="C294" s="2" t="s">
        <v>14</v>
      </c>
      <c r="D294" s="2" t="s">
        <v>14</v>
      </c>
      <c r="E294" s="2" t="s">
        <v>197</v>
      </c>
      <c r="F294" s="11">
        <v>15146385</v>
      </c>
      <c r="G294" s="12">
        <v>44181</v>
      </c>
      <c r="H294" s="17" t="s">
        <v>214</v>
      </c>
      <c r="I294" s="2" t="s">
        <v>195</v>
      </c>
      <c r="J294" s="19" t="s">
        <v>196</v>
      </c>
      <c r="K294" s="59">
        <v>14900</v>
      </c>
    </row>
    <row r="295" spans="1:11" ht="13.5">
      <c r="A295" s="11" t="s">
        <v>2005</v>
      </c>
      <c r="B295" s="2" t="s">
        <v>192</v>
      </c>
      <c r="C295" s="2" t="s">
        <v>14</v>
      </c>
      <c r="D295" s="2" t="s">
        <v>14</v>
      </c>
      <c r="E295" s="2" t="s">
        <v>197</v>
      </c>
      <c r="F295" s="11">
        <v>15146384</v>
      </c>
      <c r="G295" s="12">
        <v>44181</v>
      </c>
      <c r="H295" s="17" t="s">
        <v>214</v>
      </c>
      <c r="I295" s="2" t="s">
        <v>195</v>
      </c>
      <c r="J295" s="19" t="s">
        <v>196</v>
      </c>
      <c r="K295" s="59">
        <v>11900</v>
      </c>
    </row>
    <row r="296" spans="1:11" ht="13.5">
      <c r="A296" s="11" t="s">
        <v>2005</v>
      </c>
      <c r="B296" s="2" t="s">
        <v>192</v>
      </c>
      <c r="C296" s="2" t="s">
        <v>14</v>
      </c>
      <c r="D296" s="2" t="s">
        <v>14</v>
      </c>
      <c r="E296" s="2" t="s">
        <v>197</v>
      </c>
      <c r="F296" s="11">
        <v>15146383</v>
      </c>
      <c r="G296" s="12">
        <v>44181</v>
      </c>
      <c r="H296" s="17" t="s">
        <v>214</v>
      </c>
      <c r="I296" s="2" t="s">
        <v>195</v>
      </c>
      <c r="J296" s="19" t="s">
        <v>196</v>
      </c>
      <c r="K296" s="59">
        <v>2300</v>
      </c>
    </row>
    <row r="297" spans="1:11" ht="13.5">
      <c r="A297" s="11" t="s">
        <v>2005</v>
      </c>
      <c r="B297" s="2" t="s">
        <v>192</v>
      </c>
      <c r="C297" s="2" t="s">
        <v>14</v>
      </c>
      <c r="D297" s="2" t="s">
        <v>14</v>
      </c>
      <c r="E297" s="2" t="s">
        <v>193</v>
      </c>
      <c r="F297" s="17">
        <v>278207721</v>
      </c>
      <c r="G297" s="12">
        <v>44177</v>
      </c>
      <c r="H297" s="17" t="s">
        <v>215</v>
      </c>
      <c r="I297" s="2" t="s">
        <v>195</v>
      </c>
      <c r="J297" s="19" t="s">
        <v>196</v>
      </c>
      <c r="K297" s="59">
        <v>255500</v>
      </c>
    </row>
    <row r="298" spans="1:11" ht="13.5">
      <c r="A298" s="11" t="s">
        <v>2005</v>
      </c>
      <c r="B298" s="2" t="s">
        <v>192</v>
      </c>
      <c r="C298" s="2" t="s">
        <v>14</v>
      </c>
      <c r="D298" s="2" t="s">
        <v>14</v>
      </c>
      <c r="E298" s="2" t="s">
        <v>197</v>
      </c>
      <c r="F298" s="11">
        <v>15068999</v>
      </c>
      <c r="G298" s="12">
        <v>44167</v>
      </c>
      <c r="H298" s="17" t="s">
        <v>216</v>
      </c>
      <c r="I298" s="2" t="s">
        <v>195</v>
      </c>
      <c r="J298" s="19" t="s">
        <v>196</v>
      </c>
      <c r="K298" s="59">
        <v>183600</v>
      </c>
    </row>
    <row r="299" spans="1:11" ht="13.5">
      <c r="A299" s="11" t="s">
        <v>2005</v>
      </c>
      <c r="B299" s="2" t="s">
        <v>192</v>
      </c>
      <c r="C299" s="2" t="s">
        <v>14</v>
      </c>
      <c r="D299" s="2" t="s">
        <v>14</v>
      </c>
      <c r="E299" s="2" t="s">
        <v>193</v>
      </c>
      <c r="F299" s="17">
        <v>278798671</v>
      </c>
      <c r="G299" s="12">
        <v>44169</v>
      </c>
      <c r="H299" s="17" t="s">
        <v>217</v>
      </c>
      <c r="I299" s="2" t="s">
        <v>195</v>
      </c>
      <c r="J299" s="19" t="s">
        <v>196</v>
      </c>
      <c r="K299" s="59">
        <v>104900</v>
      </c>
    </row>
    <row r="300" spans="1:11" ht="27">
      <c r="A300" s="11" t="s">
        <v>2005</v>
      </c>
      <c r="B300" s="2" t="s">
        <v>192</v>
      </c>
      <c r="C300" s="2" t="s">
        <v>14</v>
      </c>
      <c r="D300" s="2" t="s">
        <v>14</v>
      </c>
      <c r="E300" s="2" t="s">
        <v>193</v>
      </c>
      <c r="F300" s="17">
        <v>62997221</v>
      </c>
      <c r="G300" s="12">
        <v>44176</v>
      </c>
      <c r="H300" s="17" t="s">
        <v>218</v>
      </c>
      <c r="I300" s="17" t="s">
        <v>219</v>
      </c>
      <c r="J300" s="17" t="s">
        <v>220</v>
      </c>
      <c r="K300" s="59">
        <v>72880</v>
      </c>
    </row>
    <row r="301" spans="1:11" ht="13.5">
      <c r="A301" s="11" t="s">
        <v>2005</v>
      </c>
      <c r="B301" s="2" t="s">
        <v>192</v>
      </c>
      <c r="C301" s="2" t="s">
        <v>14</v>
      </c>
      <c r="D301" s="2" t="s">
        <v>14</v>
      </c>
      <c r="E301" s="2" t="s">
        <v>193</v>
      </c>
      <c r="F301" s="17">
        <v>63012335</v>
      </c>
      <c r="G301" s="12">
        <v>44179</v>
      </c>
      <c r="H301" s="17" t="s">
        <v>221</v>
      </c>
      <c r="I301" s="17" t="s">
        <v>219</v>
      </c>
      <c r="J301" s="17" t="s">
        <v>220</v>
      </c>
      <c r="K301" s="59">
        <v>102230</v>
      </c>
    </row>
    <row r="302" spans="1:11" ht="13.5">
      <c r="A302" s="11" t="s">
        <v>2005</v>
      </c>
      <c r="B302" s="2" t="s">
        <v>192</v>
      </c>
      <c r="C302" s="2" t="s">
        <v>14</v>
      </c>
      <c r="D302" s="2" t="s">
        <v>14</v>
      </c>
      <c r="E302" s="2" t="s">
        <v>193</v>
      </c>
      <c r="F302" s="17">
        <v>62800449</v>
      </c>
      <c r="G302" s="12">
        <v>44172</v>
      </c>
      <c r="H302" s="17" t="s">
        <v>222</v>
      </c>
      <c r="I302" s="17" t="s">
        <v>219</v>
      </c>
      <c r="J302" s="17" t="s">
        <v>220</v>
      </c>
      <c r="K302" s="59">
        <v>38560</v>
      </c>
    </row>
    <row r="303" spans="1:11" ht="13.5">
      <c r="A303" s="11" t="s">
        <v>2005</v>
      </c>
      <c r="B303" s="2" t="s">
        <v>192</v>
      </c>
      <c r="C303" s="2" t="s">
        <v>14</v>
      </c>
      <c r="D303" s="2" t="s">
        <v>14</v>
      </c>
      <c r="E303" s="2" t="s">
        <v>193</v>
      </c>
      <c r="F303" s="17">
        <v>62916899</v>
      </c>
      <c r="G303" s="12">
        <v>44175</v>
      </c>
      <c r="H303" s="17" t="s">
        <v>223</v>
      </c>
      <c r="I303" s="17" t="s">
        <v>219</v>
      </c>
      <c r="J303" s="17" t="s">
        <v>220</v>
      </c>
      <c r="K303" s="59">
        <v>15060</v>
      </c>
    </row>
    <row r="304" spans="1:11" ht="13.5">
      <c r="A304" s="11" t="s">
        <v>2005</v>
      </c>
      <c r="B304" s="2" t="s">
        <v>192</v>
      </c>
      <c r="C304" s="2" t="s">
        <v>14</v>
      </c>
      <c r="D304" s="2" t="s">
        <v>14</v>
      </c>
      <c r="E304" s="2" t="s">
        <v>193</v>
      </c>
      <c r="F304" s="17">
        <v>63197877</v>
      </c>
      <c r="G304" s="12">
        <v>44183</v>
      </c>
      <c r="H304" s="17" t="s">
        <v>224</v>
      </c>
      <c r="I304" s="17" t="s">
        <v>219</v>
      </c>
      <c r="J304" s="17" t="s">
        <v>220</v>
      </c>
      <c r="K304" s="59">
        <v>14700</v>
      </c>
    </row>
    <row r="305" spans="1:11" ht="13.5">
      <c r="A305" s="11" t="s">
        <v>2005</v>
      </c>
      <c r="B305" s="2" t="s">
        <v>192</v>
      </c>
      <c r="C305" s="2" t="s">
        <v>14</v>
      </c>
      <c r="D305" s="2" t="s">
        <v>14</v>
      </c>
      <c r="E305" s="2" t="s">
        <v>193</v>
      </c>
      <c r="F305" s="17">
        <v>63196935</v>
      </c>
      <c r="G305" s="12">
        <v>44183</v>
      </c>
      <c r="H305" s="17" t="s">
        <v>225</v>
      </c>
      <c r="I305" s="17" t="s">
        <v>219</v>
      </c>
      <c r="J305" s="17" t="s">
        <v>220</v>
      </c>
      <c r="K305" s="59">
        <v>16200</v>
      </c>
    </row>
    <row r="306" spans="1:11" ht="27">
      <c r="A306" s="11" t="s">
        <v>2005</v>
      </c>
      <c r="B306" s="2" t="s">
        <v>192</v>
      </c>
      <c r="C306" s="2" t="s">
        <v>14</v>
      </c>
      <c r="D306" s="2" t="s">
        <v>14</v>
      </c>
      <c r="E306" s="2" t="s">
        <v>193</v>
      </c>
      <c r="F306" s="17">
        <v>62656127</v>
      </c>
      <c r="G306" s="12">
        <v>44166</v>
      </c>
      <c r="H306" s="17" t="s">
        <v>226</v>
      </c>
      <c r="I306" s="17" t="s">
        <v>219</v>
      </c>
      <c r="J306" s="17" t="s">
        <v>220</v>
      </c>
      <c r="K306" s="59">
        <v>22880</v>
      </c>
    </row>
    <row r="307" spans="1:11" ht="27">
      <c r="A307" s="11" t="s">
        <v>2005</v>
      </c>
      <c r="B307" s="2" t="s">
        <v>12</v>
      </c>
      <c r="C307" s="2" t="s">
        <v>14</v>
      </c>
      <c r="D307" s="2" t="s">
        <v>14</v>
      </c>
      <c r="E307" s="2" t="s">
        <v>119</v>
      </c>
      <c r="F307" s="17">
        <v>6200137</v>
      </c>
      <c r="G307" s="12">
        <v>44172</v>
      </c>
      <c r="H307" s="17" t="s">
        <v>227</v>
      </c>
      <c r="I307" s="17" t="s">
        <v>228</v>
      </c>
      <c r="J307" s="17" t="s">
        <v>229</v>
      </c>
      <c r="K307" s="59">
        <v>128211</v>
      </c>
    </row>
    <row r="308" spans="1:11" ht="27">
      <c r="A308" s="11" t="s">
        <v>2005</v>
      </c>
      <c r="B308" s="2" t="s">
        <v>13</v>
      </c>
      <c r="C308" s="2" t="s">
        <v>14</v>
      </c>
      <c r="D308" s="2" t="s">
        <v>14</v>
      </c>
      <c r="E308" s="2" t="s">
        <v>134</v>
      </c>
      <c r="F308" s="17">
        <v>6200463</v>
      </c>
      <c r="G308" s="12">
        <v>44172</v>
      </c>
      <c r="H308" s="17" t="s">
        <v>230</v>
      </c>
      <c r="I308" s="17" t="s">
        <v>231</v>
      </c>
      <c r="J308" s="17" t="s">
        <v>232</v>
      </c>
      <c r="K308" s="59">
        <v>97580</v>
      </c>
    </row>
    <row r="309" spans="1:11" ht="27">
      <c r="A309" s="11" t="s">
        <v>2005</v>
      </c>
      <c r="B309" s="17" t="s">
        <v>233</v>
      </c>
      <c r="C309" s="17" t="s">
        <v>234</v>
      </c>
      <c r="D309" s="12">
        <v>43280</v>
      </c>
      <c r="E309" s="2" t="s">
        <v>134</v>
      </c>
      <c r="F309" s="17">
        <v>6200464</v>
      </c>
      <c r="G309" s="12">
        <v>44172</v>
      </c>
      <c r="H309" s="17" t="s">
        <v>235</v>
      </c>
      <c r="I309" s="17" t="s">
        <v>236</v>
      </c>
      <c r="J309" s="17" t="s">
        <v>237</v>
      </c>
      <c r="K309" s="59" t="s">
        <v>238</v>
      </c>
    </row>
    <row r="310" spans="1:11" ht="27">
      <c r="A310" s="11" t="s">
        <v>2005</v>
      </c>
      <c r="B310" s="2" t="s">
        <v>11</v>
      </c>
      <c r="C310" s="2" t="s">
        <v>14</v>
      </c>
      <c r="D310" s="2" t="s">
        <v>14</v>
      </c>
      <c r="E310" s="2" t="s">
        <v>134</v>
      </c>
      <c r="F310" s="17">
        <v>6200465</v>
      </c>
      <c r="G310" s="12">
        <v>44172</v>
      </c>
      <c r="H310" s="17" t="s">
        <v>239</v>
      </c>
      <c r="I310" s="17" t="s">
        <v>240</v>
      </c>
      <c r="J310" s="17" t="s">
        <v>241</v>
      </c>
      <c r="K310" s="59">
        <v>53550</v>
      </c>
    </row>
    <row r="311" spans="1:11" ht="27">
      <c r="A311" s="11" t="s">
        <v>2005</v>
      </c>
      <c r="B311" s="2" t="s">
        <v>11</v>
      </c>
      <c r="C311" s="2" t="s">
        <v>14</v>
      </c>
      <c r="D311" s="2" t="s">
        <v>14</v>
      </c>
      <c r="E311" s="2" t="s">
        <v>134</v>
      </c>
      <c r="F311" s="17">
        <v>6200466</v>
      </c>
      <c r="G311" s="12">
        <v>44172</v>
      </c>
      <c r="H311" s="17" t="s">
        <v>242</v>
      </c>
      <c r="I311" s="17" t="s">
        <v>231</v>
      </c>
      <c r="J311" s="17" t="s">
        <v>232</v>
      </c>
      <c r="K311" s="59">
        <v>333200</v>
      </c>
    </row>
    <row r="312" spans="1:11" ht="27">
      <c r="A312" s="11" t="s">
        <v>2005</v>
      </c>
      <c r="B312" s="2" t="s">
        <v>12</v>
      </c>
      <c r="C312" s="2" t="s">
        <v>14</v>
      </c>
      <c r="D312" s="2" t="s">
        <v>14</v>
      </c>
      <c r="E312" s="2" t="s">
        <v>119</v>
      </c>
      <c r="F312" s="17">
        <v>6200138</v>
      </c>
      <c r="G312" s="12">
        <v>44172</v>
      </c>
      <c r="H312" s="17" t="s">
        <v>243</v>
      </c>
      <c r="I312" s="17" t="s">
        <v>244</v>
      </c>
      <c r="J312" s="17" t="s">
        <v>24</v>
      </c>
      <c r="K312" s="59">
        <v>320961</v>
      </c>
    </row>
    <row r="313" spans="1:11" ht="27">
      <c r="A313" s="11" t="s">
        <v>2005</v>
      </c>
      <c r="B313" s="2" t="s">
        <v>12</v>
      </c>
      <c r="C313" s="2" t="s">
        <v>14</v>
      </c>
      <c r="D313" s="2" t="s">
        <v>14</v>
      </c>
      <c r="E313" s="2" t="s">
        <v>119</v>
      </c>
      <c r="F313" s="17">
        <v>6200139</v>
      </c>
      <c r="G313" s="12">
        <v>44172</v>
      </c>
      <c r="H313" s="17" t="s">
        <v>245</v>
      </c>
      <c r="I313" s="17" t="s">
        <v>246</v>
      </c>
      <c r="J313" s="17" t="s">
        <v>247</v>
      </c>
      <c r="K313" s="59">
        <v>2027000</v>
      </c>
    </row>
    <row r="314" spans="1:11" ht="27">
      <c r="A314" s="11" t="s">
        <v>2005</v>
      </c>
      <c r="B314" s="2" t="s">
        <v>12</v>
      </c>
      <c r="C314" s="2" t="s">
        <v>14</v>
      </c>
      <c r="D314" s="2" t="s">
        <v>14</v>
      </c>
      <c r="E314" s="2" t="s">
        <v>119</v>
      </c>
      <c r="F314" s="17">
        <v>6200140</v>
      </c>
      <c r="G314" s="12">
        <v>44172</v>
      </c>
      <c r="H314" s="17" t="s">
        <v>248</v>
      </c>
      <c r="I314" s="17" t="s">
        <v>249</v>
      </c>
      <c r="J314" s="17" t="s">
        <v>250</v>
      </c>
      <c r="K314" s="59">
        <v>1324688</v>
      </c>
    </row>
    <row r="315" spans="1:11" ht="27">
      <c r="A315" s="11" t="s">
        <v>2005</v>
      </c>
      <c r="B315" s="2" t="s">
        <v>12</v>
      </c>
      <c r="C315" s="2" t="s">
        <v>14</v>
      </c>
      <c r="D315" s="2" t="s">
        <v>14</v>
      </c>
      <c r="E315" s="2" t="s">
        <v>119</v>
      </c>
      <c r="F315" s="17">
        <v>6200141</v>
      </c>
      <c r="G315" s="12">
        <v>44172</v>
      </c>
      <c r="H315" s="17" t="s">
        <v>251</v>
      </c>
      <c r="I315" s="17" t="s">
        <v>252</v>
      </c>
      <c r="J315" s="17" t="s">
        <v>65</v>
      </c>
      <c r="K315" s="59">
        <v>1483406</v>
      </c>
    </row>
    <row r="316" spans="1:11" ht="27">
      <c r="A316" s="11" t="s">
        <v>2005</v>
      </c>
      <c r="B316" s="2" t="s">
        <v>13</v>
      </c>
      <c r="C316" s="2" t="s">
        <v>14</v>
      </c>
      <c r="D316" s="2" t="s">
        <v>14</v>
      </c>
      <c r="E316" s="2" t="s">
        <v>134</v>
      </c>
      <c r="F316" s="17">
        <v>6200467</v>
      </c>
      <c r="G316" s="12">
        <v>44172</v>
      </c>
      <c r="H316" s="17" t="s">
        <v>253</v>
      </c>
      <c r="I316" s="17" t="s">
        <v>254</v>
      </c>
      <c r="J316" s="17" t="s">
        <v>255</v>
      </c>
      <c r="K316" s="59">
        <v>242760</v>
      </c>
    </row>
    <row r="317" spans="1:11" ht="27">
      <c r="A317" s="11" t="s">
        <v>2005</v>
      </c>
      <c r="B317" s="2" t="s">
        <v>13</v>
      </c>
      <c r="C317" s="2" t="s">
        <v>14</v>
      </c>
      <c r="D317" s="2" t="s">
        <v>14</v>
      </c>
      <c r="E317" s="2" t="s">
        <v>134</v>
      </c>
      <c r="F317" s="17">
        <v>6200469</v>
      </c>
      <c r="G317" s="12">
        <v>44172</v>
      </c>
      <c r="H317" s="17" t="s">
        <v>256</v>
      </c>
      <c r="I317" s="17" t="s">
        <v>240</v>
      </c>
      <c r="J317" s="17" t="s">
        <v>241</v>
      </c>
      <c r="K317" s="59">
        <v>130900</v>
      </c>
    </row>
    <row r="318" spans="1:11" ht="13.5">
      <c r="A318" s="11" t="s">
        <v>2005</v>
      </c>
      <c r="B318" s="2" t="s">
        <v>11</v>
      </c>
      <c r="C318" s="2" t="s">
        <v>14</v>
      </c>
      <c r="D318" s="2" t="s">
        <v>14</v>
      </c>
      <c r="E318" s="2" t="s">
        <v>119</v>
      </c>
      <c r="F318" s="17">
        <v>6200142</v>
      </c>
      <c r="G318" s="12">
        <v>44174</v>
      </c>
      <c r="H318" s="17" t="s">
        <v>257</v>
      </c>
      <c r="I318" s="17" t="s">
        <v>258</v>
      </c>
      <c r="J318" s="17" t="s">
        <v>259</v>
      </c>
      <c r="K318" s="59">
        <v>168990</v>
      </c>
    </row>
    <row r="319" spans="1:11" ht="27">
      <c r="A319" s="11" t="s">
        <v>2005</v>
      </c>
      <c r="B319" s="2" t="s">
        <v>11</v>
      </c>
      <c r="C319" s="2" t="s">
        <v>14</v>
      </c>
      <c r="D319" s="2" t="s">
        <v>14</v>
      </c>
      <c r="E319" s="2" t="s">
        <v>134</v>
      </c>
      <c r="F319" s="17">
        <v>6200471</v>
      </c>
      <c r="G319" s="12">
        <v>44174</v>
      </c>
      <c r="H319" s="17" t="s">
        <v>260</v>
      </c>
      <c r="I319" s="17" t="s">
        <v>258</v>
      </c>
      <c r="J319" s="17" t="s">
        <v>259</v>
      </c>
      <c r="K319" s="59">
        <v>5990</v>
      </c>
    </row>
    <row r="320" spans="1:11" ht="27">
      <c r="A320" s="11" t="s">
        <v>2005</v>
      </c>
      <c r="B320" s="17" t="s">
        <v>233</v>
      </c>
      <c r="C320" s="17" t="s">
        <v>234</v>
      </c>
      <c r="D320" s="12">
        <v>43280</v>
      </c>
      <c r="E320" s="2" t="s">
        <v>134</v>
      </c>
      <c r="F320" s="17">
        <v>6200472</v>
      </c>
      <c r="G320" s="12">
        <v>44174</v>
      </c>
      <c r="H320" s="17" t="s">
        <v>261</v>
      </c>
      <c r="I320" s="17" t="s">
        <v>236</v>
      </c>
      <c r="J320" s="17" t="s">
        <v>237</v>
      </c>
      <c r="K320" s="59" t="s">
        <v>238</v>
      </c>
    </row>
    <row r="321" spans="1:11" ht="27">
      <c r="A321" s="11" t="s">
        <v>2005</v>
      </c>
      <c r="B321" s="2" t="s">
        <v>13</v>
      </c>
      <c r="C321" s="2" t="s">
        <v>14</v>
      </c>
      <c r="D321" s="2" t="s">
        <v>14</v>
      </c>
      <c r="E321" s="2" t="s">
        <v>134</v>
      </c>
      <c r="F321" s="17">
        <v>6200473</v>
      </c>
      <c r="G321" s="12">
        <v>44174</v>
      </c>
      <c r="H321" s="17" t="s">
        <v>262</v>
      </c>
      <c r="I321" s="17" t="s">
        <v>263</v>
      </c>
      <c r="J321" s="17" t="s">
        <v>264</v>
      </c>
      <c r="K321" s="59">
        <v>368900</v>
      </c>
    </row>
    <row r="322" spans="1:11" ht="27">
      <c r="A322" s="11" t="s">
        <v>2005</v>
      </c>
      <c r="B322" s="17" t="s">
        <v>265</v>
      </c>
      <c r="C322" s="17" t="s">
        <v>266</v>
      </c>
      <c r="D322" s="12">
        <v>44176</v>
      </c>
      <c r="E322" s="2" t="s">
        <v>134</v>
      </c>
      <c r="F322" s="17">
        <v>6200483</v>
      </c>
      <c r="G322" s="12">
        <v>44179</v>
      </c>
      <c r="H322" s="17" t="s">
        <v>267</v>
      </c>
      <c r="I322" s="17" t="s">
        <v>268</v>
      </c>
      <c r="J322" s="17" t="s">
        <v>269</v>
      </c>
      <c r="K322" s="59">
        <v>5100730</v>
      </c>
    </row>
    <row r="323" spans="1:11" ht="27">
      <c r="A323" s="11" t="s">
        <v>2005</v>
      </c>
      <c r="B323" s="2" t="s">
        <v>13</v>
      </c>
      <c r="C323" s="2" t="s">
        <v>14</v>
      </c>
      <c r="D323" s="2" t="s">
        <v>14</v>
      </c>
      <c r="E323" s="2" t="s">
        <v>134</v>
      </c>
      <c r="F323" s="17">
        <v>6200484</v>
      </c>
      <c r="G323" s="12">
        <v>44179</v>
      </c>
      <c r="H323" s="17" t="s">
        <v>270</v>
      </c>
      <c r="I323" s="17" t="s">
        <v>271</v>
      </c>
      <c r="J323" s="17" t="s">
        <v>272</v>
      </c>
      <c r="K323" s="59" t="s">
        <v>273</v>
      </c>
    </row>
    <row r="324" spans="1:11" ht="27">
      <c r="A324" s="11" t="s">
        <v>2005</v>
      </c>
      <c r="B324" s="17" t="s">
        <v>233</v>
      </c>
      <c r="C324" s="17" t="s">
        <v>274</v>
      </c>
      <c r="D324" s="12">
        <v>43385</v>
      </c>
      <c r="E324" s="2" t="s">
        <v>134</v>
      </c>
      <c r="F324" s="17">
        <v>6200485</v>
      </c>
      <c r="G324" s="12">
        <v>44179</v>
      </c>
      <c r="H324" s="17" t="s">
        <v>275</v>
      </c>
      <c r="I324" s="17" t="s">
        <v>276</v>
      </c>
      <c r="J324" s="17" t="s">
        <v>277</v>
      </c>
      <c r="K324" s="59" t="s">
        <v>273</v>
      </c>
    </row>
    <row r="325" spans="1:11" ht="27">
      <c r="A325" s="11" t="s">
        <v>2005</v>
      </c>
      <c r="B325" s="17" t="s">
        <v>233</v>
      </c>
      <c r="C325" s="17" t="s">
        <v>274</v>
      </c>
      <c r="D325" s="12">
        <v>43385</v>
      </c>
      <c r="E325" s="2" t="s">
        <v>134</v>
      </c>
      <c r="F325" s="17">
        <v>6200486</v>
      </c>
      <c r="G325" s="12">
        <v>44179</v>
      </c>
      <c r="H325" s="17" t="s">
        <v>278</v>
      </c>
      <c r="I325" s="17" t="s">
        <v>279</v>
      </c>
      <c r="J325" s="17" t="s">
        <v>280</v>
      </c>
      <c r="K325" s="59" t="s">
        <v>273</v>
      </c>
    </row>
    <row r="326" spans="1:11" ht="27">
      <c r="A326" s="11" t="s">
        <v>2005</v>
      </c>
      <c r="B326" s="2" t="s">
        <v>13</v>
      </c>
      <c r="C326" s="2" t="s">
        <v>14</v>
      </c>
      <c r="D326" s="2" t="s">
        <v>14</v>
      </c>
      <c r="E326" s="2" t="s">
        <v>134</v>
      </c>
      <c r="F326" s="17">
        <v>6200487</v>
      </c>
      <c r="G326" s="12">
        <v>44179</v>
      </c>
      <c r="H326" s="17" t="s">
        <v>281</v>
      </c>
      <c r="I326" s="17" t="s">
        <v>282</v>
      </c>
      <c r="J326" s="17" t="s">
        <v>283</v>
      </c>
      <c r="K326" s="59">
        <v>450000</v>
      </c>
    </row>
    <row r="327" spans="1:11" ht="27">
      <c r="A327" s="11" t="s">
        <v>2005</v>
      </c>
      <c r="B327" s="17" t="s">
        <v>233</v>
      </c>
      <c r="C327" s="17" t="s">
        <v>234</v>
      </c>
      <c r="D327" s="12">
        <v>43280</v>
      </c>
      <c r="E327" s="2" t="s">
        <v>134</v>
      </c>
      <c r="F327" s="17">
        <v>6200499</v>
      </c>
      <c r="G327" s="12">
        <v>44181</v>
      </c>
      <c r="H327" s="17" t="s">
        <v>284</v>
      </c>
      <c r="I327" s="17" t="s">
        <v>236</v>
      </c>
      <c r="J327" s="17" t="s">
        <v>237</v>
      </c>
      <c r="K327" s="59" t="s">
        <v>238</v>
      </c>
    </row>
    <row r="328" spans="1:11" ht="27">
      <c r="A328" s="11" t="s">
        <v>2005</v>
      </c>
      <c r="B328" s="2" t="s">
        <v>11</v>
      </c>
      <c r="C328" s="2" t="s">
        <v>14</v>
      </c>
      <c r="D328" s="2" t="s">
        <v>14</v>
      </c>
      <c r="E328" s="2" t="s">
        <v>134</v>
      </c>
      <c r="F328" s="17">
        <v>6200500</v>
      </c>
      <c r="G328" s="12">
        <v>44181</v>
      </c>
      <c r="H328" s="17" t="s">
        <v>285</v>
      </c>
      <c r="I328" s="17" t="s">
        <v>286</v>
      </c>
      <c r="J328" s="17" t="s">
        <v>287</v>
      </c>
      <c r="K328" s="59">
        <v>86526</v>
      </c>
    </row>
    <row r="329" spans="1:11" ht="27">
      <c r="A329" s="11" t="s">
        <v>2005</v>
      </c>
      <c r="B329" s="17" t="s">
        <v>265</v>
      </c>
      <c r="C329" s="17" t="s">
        <v>288</v>
      </c>
      <c r="D329" s="12">
        <v>43908</v>
      </c>
      <c r="E329" s="2" t="s">
        <v>119</v>
      </c>
      <c r="F329" s="17">
        <v>6200143</v>
      </c>
      <c r="G329" s="12">
        <v>44181</v>
      </c>
      <c r="H329" s="17" t="s">
        <v>289</v>
      </c>
      <c r="I329" s="17" t="s">
        <v>290</v>
      </c>
      <c r="J329" s="17" t="s">
        <v>291</v>
      </c>
      <c r="K329" s="59">
        <v>353430</v>
      </c>
    </row>
    <row r="330" spans="1:11" ht="27">
      <c r="A330" s="11" t="s">
        <v>2005</v>
      </c>
      <c r="B330" s="2" t="s">
        <v>13</v>
      </c>
      <c r="C330" s="2" t="s">
        <v>14</v>
      </c>
      <c r="D330" s="2" t="s">
        <v>14</v>
      </c>
      <c r="E330" s="2" t="s">
        <v>134</v>
      </c>
      <c r="F330" s="17">
        <v>6200502</v>
      </c>
      <c r="G330" s="12">
        <v>44183</v>
      </c>
      <c r="H330" s="17" t="s">
        <v>292</v>
      </c>
      <c r="I330" s="17" t="s">
        <v>293</v>
      </c>
      <c r="J330" s="17" t="s">
        <v>294</v>
      </c>
      <c r="K330" s="59">
        <v>139635</v>
      </c>
    </row>
    <row r="331" spans="1:11" ht="27">
      <c r="A331" s="11" t="s">
        <v>2005</v>
      </c>
      <c r="B331" s="2" t="s">
        <v>11</v>
      </c>
      <c r="C331" s="2" t="s">
        <v>14</v>
      </c>
      <c r="D331" s="2" t="s">
        <v>14</v>
      </c>
      <c r="E331" s="2" t="s">
        <v>134</v>
      </c>
      <c r="F331" s="17">
        <v>6200503</v>
      </c>
      <c r="G331" s="12">
        <v>44183</v>
      </c>
      <c r="H331" s="17" t="s">
        <v>295</v>
      </c>
      <c r="I331" s="17" t="s">
        <v>296</v>
      </c>
      <c r="J331" s="17" t="s">
        <v>297</v>
      </c>
      <c r="K331" s="59">
        <v>91087</v>
      </c>
    </row>
    <row r="332" spans="1:11" ht="27">
      <c r="A332" s="11" t="s">
        <v>2005</v>
      </c>
      <c r="B332" s="2" t="s">
        <v>11</v>
      </c>
      <c r="C332" s="2" t="s">
        <v>14</v>
      </c>
      <c r="D332" s="2" t="s">
        <v>14</v>
      </c>
      <c r="E332" s="2" t="s">
        <v>134</v>
      </c>
      <c r="F332" s="17">
        <v>6200504</v>
      </c>
      <c r="G332" s="12">
        <v>44183</v>
      </c>
      <c r="H332" s="17" t="s">
        <v>298</v>
      </c>
      <c r="I332" s="17" t="s">
        <v>299</v>
      </c>
      <c r="J332" s="17" t="s">
        <v>300</v>
      </c>
      <c r="K332" s="59">
        <v>393854</v>
      </c>
    </row>
    <row r="333" spans="1:11" ht="27">
      <c r="A333" s="11" t="s">
        <v>2005</v>
      </c>
      <c r="B333" s="2" t="s">
        <v>12</v>
      </c>
      <c r="C333" s="2" t="s">
        <v>14</v>
      </c>
      <c r="D333" s="2" t="s">
        <v>14</v>
      </c>
      <c r="E333" s="2" t="s">
        <v>134</v>
      </c>
      <c r="F333" s="17">
        <v>6200505</v>
      </c>
      <c r="G333" s="12">
        <v>44186</v>
      </c>
      <c r="H333" s="17" t="s">
        <v>301</v>
      </c>
      <c r="I333" s="17" t="s">
        <v>302</v>
      </c>
      <c r="J333" s="17" t="s">
        <v>71</v>
      </c>
      <c r="K333" s="59">
        <v>3500000</v>
      </c>
    </row>
    <row r="334" spans="1:11" ht="27">
      <c r="A334" s="11" t="s">
        <v>2005</v>
      </c>
      <c r="B334" s="2" t="s">
        <v>11</v>
      </c>
      <c r="C334" s="2" t="s">
        <v>14</v>
      </c>
      <c r="D334" s="2" t="s">
        <v>14</v>
      </c>
      <c r="E334" s="2" t="s">
        <v>134</v>
      </c>
      <c r="F334" s="17">
        <v>6200506</v>
      </c>
      <c r="G334" s="12">
        <v>44187</v>
      </c>
      <c r="H334" s="17" t="s">
        <v>303</v>
      </c>
      <c r="I334" s="17" t="s">
        <v>296</v>
      </c>
      <c r="J334" s="17" t="s">
        <v>297</v>
      </c>
      <c r="K334" s="59">
        <v>101150</v>
      </c>
    </row>
    <row r="335" spans="1:11" ht="13.5">
      <c r="A335" s="11" t="s">
        <v>2005</v>
      </c>
      <c r="B335" s="2" t="s">
        <v>11</v>
      </c>
      <c r="C335" s="2" t="s">
        <v>14</v>
      </c>
      <c r="D335" s="2" t="s">
        <v>14</v>
      </c>
      <c r="E335" s="2" t="s">
        <v>119</v>
      </c>
      <c r="F335" s="17">
        <v>6200145</v>
      </c>
      <c r="G335" s="12">
        <v>44188</v>
      </c>
      <c r="H335" s="17" t="s">
        <v>304</v>
      </c>
      <c r="I335" s="17" t="s">
        <v>268</v>
      </c>
      <c r="J335" s="17" t="s">
        <v>269</v>
      </c>
      <c r="K335" s="59">
        <v>380800</v>
      </c>
    </row>
    <row r="336" spans="1:11" ht="27">
      <c r="A336" s="11" t="s">
        <v>2005</v>
      </c>
      <c r="B336" s="2" t="s">
        <v>11</v>
      </c>
      <c r="C336" s="2" t="s">
        <v>14</v>
      </c>
      <c r="D336" s="2" t="s">
        <v>14</v>
      </c>
      <c r="E336" s="2" t="s">
        <v>134</v>
      </c>
      <c r="F336" s="17">
        <v>6200513</v>
      </c>
      <c r="G336" s="12">
        <v>44193</v>
      </c>
      <c r="H336" s="17" t="s">
        <v>2058</v>
      </c>
      <c r="I336" s="17" t="s">
        <v>305</v>
      </c>
      <c r="J336" s="17" t="s">
        <v>306</v>
      </c>
      <c r="K336" s="59">
        <v>1682501</v>
      </c>
    </row>
    <row r="337" spans="1:11" ht="27">
      <c r="A337" s="11" t="s">
        <v>2005</v>
      </c>
      <c r="B337" s="2" t="s">
        <v>11</v>
      </c>
      <c r="C337" s="2" t="s">
        <v>14</v>
      </c>
      <c r="D337" s="2" t="s">
        <v>14</v>
      </c>
      <c r="E337" s="2" t="s">
        <v>134</v>
      </c>
      <c r="F337" s="17">
        <v>6200514</v>
      </c>
      <c r="G337" s="12">
        <v>44193</v>
      </c>
      <c r="H337" s="17" t="s">
        <v>307</v>
      </c>
      <c r="I337" s="17" t="s">
        <v>305</v>
      </c>
      <c r="J337" s="17" t="s">
        <v>306</v>
      </c>
      <c r="K337" s="59">
        <v>99999</v>
      </c>
    </row>
    <row r="338" spans="1:11" ht="27">
      <c r="A338" s="11" t="s">
        <v>2005</v>
      </c>
      <c r="B338" s="2" t="s">
        <v>13</v>
      </c>
      <c r="C338" s="2" t="s">
        <v>14</v>
      </c>
      <c r="D338" s="2" t="s">
        <v>14</v>
      </c>
      <c r="E338" s="2" t="s">
        <v>134</v>
      </c>
      <c r="F338" s="17">
        <v>6200518</v>
      </c>
      <c r="G338" s="12">
        <v>44193</v>
      </c>
      <c r="H338" s="17" t="s">
        <v>308</v>
      </c>
      <c r="I338" s="17" t="s">
        <v>231</v>
      </c>
      <c r="J338" s="17" t="s">
        <v>232</v>
      </c>
      <c r="K338" s="59">
        <v>172550</v>
      </c>
    </row>
    <row r="339" spans="1:11" ht="27">
      <c r="A339" s="11" t="s">
        <v>2005</v>
      </c>
      <c r="B339" s="2" t="s">
        <v>12</v>
      </c>
      <c r="C339" s="2" t="s">
        <v>14</v>
      </c>
      <c r="D339" s="2" t="s">
        <v>14</v>
      </c>
      <c r="E339" s="2" t="s">
        <v>119</v>
      </c>
      <c r="F339" s="17">
        <v>6200146</v>
      </c>
      <c r="G339" s="12">
        <v>44195</v>
      </c>
      <c r="H339" s="17" t="s">
        <v>309</v>
      </c>
      <c r="I339" s="17" t="s">
        <v>310</v>
      </c>
      <c r="J339" s="17" t="s">
        <v>27</v>
      </c>
      <c r="K339" s="59">
        <v>4495195</v>
      </c>
    </row>
    <row r="340" spans="1:11" ht="27">
      <c r="A340" s="11" t="s">
        <v>2005</v>
      </c>
      <c r="B340" s="2" t="s">
        <v>13</v>
      </c>
      <c r="C340" s="2" t="s">
        <v>14</v>
      </c>
      <c r="D340" s="2" t="s">
        <v>14</v>
      </c>
      <c r="E340" s="2" t="s">
        <v>134</v>
      </c>
      <c r="F340" s="17">
        <v>6200526</v>
      </c>
      <c r="G340" s="12">
        <v>44195</v>
      </c>
      <c r="H340" s="17" t="s">
        <v>311</v>
      </c>
      <c r="I340" s="17" t="s">
        <v>240</v>
      </c>
      <c r="J340" s="17" t="s">
        <v>241</v>
      </c>
      <c r="K340" s="59">
        <v>130900</v>
      </c>
    </row>
    <row r="341" spans="1:11" ht="27">
      <c r="A341" s="11" t="s">
        <v>2005</v>
      </c>
      <c r="B341" s="17" t="s">
        <v>265</v>
      </c>
      <c r="C341" s="17" t="s">
        <v>312</v>
      </c>
      <c r="D341" s="12">
        <v>44175</v>
      </c>
      <c r="E341" s="17" t="s">
        <v>313</v>
      </c>
      <c r="F341" s="17" t="s">
        <v>118</v>
      </c>
      <c r="G341" s="12">
        <v>44175</v>
      </c>
      <c r="H341" s="17" t="s">
        <v>314</v>
      </c>
      <c r="I341" s="17" t="s">
        <v>315</v>
      </c>
      <c r="J341" s="17" t="s">
        <v>316</v>
      </c>
      <c r="K341" s="59" t="s">
        <v>317</v>
      </c>
    </row>
    <row r="342" spans="1:11" ht="27">
      <c r="A342" s="11" t="s">
        <v>2006</v>
      </c>
      <c r="B342" s="17" t="s">
        <v>233</v>
      </c>
      <c r="C342" s="2" t="s">
        <v>274</v>
      </c>
      <c r="D342" s="15">
        <v>43385</v>
      </c>
      <c r="E342" s="2" t="s">
        <v>134</v>
      </c>
      <c r="F342" s="11">
        <v>7200198</v>
      </c>
      <c r="G342" s="12">
        <v>44172</v>
      </c>
      <c r="H342" s="11" t="s">
        <v>2038</v>
      </c>
      <c r="I342" s="11" t="s">
        <v>318</v>
      </c>
      <c r="J342" s="11" t="s">
        <v>319</v>
      </c>
      <c r="K342" s="68">
        <v>348528</v>
      </c>
    </row>
    <row r="343" spans="1:11" ht="27">
      <c r="A343" s="11" t="s">
        <v>2006</v>
      </c>
      <c r="B343" s="17" t="s">
        <v>265</v>
      </c>
      <c r="C343" s="2" t="s">
        <v>320</v>
      </c>
      <c r="D343" s="76">
        <v>43908</v>
      </c>
      <c r="E343" s="2" t="s">
        <v>134</v>
      </c>
      <c r="F343" s="11">
        <v>7200199</v>
      </c>
      <c r="G343" s="12">
        <v>44173</v>
      </c>
      <c r="H343" s="11" t="s">
        <v>2059</v>
      </c>
      <c r="I343" s="11" t="s">
        <v>321</v>
      </c>
      <c r="J343" s="11" t="s">
        <v>322</v>
      </c>
      <c r="K343" s="68">
        <v>65450</v>
      </c>
    </row>
    <row r="344" spans="1:11" ht="27">
      <c r="A344" s="11" t="s">
        <v>2006</v>
      </c>
      <c r="B344" s="2" t="s">
        <v>12</v>
      </c>
      <c r="C344" s="2" t="s">
        <v>14</v>
      </c>
      <c r="D344" s="2" t="s">
        <v>14</v>
      </c>
      <c r="E344" s="2" t="s">
        <v>119</v>
      </c>
      <c r="F344" s="11">
        <v>7200109</v>
      </c>
      <c r="G344" s="12">
        <v>44173</v>
      </c>
      <c r="H344" s="11" t="s">
        <v>324</v>
      </c>
      <c r="I344" s="11" t="s">
        <v>325</v>
      </c>
      <c r="J344" s="11" t="s">
        <v>326</v>
      </c>
      <c r="K344" s="68">
        <v>4351711</v>
      </c>
    </row>
    <row r="345" spans="1:11" ht="13.5">
      <c r="A345" s="11" t="s">
        <v>2006</v>
      </c>
      <c r="B345" s="2" t="s">
        <v>12</v>
      </c>
      <c r="C345" s="2" t="s">
        <v>14</v>
      </c>
      <c r="D345" s="2" t="s">
        <v>14</v>
      </c>
      <c r="E345" s="2" t="s">
        <v>119</v>
      </c>
      <c r="F345" s="11">
        <v>7200110</v>
      </c>
      <c r="G345" s="12">
        <v>44173</v>
      </c>
      <c r="H345" s="11" t="s">
        <v>327</v>
      </c>
      <c r="I345" s="11" t="s">
        <v>328</v>
      </c>
      <c r="J345" s="11" t="s">
        <v>329</v>
      </c>
      <c r="K345" s="68">
        <v>472478</v>
      </c>
    </row>
    <row r="346" spans="1:11" ht="27">
      <c r="A346" s="11" t="s">
        <v>2006</v>
      </c>
      <c r="B346" s="2" t="s">
        <v>12</v>
      </c>
      <c r="C346" s="2" t="s">
        <v>14</v>
      </c>
      <c r="D346" s="2" t="s">
        <v>14</v>
      </c>
      <c r="E346" s="2" t="s">
        <v>134</v>
      </c>
      <c r="F346" s="11">
        <v>7200200</v>
      </c>
      <c r="G346" s="12">
        <v>44173</v>
      </c>
      <c r="H346" s="11" t="s">
        <v>330</v>
      </c>
      <c r="I346" s="11" t="s">
        <v>331</v>
      </c>
      <c r="J346" s="11" t="s">
        <v>71</v>
      </c>
      <c r="K346" s="68">
        <v>2000000</v>
      </c>
    </row>
    <row r="347" spans="1:11" ht="13.5">
      <c r="A347" s="11" t="s">
        <v>2006</v>
      </c>
      <c r="B347" s="2" t="s">
        <v>12</v>
      </c>
      <c r="C347" s="2" t="s">
        <v>14</v>
      </c>
      <c r="D347" s="2" t="s">
        <v>14</v>
      </c>
      <c r="E347" s="2" t="s">
        <v>119</v>
      </c>
      <c r="F347" s="11">
        <v>7200111</v>
      </c>
      <c r="G347" s="12">
        <v>44173</v>
      </c>
      <c r="H347" s="11" t="s">
        <v>332</v>
      </c>
      <c r="I347" s="11" t="s">
        <v>333</v>
      </c>
      <c r="J347" s="11" t="s">
        <v>24</v>
      </c>
      <c r="K347" s="68">
        <v>4508568</v>
      </c>
    </row>
    <row r="348" spans="1:11" ht="13.5">
      <c r="A348" s="11" t="s">
        <v>2006</v>
      </c>
      <c r="B348" s="2" t="s">
        <v>12</v>
      </c>
      <c r="C348" s="2" t="s">
        <v>14</v>
      </c>
      <c r="D348" s="2" t="s">
        <v>14</v>
      </c>
      <c r="E348" s="2" t="s">
        <v>119</v>
      </c>
      <c r="F348" s="11">
        <v>7200112</v>
      </c>
      <c r="G348" s="12">
        <v>44173</v>
      </c>
      <c r="H348" s="11" t="s">
        <v>334</v>
      </c>
      <c r="I348" s="11" t="s">
        <v>333</v>
      </c>
      <c r="J348" s="11" t="s">
        <v>24</v>
      </c>
      <c r="K348" s="68">
        <v>1077117</v>
      </c>
    </row>
    <row r="349" spans="1:11" ht="13.5">
      <c r="A349" s="11" t="s">
        <v>2006</v>
      </c>
      <c r="B349" s="2" t="s">
        <v>12</v>
      </c>
      <c r="C349" s="2" t="s">
        <v>14</v>
      </c>
      <c r="D349" s="2" t="s">
        <v>14</v>
      </c>
      <c r="E349" s="2" t="s">
        <v>119</v>
      </c>
      <c r="F349" s="11">
        <v>7200113</v>
      </c>
      <c r="G349" s="12">
        <v>44173</v>
      </c>
      <c r="H349" s="11" t="s">
        <v>335</v>
      </c>
      <c r="I349" s="11" t="s">
        <v>336</v>
      </c>
      <c r="J349" s="11" t="s">
        <v>337</v>
      </c>
      <c r="K349" s="68">
        <v>181289</v>
      </c>
    </row>
    <row r="350" spans="1:11" ht="13.5">
      <c r="A350" s="11" t="s">
        <v>2006</v>
      </c>
      <c r="B350" s="2" t="s">
        <v>12</v>
      </c>
      <c r="C350" s="2" t="s">
        <v>14</v>
      </c>
      <c r="D350" s="2" t="s">
        <v>14</v>
      </c>
      <c r="E350" s="2" t="s">
        <v>119</v>
      </c>
      <c r="F350" s="11">
        <v>7200114</v>
      </c>
      <c r="G350" s="12">
        <v>44173</v>
      </c>
      <c r="H350" s="11" t="s">
        <v>338</v>
      </c>
      <c r="I350" s="11" t="s">
        <v>333</v>
      </c>
      <c r="J350" s="11" t="s">
        <v>24</v>
      </c>
      <c r="K350" s="68">
        <v>190507</v>
      </c>
    </row>
    <row r="351" spans="1:11" ht="27">
      <c r="A351" s="11" t="s">
        <v>2006</v>
      </c>
      <c r="B351" s="2" t="s">
        <v>339</v>
      </c>
      <c r="C351" s="2" t="s">
        <v>340</v>
      </c>
      <c r="D351" s="12">
        <v>44165</v>
      </c>
      <c r="E351" s="2" t="s">
        <v>134</v>
      </c>
      <c r="F351" s="11">
        <v>7200201</v>
      </c>
      <c r="G351" s="12">
        <v>44174</v>
      </c>
      <c r="H351" s="11" t="s">
        <v>341</v>
      </c>
      <c r="I351" s="11" t="s">
        <v>342</v>
      </c>
      <c r="J351" s="11" t="s">
        <v>343</v>
      </c>
      <c r="K351" s="68">
        <v>49431766</v>
      </c>
    </row>
    <row r="352" spans="1:11" ht="27">
      <c r="A352" s="11" t="s">
        <v>2006</v>
      </c>
      <c r="B352" s="2" t="s">
        <v>11</v>
      </c>
      <c r="C352" s="2" t="s">
        <v>14</v>
      </c>
      <c r="D352" s="2" t="s">
        <v>14</v>
      </c>
      <c r="E352" s="2" t="s">
        <v>134</v>
      </c>
      <c r="F352" s="11">
        <v>7200202</v>
      </c>
      <c r="G352" s="12">
        <v>44174</v>
      </c>
      <c r="H352" s="11" t="s">
        <v>344</v>
      </c>
      <c r="I352" s="11" t="s">
        <v>345</v>
      </c>
      <c r="J352" s="11" t="s">
        <v>346</v>
      </c>
      <c r="K352" s="68">
        <v>642124</v>
      </c>
    </row>
    <row r="353" spans="1:11" ht="13.5">
      <c r="A353" s="11" t="s">
        <v>2006</v>
      </c>
      <c r="B353" s="2" t="s">
        <v>11</v>
      </c>
      <c r="C353" s="2" t="s">
        <v>14</v>
      </c>
      <c r="D353" s="2" t="s">
        <v>14</v>
      </c>
      <c r="E353" s="2" t="s">
        <v>119</v>
      </c>
      <c r="F353" s="11">
        <v>7200115</v>
      </c>
      <c r="G353" s="12">
        <v>44175</v>
      </c>
      <c r="H353" s="11" t="s">
        <v>347</v>
      </c>
      <c r="I353" s="11" t="s">
        <v>348</v>
      </c>
      <c r="J353" s="11" t="s">
        <v>349</v>
      </c>
      <c r="K353" s="68">
        <v>178900</v>
      </c>
    </row>
    <row r="354" spans="1:11" ht="13.5">
      <c r="A354" s="11" t="s">
        <v>2006</v>
      </c>
      <c r="B354" s="2" t="s">
        <v>11</v>
      </c>
      <c r="C354" s="2" t="s">
        <v>14</v>
      </c>
      <c r="D354" s="2" t="s">
        <v>14</v>
      </c>
      <c r="E354" s="2" t="s">
        <v>119</v>
      </c>
      <c r="F354" s="11">
        <v>7200116</v>
      </c>
      <c r="G354" s="12">
        <v>44176</v>
      </c>
      <c r="H354" s="11" t="s">
        <v>350</v>
      </c>
      <c r="I354" s="11" t="s">
        <v>333</v>
      </c>
      <c r="J354" s="11" t="s">
        <v>24</v>
      </c>
      <c r="K354" s="68">
        <v>3718155</v>
      </c>
    </row>
    <row r="355" spans="1:11" ht="27">
      <c r="A355" s="11" t="s">
        <v>2006</v>
      </c>
      <c r="B355" s="2" t="s">
        <v>11</v>
      </c>
      <c r="C355" s="2" t="s">
        <v>14</v>
      </c>
      <c r="D355" s="2" t="s">
        <v>14</v>
      </c>
      <c r="E355" s="2" t="s">
        <v>134</v>
      </c>
      <c r="F355" s="11">
        <v>7200203</v>
      </c>
      <c r="G355" s="12">
        <v>44176</v>
      </c>
      <c r="H355" s="11" t="s">
        <v>351</v>
      </c>
      <c r="I355" s="11" t="s">
        <v>352</v>
      </c>
      <c r="J355" s="11" t="s">
        <v>353</v>
      </c>
      <c r="K355" s="68">
        <v>714000</v>
      </c>
    </row>
    <row r="356" spans="1:11" ht="27">
      <c r="A356" s="11" t="s">
        <v>2006</v>
      </c>
      <c r="B356" s="2" t="s">
        <v>11</v>
      </c>
      <c r="C356" s="2" t="s">
        <v>14</v>
      </c>
      <c r="D356" s="2" t="s">
        <v>14</v>
      </c>
      <c r="E356" s="2" t="s">
        <v>134</v>
      </c>
      <c r="F356" s="11">
        <v>7200117</v>
      </c>
      <c r="G356" s="12">
        <v>44180</v>
      </c>
      <c r="H356" s="11" t="s">
        <v>354</v>
      </c>
      <c r="I356" s="11" t="s">
        <v>355</v>
      </c>
      <c r="J356" s="11" t="s">
        <v>356</v>
      </c>
      <c r="K356" s="68">
        <v>41650</v>
      </c>
    </row>
    <row r="357" spans="1:11" ht="13.5">
      <c r="A357" s="11" t="s">
        <v>2006</v>
      </c>
      <c r="B357" s="2" t="s">
        <v>11</v>
      </c>
      <c r="C357" s="2" t="s">
        <v>14</v>
      </c>
      <c r="D357" s="2" t="s">
        <v>14</v>
      </c>
      <c r="E357" s="2" t="s">
        <v>119</v>
      </c>
      <c r="F357" s="11">
        <v>7200119</v>
      </c>
      <c r="G357" s="12">
        <v>44181</v>
      </c>
      <c r="H357" s="11" t="s">
        <v>2060</v>
      </c>
      <c r="I357" s="11" t="s">
        <v>357</v>
      </c>
      <c r="J357" s="11" t="s">
        <v>358</v>
      </c>
      <c r="K357" s="68">
        <v>43600</v>
      </c>
    </row>
    <row r="358" spans="1:11" ht="27">
      <c r="A358" s="11" t="s">
        <v>2006</v>
      </c>
      <c r="B358" s="17" t="s">
        <v>233</v>
      </c>
      <c r="C358" s="2" t="s">
        <v>274</v>
      </c>
      <c r="D358" s="15">
        <v>43385</v>
      </c>
      <c r="E358" s="2" t="s">
        <v>134</v>
      </c>
      <c r="F358" s="11">
        <v>7200204</v>
      </c>
      <c r="G358" s="12">
        <v>44183</v>
      </c>
      <c r="H358" s="11" t="s">
        <v>2039</v>
      </c>
      <c r="I358" s="11" t="s">
        <v>359</v>
      </c>
      <c r="J358" s="11" t="s">
        <v>360</v>
      </c>
      <c r="K358" s="68">
        <v>523485</v>
      </c>
    </row>
    <row r="359" spans="1:11" ht="13.5">
      <c r="A359" s="11" t="s">
        <v>2006</v>
      </c>
      <c r="B359" s="2" t="s">
        <v>11</v>
      </c>
      <c r="C359" s="2" t="s">
        <v>14</v>
      </c>
      <c r="D359" s="2" t="s">
        <v>14</v>
      </c>
      <c r="E359" s="2" t="s">
        <v>119</v>
      </c>
      <c r="F359" s="11">
        <v>7200121</v>
      </c>
      <c r="G359" s="12">
        <v>44187</v>
      </c>
      <c r="H359" s="11" t="s">
        <v>361</v>
      </c>
      <c r="I359" s="11" t="s">
        <v>362</v>
      </c>
      <c r="J359" s="11" t="s">
        <v>363</v>
      </c>
      <c r="K359" s="68">
        <v>1179290</v>
      </c>
    </row>
    <row r="360" spans="1:11" ht="13.5">
      <c r="A360" s="11" t="s">
        <v>2006</v>
      </c>
      <c r="B360" s="2" t="s">
        <v>11</v>
      </c>
      <c r="C360" s="2" t="s">
        <v>14</v>
      </c>
      <c r="D360" s="2" t="s">
        <v>14</v>
      </c>
      <c r="E360" s="2" t="s">
        <v>119</v>
      </c>
      <c r="F360" s="11">
        <v>7200122</v>
      </c>
      <c r="G360" s="12">
        <v>44187</v>
      </c>
      <c r="H360" s="11" t="s">
        <v>364</v>
      </c>
      <c r="I360" s="11" t="s">
        <v>365</v>
      </c>
      <c r="J360" s="11" t="s">
        <v>366</v>
      </c>
      <c r="K360" s="68">
        <v>998821</v>
      </c>
    </row>
    <row r="361" spans="1:11" ht="13.5">
      <c r="A361" s="11" t="s">
        <v>2006</v>
      </c>
      <c r="B361" s="2" t="s">
        <v>12</v>
      </c>
      <c r="C361" s="2" t="s">
        <v>14</v>
      </c>
      <c r="D361" s="2" t="s">
        <v>14</v>
      </c>
      <c r="E361" s="2" t="s">
        <v>119</v>
      </c>
      <c r="F361" s="11">
        <v>7200123</v>
      </c>
      <c r="G361" s="12">
        <v>44187</v>
      </c>
      <c r="H361" s="11" t="s">
        <v>367</v>
      </c>
      <c r="I361" s="11" t="s">
        <v>328</v>
      </c>
      <c r="J361" s="11" t="s">
        <v>329</v>
      </c>
      <c r="K361" s="68">
        <v>593394</v>
      </c>
    </row>
    <row r="362" spans="1:11" ht="27">
      <c r="A362" s="11" t="s">
        <v>2006</v>
      </c>
      <c r="B362" s="2" t="s">
        <v>12</v>
      </c>
      <c r="C362" s="2" t="s">
        <v>14</v>
      </c>
      <c r="D362" s="2" t="s">
        <v>14</v>
      </c>
      <c r="E362" s="2" t="s">
        <v>119</v>
      </c>
      <c r="F362" s="11">
        <v>7200124</v>
      </c>
      <c r="G362" s="12">
        <v>44187</v>
      </c>
      <c r="H362" s="11" t="s">
        <v>368</v>
      </c>
      <c r="I362" s="11" t="s">
        <v>325</v>
      </c>
      <c r="J362" s="11" t="s">
        <v>326</v>
      </c>
      <c r="K362" s="68">
        <v>8974123</v>
      </c>
    </row>
    <row r="363" spans="1:11" ht="13.5">
      <c r="A363" s="11" t="s">
        <v>2006</v>
      </c>
      <c r="B363" s="2" t="s">
        <v>12</v>
      </c>
      <c r="C363" s="2" t="s">
        <v>14</v>
      </c>
      <c r="D363" s="2" t="s">
        <v>14</v>
      </c>
      <c r="E363" s="2" t="s">
        <v>119</v>
      </c>
      <c r="F363" s="11">
        <v>7200127</v>
      </c>
      <c r="G363" s="12">
        <v>44187</v>
      </c>
      <c r="H363" s="11" t="s">
        <v>369</v>
      </c>
      <c r="I363" s="11" t="s">
        <v>336</v>
      </c>
      <c r="J363" s="11" t="s">
        <v>337</v>
      </c>
      <c r="K363" s="68">
        <v>45663</v>
      </c>
    </row>
    <row r="364" spans="1:11" ht="13.5">
      <c r="A364" s="11" t="s">
        <v>2006</v>
      </c>
      <c r="B364" s="2" t="s">
        <v>12</v>
      </c>
      <c r="C364" s="2" t="s">
        <v>14</v>
      </c>
      <c r="D364" s="2" t="s">
        <v>14</v>
      </c>
      <c r="E364" s="2" t="s">
        <v>119</v>
      </c>
      <c r="F364" s="11">
        <v>7200128</v>
      </c>
      <c r="G364" s="12">
        <v>44192</v>
      </c>
      <c r="H364" s="11" t="s">
        <v>370</v>
      </c>
      <c r="I364" s="11" t="s">
        <v>333</v>
      </c>
      <c r="J364" s="11" t="s">
        <v>24</v>
      </c>
      <c r="K364" s="68">
        <v>2318947</v>
      </c>
    </row>
    <row r="365" spans="1:11" ht="13.5">
      <c r="A365" s="11" t="s">
        <v>2006</v>
      </c>
      <c r="B365" s="2" t="s">
        <v>11</v>
      </c>
      <c r="C365" s="2" t="s">
        <v>14</v>
      </c>
      <c r="D365" s="2" t="s">
        <v>14</v>
      </c>
      <c r="E365" s="2" t="s">
        <v>119</v>
      </c>
      <c r="F365" s="11">
        <v>7200130</v>
      </c>
      <c r="G365" s="12">
        <v>44193</v>
      </c>
      <c r="H365" s="11" t="s">
        <v>371</v>
      </c>
      <c r="I365" s="11" t="s">
        <v>372</v>
      </c>
      <c r="J365" s="11" t="s">
        <v>373</v>
      </c>
      <c r="K365" s="68">
        <v>309400</v>
      </c>
    </row>
    <row r="366" spans="1:11" ht="27">
      <c r="A366" s="11" t="s">
        <v>2006</v>
      </c>
      <c r="B366" s="17" t="s">
        <v>233</v>
      </c>
      <c r="C366" s="2" t="s">
        <v>274</v>
      </c>
      <c r="D366" s="15">
        <v>43385</v>
      </c>
      <c r="E366" s="2" t="s">
        <v>134</v>
      </c>
      <c r="F366" s="11">
        <v>7200206</v>
      </c>
      <c r="G366" s="12">
        <v>44193</v>
      </c>
      <c r="H366" s="11" t="s">
        <v>374</v>
      </c>
      <c r="I366" s="11" t="s">
        <v>359</v>
      </c>
      <c r="J366" s="11" t="s">
        <v>360</v>
      </c>
      <c r="K366" s="68">
        <v>174438</v>
      </c>
    </row>
    <row r="367" spans="1:11" ht="13.5">
      <c r="A367" s="11" t="s">
        <v>2006</v>
      </c>
      <c r="B367" s="2" t="s">
        <v>11</v>
      </c>
      <c r="C367" s="2" t="s">
        <v>14</v>
      </c>
      <c r="D367" s="2" t="s">
        <v>14</v>
      </c>
      <c r="E367" s="2" t="s">
        <v>119</v>
      </c>
      <c r="F367" s="11">
        <v>7200131</v>
      </c>
      <c r="G367" s="12">
        <v>44195</v>
      </c>
      <c r="H367" s="11" t="s">
        <v>375</v>
      </c>
      <c r="I367" s="11" t="s">
        <v>376</v>
      </c>
      <c r="J367" s="11" t="s">
        <v>377</v>
      </c>
      <c r="K367" s="68">
        <v>2528750</v>
      </c>
    </row>
    <row r="368" spans="1:11" ht="13.5">
      <c r="A368" s="11" t="s">
        <v>2006</v>
      </c>
      <c r="B368" s="2" t="s">
        <v>11</v>
      </c>
      <c r="C368" s="2" t="s">
        <v>14</v>
      </c>
      <c r="D368" s="2" t="s">
        <v>14</v>
      </c>
      <c r="E368" s="2" t="s">
        <v>119</v>
      </c>
      <c r="F368" s="11">
        <v>7200132</v>
      </c>
      <c r="G368" s="12">
        <v>44196</v>
      </c>
      <c r="H368" s="11" t="s">
        <v>378</v>
      </c>
      <c r="I368" s="11" t="s">
        <v>379</v>
      </c>
      <c r="J368" s="11" t="s">
        <v>380</v>
      </c>
      <c r="K368" s="68">
        <v>2518040</v>
      </c>
    </row>
    <row r="369" spans="1:11" ht="13.5">
      <c r="A369" s="11" t="s">
        <v>2006</v>
      </c>
      <c r="B369" s="17" t="s">
        <v>233</v>
      </c>
      <c r="C369" s="2" t="s">
        <v>381</v>
      </c>
      <c r="D369" s="12">
        <v>42279</v>
      </c>
      <c r="E369" s="2" t="s">
        <v>20</v>
      </c>
      <c r="F369" s="2" t="s">
        <v>14</v>
      </c>
      <c r="G369" s="12">
        <v>44196</v>
      </c>
      <c r="H369" s="11" t="s">
        <v>382</v>
      </c>
      <c r="I369" s="11" t="s">
        <v>383</v>
      </c>
      <c r="J369" s="11" t="s">
        <v>319</v>
      </c>
      <c r="K369" s="68">
        <v>19200</v>
      </c>
    </row>
    <row r="370" spans="1:11" ht="13.5">
      <c r="A370" s="11" t="s">
        <v>2006</v>
      </c>
      <c r="B370" s="17" t="s">
        <v>233</v>
      </c>
      <c r="C370" s="2" t="s">
        <v>381</v>
      </c>
      <c r="D370" s="12">
        <v>42279</v>
      </c>
      <c r="E370" s="2" t="s">
        <v>20</v>
      </c>
      <c r="F370" s="2" t="s">
        <v>14</v>
      </c>
      <c r="G370" s="12">
        <v>44196</v>
      </c>
      <c r="H370" s="11" t="s">
        <v>382</v>
      </c>
      <c r="I370" s="11" t="s">
        <v>383</v>
      </c>
      <c r="J370" s="11" t="s">
        <v>319</v>
      </c>
      <c r="K370" s="68">
        <v>10600</v>
      </c>
    </row>
    <row r="371" spans="1:11" ht="13.5">
      <c r="A371" s="11" t="s">
        <v>2006</v>
      </c>
      <c r="B371" s="2" t="s">
        <v>192</v>
      </c>
      <c r="C371" s="2" t="s">
        <v>14</v>
      </c>
      <c r="D371" s="2" t="s">
        <v>14</v>
      </c>
      <c r="E371" s="2" t="s">
        <v>20</v>
      </c>
      <c r="F371" s="77" t="s">
        <v>323</v>
      </c>
      <c r="G371" s="78">
        <v>44174</v>
      </c>
      <c r="H371" s="77" t="s">
        <v>384</v>
      </c>
      <c r="I371" s="77" t="s">
        <v>385</v>
      </c>
      <c r="J371" s="77" t="s">
        <v>386</v>
      </c>
      <c r="K371" s="79">
        <v>10040</v>
      </c>
    </row>
    <row r="372" spans="1:11" ht="13.5">
      <c r="A372" s="11" t="s">
        <v>2006</v>
      </c>
      <c r="B372" s="2" t="s">
        <v>192</v>
      </c>
      <c r="C372" s="2" t="s">
        <v>14</v>
      </c>
      <c r="D372" s="2" t="s">
        <v>14</v>
      </c>
      <c r="E372" s="2" t="s">
        <v>20</v>
      </c>
      <c r="F372" s="77" t="s">
        <v>323</v>
      </c>
      <c r="G372" s="78">
        <v>44195</v>
      </c>
      <c r="H372" s="77" t="s">
        <v>387</v>
      </c>
      <c r="I372" s="77" t="s">
        <v>385</v>
      </c>
      <c r="J372" s="77" t="s">
        <v>386</v>
      </c>
      <c r="K372" s="79">
        <v>32690</v>
      </c>
    </row>
    <row r="373" spans="1:11" ht="13.5">
      <c r="A373" s="11" t="s">
        <v>2006</v>
      </c>
      <c r="B373" s="2" t="s">
        <v>192</v>
      </c>
      <c r="C373" s="2" t="s">
        <v>14</v>
      </c>
      <c r="D373" s="2" t="s">
        <v>14</v>
      </c>
      <c r="E373" s="2" t="s">
        <v>20</v>
      </c>
      <c r="F373" s="77" t="s">
        <v>323</v>
      </c>
      <c r="G373" s="78">
        <v>44174</v>
      </c>
      <c r="H373" s="77" t="s">
        <v>388</v>
      </c>
      <c r="I373" s="77" t="s">
        <v>385</v>
      </c>
      <c r="J373" s="77" t="s">
        <v>386</v>
      </c>
      <c r="K373" s="79">
        <v>61230</v>
      </c>
    </row>
    <row r="374" spans="1:11" ht="13.5">
      <c r="A374" s="11" t="s">
        <v>2006</v>
      </c>
      <c r="B374" s="2" t="s">
        <v>192</v>
      </c>
      <c r="C374" s="2" t="s">
        <v>14</v>
      </c>
      <c r="D374" s="2" t="s">
        <v>14</v>
      </c>
      <c r="E374" s="2" t="s">
        <v>20</v>
      </c>
      <c r="F374" s="77" t="s">
        <v>323</v>
      </c>
      <c r="G374" s="78">
        <v>44174</v>
      </c>
      <c r="H374" s="77" t="s">
        <v>389</v>
      </c>
      <c r="I374" s="77" t="s">
        <v>385</v>
      </c>
      <c r="J374" s="77" t="s">
        <v>386</v>
      </c>
      <c r="K374" s="79">
        <v>29050</v>
      </c>
    </row>
    <row r="375" spans="1:11" ht="13.5">
      <c r="A375" s="11" t="s">
        <v>2006</v>
      </c>
      <c r="B375" s="2" t="s">
        <v>192</v>
      </c>
      <c r="C375" s="2" t="s">
        <v>14</v>
      </c>
      <c r="D375" s="2" t="s">
        <v>14</v>
      </c>
      <c r="E375" s="2" t="s">
        <v>20</v>
      </c>
      <c r="F375" s="77" t="s">
        <v>323</v>
      </c>
      <c r="G375" s="78">
        <v>44182</v>
      </c>
      <c r="H375" s="77" t="s">
        <v>390</v>
      </c>
      <c r="I375" s="77" t="s">
        <v>385</v>
      </c>
      <c r="J375" s="77" t="s">
        <v>386</v>
      </c>
      <c r="K375" s="79">
        <v>38540</v>
      </c>
    </row>
    <row r="376" spans="1:11" ht="13.5">
      <c r="A376" s="11" t="s">
        <v>2006</v>
      </c>
      <c r="B376" s="2" t="s">
        <v>192</v>
      </c>
      <c r="C376" s="2" t="s">
        <v>14</v>
      </c>
      <c r="D376" s="2" t="s">
        <v>14</v>
      </c>
      <c r="E376" s="2" t="s">
        <v>20</v>
      </c>
      <c r="F376" s="77" t="s">
        <v>323</v>
      </c>
      <c r="G376" s="78">
        <v>44182</v>
      </c>
      <c r="H376" s="77" t="s">
        <v>391</v>
      </c>
      <c r="I376" s="77" t="s">
        <v>385</v>
      </c>
      <c r="J376" s="77" t="s">
        <v>386</v>
      </c>
      <c r="K376" s="79">
        <v>24600</v>
      </c>
    </row>
    <row r="377" spans="1:11" ht="13.5">
      <c r="A377" s="11" t="s">
        <v>2006</v>
      </c>
      <c r="B377" s="2" t="s">
        <v>192</v>
      </c>
      <c r="C377" s="2" t="s">
        <v>14</v>
      </c>
      <c r="D377" s="2" t="s">
        <v>14</v>
      </c>
      <c r="E377" s="2" t="s">
        <v>20</v>
      </c>
      <c r="F377" s="77" t="s">
        <v>323</v>
      </c>
      <c r="G377" s="78">
        <v>44182</v>
      </c>
      <c r="H377" s="77" t="s">
        <v>392</v>
      </c>
      <c r="I377" s="77" t="s">
        <v>385</v>
      </c>
      <c r="J377" s="77" t="s">
        <v>386</v>
      </c>
      <c r="K377" s="79">
        <v>50650</v>
      </c>
    </row>
    <row r="378" spans="1:11" ht="13.5">
      <c r="A378" s="11" t="s">
        <v>2006</v>
      </c>
      <c r="B378" s="2" t="s">
        <v>192</v>
      </c>
      <c r="C378" s="2" t="s">
        <v>14</v>
      </c>
      <c r="D378" s="2" t="s">
        <v>14</v>
      </c>
      <c r="E378" s="2" t="s">
        <v>20</v>
      </c>
      <c r="F378" s="77" t="s">
        <v>323</v>
      </c>
      <c r="G378" s="78">
        <v>44182</v>
      </c>
      <c r="H378" s="77" t="s">
        <v>393</v>
      </c>
      <c r="I378" s="77" t="s">
        <v>385</v>
      </c>
      <c r="J378" s="77" t="s">
        <v>386</v>
      </c>
      <c r="K378" s="79">
        <v>34500</v>
      </c>
    </row>
    <row r="379" spans="1:11" ht="13.5">
      <c r="A379" s="11" t="s">
        <v>2006</v>
      </c>
      <c r="B379" s="2" t="s">
        <v>192</v>
      </c>
      <c r="C379" s="2" t="s">
        <v>14</v>
      </c>
      <c r="D379" s="2" t="s">
        <v>14</v>
      </c>
      <c r="E379" s="2" t="s">
        <v>20</v>
      </c>
      <c r="F379" s="77" t="s">
        <v>323</v>
      </c>
      <c r="G379" s="78">
        <v>44187</v>
      </c>
      <c r="H379" s="77" t="s">
        <v>394</v>
      </c>
      <c r="I379" s="77" t="s">
        <v>385</v>
      </c>
      <c r="J379" s="77" t="s">
        <v>386</v>
      </c>
      <c r="K379" s="79">
        <v>61420</v>
      </c>
    </row>
    <row r="380" spans="1:11" ht="13.5">
      <c r="A380" s="11" t="s">
        <v>2006</v>
      </c>
      <c r="B380" s="2" t="s">
        <v>192</v>
      </c>
      <c r="C380" s="2" t="s">
        <v>14</v>
      </c>
      <c r="D380" s="2" t="s">
        <v>14</v>
      </c>
      <c r="E380" s="2" t="s">
        <v>20</v>
      </c>
      <c r="F380" s="77" t="s">
        <v>323</v>
      </c>
      <c r="G380" s="78">
        <v>44187</v>
      </c>
      <c r="H380" s="77" t="s">
        <v>395</v>
      </c>
      <c r="I380" s="77" t="s">
        <v>385</v>
      </c>
      <c r="J380" s="77" t="s">
        <v>386</v>
      </c>
      <c r="K380" s="79">
        <v>10760</v>
      </c>
    </row>
    <row r="381" spans="1:11" ht="13.5">
      <c r="A381" s="11" t="s">
        <v>2006</v>
      </c>
      <c r="B381" s="2" t="s">
        <v>192</v>
      </c>
      <c r="C381" s="2" t="s">
        <v>14</v>
      </c>
      <c r="D381" s="2" t="s">
        <v>14</v>
      </c>
      <c r="E381" s="2" t="s">
        <v>20</v>
      </c>
      <c r="F381" s="77" t="s">
        <v>323</v>
      </c>
      <c r="G381" s="78">
        <v>44179</v>
      </c>
      <c r="H381" s="77" t="s">
        <v>396</v>
      </c>
      <c r="I381" s="2" t="s">
        <v>195</v>
      </c>
      <c r="J381" s="19" t="s">
        <v>196</v>
      </c>
      <c r="K381" s="79">
        <v>1047400</v>
      </c>
    </row>
    <row r="382" spans="1:11" ht="13.5">
      <c r="A382" s="11" t="s">
        <v>2006</v>
      </c>
      <c r="B382" s="2" t="s">
        <v>192</v>
      </c>
      <c r="C382" s="2" t="s">
        <v>14</v>
      </c>
      <c r="D382" s="2" t="s">
        <v>14</v>
      </c>
      <c r="E382" s="2" t="s">
        <v>20</v>
      </c>
      <c r="F382" s="77" t="s">
        <v>323</v>
      </c>
      <c r="G382" s="78">
        <v>44179</v>
      </c>
      <c r="H382" s="77" t="s">
        <v>397</v>
      </c>
      <c r="I382" s="2" t="s">
        <v>195</v>
      </c>
      <c r="J382" s="19" t="s">
        <v>196</v>
      </c>
      <c r="K382" s="79">
        <v>184700</v>
      </c>
    </row>
    <row r="383" spans="1:11" ht="13.5">
      <c r="A383" s="11" t="s">
        <v>2006</v>
      </c>
      <c r="B383" s="2" t="s">
        <v>192</v>
      </c>
      <c r="C383" s="2" t="s">
        <v>14</v>
      </c>
      <c r="D383" s="2" t="s">
        <v>14</v>
      </c>
      <c r="E383" s="2" t="s">
        <v>20</v>
      </c>
      <c r="F383" s="77" t="s">
        <v>323</v>
      </c>
      <c r="G383" s="78">
        <v>44179</v>
      </c>
      <c r="H383" s="77" t="s">
        <v>398</v>
      </c>
      <c r="I383" s="2" t="s">
        <v>195</v>
      </c>
      <c r="J383" s="19" t="s">
        <v>196</v>
      </c>
      <c r="K383" s="79">
        <v>154900</v>
      </c>
    </row>
    <row r="384" spans="1:11" ht="13.5">
      <c r="A384" s="11" t="s">
        <v>2006</v>
      </c>
      <c r="B384" s="2" t="s">
        <v>192</v>
      </c>
      <c r="C384" s="2" t="s">
        <v>14</v>
      </c>
      <c r="D384" s="2" t="s">
        <v>14</v>
      </c>
      <c r="E384" s="2" t="s">
        <v>20</v>
      </c>
      <c r="F384" s="77" t="s">
        <v>323</v>
      </c>
      <c r="G384" s="78">
        <v>44179</v>
      </c>
      <c r="H384" s="77" t="s">
        <v>399</v>
      </c>
      <c r="I384" s="2" t="s">
        <v>195</v>
      </c>
      <c r="J384" s="19" t="s">
        <v>196</v>
      </c>
      <c r="K384" s="79">
        <v>577900</v>
      </c>
    </row>
    <row r="385" spans="1:11" ht="13.5">
      <c r="A385" s="11" t="s">
        <v>2006</v>
      </c>
      <c r="B385" s="2" t="s">
        <v>192</v>
      </c>
      <c r="C385" s="2" t="s">
        <v>14</v>
      </c>
      <c r="D385" s="2" t="s">
        <v>14</v>
      </c>
      <c r="E385" s="2" t="s">
        <v>20</v>
      </c>
      <c r="F385" s="77" t="s">
        <v>323</v>
      </c>
      <c r="G385" s="78">
        <v>44179</v>
      </c>
      <c r="H385" s="77" t="s">
        <v>400</v>
      </c>
      <c r="I385" s="2" t="s">
        <v>195</v>
      </c>
      <c r="J385" s="19" t="s">
        <v>196</v>
      </c>
      <c r="K385" s="79">
        <v>180900</v>
      </c>
    </row>
    <row r="386" spans="1:11" ht="13.5">
      <c r="A386" s="11" t="s">
        <v>2006</v>
      </c>
      <c r="B386" s="2" t="s">
        <v>192</v>
      </c>
      <c r="C386" s="2" t="s">
        <v>14</v>
      </c>
      <c r="D386" s="2" t="s">
        <v>14</v>
      </c>
      <c r="E386" s="2" t="s">
        <v>20</v>
      </c>
      <c r="F386" s="77" t="s">
        <v>323</v>
      </c>
      <c r="G386" s="78">
        <v>44187</v>
      </c>
      <c r="H386" s="77" t="s">
        <v>401</v>
      </c>
      <c r="I386" s="2" t="s">
        <v>195</v>
      </c>
      <c r="J386" s="19" t="s">
        <v>196</v>
      </c>
      <c r="K386" s="79">
        <v>593700</v>
      </c>
    </row>
    <row r="387" spans="1:11" ht="13.5">
      <c r="A387" s="11" t="s">
        <v>2006</v>
      </c>
      <c r="B387" s="2" t="s">
        <v>192</v>
      </c>
      <c r="C387" s="2" t="s">
        <v>14</v>
      </c>
      <c r="D387" s="2" t="s">
        <v>14</v>
      </c>
      <c r="E387" s="2" t="s">
        <v>20</v>
      </c>
      <c r="F387" s="77" t="s">
        <v>323</v>
      </c>
      <c r="G387" s="78">
        <v>44179</v>
      </c>
      <c r="H387" s="77" t="s">
        <v>402</v>
      </c>
      <c r="I387" s="2" t="s">
        <v>195</v>
      </c>
      <c r="J387" s="19" t="s">
        <v>196</v>
      </c>
      <c r="K387" s="79">
        <v>1288900</v>
      </c>
    </row>
    <row r="388" spans="1:11" ht="13.5">
      <c r="A388" s="11" t="s">
        <v>2006</v>
      </c>
      <c r="B388" s="2" t="s">
        <v>192</v>
      </c>
      <c r="C388" s="2" t="s">
        <v>14</v>
      </c>
      <c r="D388" s="2" t="s">
        <v>14</v>
      </c>
      <c r="E388" s="2" t="s">
        <v>20</v>
      </c>
      <c r="F388" s="77" t="s">
        <v>323</v>
      </c>
      <c r="G388" s="78">
        <v>44179</v>
      </c>
      <c r="H388" s="77" t="s">
        <v>403</v>
      </c>
      <c r="I388" s="2" t="s">
        <v>195</v>
      </c>
      <c r="J388" s="19" t="s">
        <v>196</v>
      </c>
      <c r="K388" s="79">
        <v>310400</v>
      </c>
    </row>
    <row r="389" spans="1:11" ht="13.5">
      <c r="A389" s="11" t="s">
        <v>2006</v>
      </c>
      <c r="B389" s="2" t="s">
        <v>192</v>
      </c>
      <c r="C389" s="2" t="s">
        <v>14</v>
      </c>
      <c r="D389" s="2" t="s">
        <v>14</v>
      </c>
      <c r="E389" s="2" t="s">
        <v>20</v>
      </c>
      <c r="F389" s="77" t="s">
        <v>323</v>
      </c>
      <c r="G389" s="78">
        <v>44179</v>
      </c>
      <c r="H389" s="77" t="s">
        <v>404</v>
      </c>
      <c r="I389" s="2" t="s">
        <v>195</v>
      </c>
      <c r="J389" s="19" t="s">
        <v>196</v>
      </c>
      <c r="K389" s="79">
        <v>133400</v>
      </c>
    </row>
    <row r="390" spans="1:11" ht="13.5">
      <c r="A390" s="11" t="s">
        <v>2006</v>
      </c>
      <c r="B390" s="2" t="s">
        <v>192</v>
      </c>
      <c r="C390" s="2" t="s">
        <v>14</v>
      </c>
      <c r="D390" s="2" t="s">
        <v>14</v>
      </c>
      <c r="E390" s="2" t="s">
        <v>20</v>
      </c>
      <c r="F390" s="77" t="s">
        <v>323</v>
      </c>
      <c r="G390" s="78">
        <v>44185</v>
      </c>
      <c r="H390" s="77" t="s">
        <v>405</v>
      </c>
      <c r="I390" s="2" t="s">
        <v>195</v>
      </c>
      <c r="J390" s="19" t="s">
        <v>196</v>
      </c>
      <c r="K390" s="79">
        <v>93700</v>
      </c>
    </row>
    <row r="391" spans="1:11" ht="13.5">
      <c r="A391" s="11" t="s">
        <v>2006</v>
      </c>
      <c r="B391" s="17" t="s">
        <v>233</v>
      </c>
      <c r="C391" s="2" t="s">
        <v>2090</v>
      </c>
      <c r="D391" s="15">
        <v>44187</v>
      </c>
      <c r="E391" s="2" t="s">
        <v>313</v>
      </c>
      <c r="F391" s="2" t="s">
        <v>669</v>
      </c>
      <c r="G391" s="15">
        <v>44187</v>
      </c>
      <c r="H391" s="2" t="s">
        <v>2091</v>
      </c>
      <c r="I391" s="11" t="s">
        <v>805</v>
      </c>
      <c r="J391" s="11" t="s">
        <v>2092</v>
      </c>
      <c r="K391" s="65">
        <v>177336144</v>
      </c>
    </row>
    <row r="392" spans="1:11" ht="13.5">
      <c r="A392" s="11" t="s">
        <v>2006</v>
      </c>
      <c r="B392" s="17" t="s">
        <v>233</v>
      </c>
      <c r="C392" s="2" t="s">
        <v>2090</v>
      </c>
      <c r="D392" s="15">
        <v>44187</v>
      </c>
      <c r="E392" s="2" t="s">
        <v>313</v>
      </c>
      <c r="F392" s="2" t="s">
        <v>669</v>
      </c>
      <c r="G392" s="15">
        <v>44187</v>
      </c>
      <c r="H392" s="2" t="s">
        <v>2091</v>
      </c>
      <c r="I392" s="11" t="s">
        <v>2093</v>
      </c>
      <c r="J392" s="11" t="s">
        <v>1612</v>
      </c>
      <c r="K392" s="65">
        <v>18480924</v>
      </c>
    </row>
    <row r="393" spans="1:11" ht="27">
      <c r="A393" s="11" t="s">
        <v>2006</v>
      </c>
      <c r="B393" s="17" t="s">
        <v>233</v>
      </c>
      <c r="C393" s="2" t="s">
        <v>2098</v>
      </c>
      <c r="D393" s="15">
        <v>44187</v>
      </c>
      <c r="E393" s="2" t="s">
        <v>313</v>
      </c>
      <c r="F393" s="2" t="s">
        <v>669</v>
      </c>
      <c r="G393" s="15">
        <v>44187</v>
      </c>
      <c r="H393" s="2" t="s">
        <v>2099</v>
      </c>
      <c r="I393" s="11" t="s">
        <v>1296</v>
      </c>
      <c r="J393" s="11" t="s">
        <v>2100</v>
      </c>
      <c r="K393" s="65">
        <v>261703872</v>
      </c>
    </row>
    <row r="394" spans="1:11" ht="27">
      <c r="A394" s="11" t="s">
        <v>2014</v>
      </c>
      <c r="B394" s="17" t="s">
        <v>265</v>
      </c>
      <c r="C394" s="25" t="s">
        <v>1051</v>
      </c>
      <c r="D394" s="26">
        <v>44175</v>
      </c>
      <c r="E394" s="2" t="s">
        <v>134</v>
      </c>
      <c r="F394" s="2">
        <v>20200092</v>
      </c>
      <c r="G394" s="26">
        <v>44176</v>
      </c>
      <c r="H394" s="11" t="s">
        <v>1052</v>
      </c>
      <c r="I394" s="11" t="s">
        <v>1053</v>
      </c>
      <c r="J394" s="18" t="s">
        <v>1054</v>
      </c>
      <c r="K394" s="58">
        <v>2532213</v>
      </c>
    </row>
    <row r="395" spans="1:11" ht="27">
      <c r="A395" s="11" t="s">
        <v>2014</v>
      </c>
      <c r="B395" s="2" t="s">
        <v>12</v>
      </c>
      <c r="C395" s="2" t="s">
        <v>14</v>
      </c>
      <c r="D395" s="2" t="s">
        <v>14</v>
      </c>
      <c r="E395" s="2" t="s">
        <v>119</v>
      </c>
      <c r="F395" s="2">
        <v>20200073</v>
      </c>
      <c r="G395" s="26">
        <v>44188</v>
      </c>
      <c r="H395" s="11" t="s">
        <v>1055</v>
      </c>
      <c r="I395" s="11" t="s">
        <v>1056</v>
      </c>
      <c r="J395" s="2" t="s">
        <v>1057</v>
      </c>
      <c r="K395" s="58">
        <v>1600249</v>
      </c>
    </row>
    <row r="396" spans="1:11" ht="27">
      <c r="A396" s="11" t="s">
        <v>2014</v>
      </c>
      <c r="B396" s="2" t="s">
        <v>12</v>
      </c>
      <c r="C396" s="2" t="s">
        <v>14</v>
      </c>
      <c r="D396" s="2" t="s">
        <v>14</v>
      </c>
      <c r="E396" s="2" t="s">
        <v>134</v>
      </c>
      <c r="F396" s="2">
        <v>20200072</v>
      </c>
      <c r="G396" s="26">
        <v>44186</v>
      </c>
      <c r="H396" s="11" t="s">
        <v>1058</v>
      </c>
      <c r="I396" s="11" t="s">
        <v>1059</v>
      </c>
      <c r="J396" s="18" t="s">
        <v>1060</v>
      </c>
      <c r="K396" s="58">
        <v>218098</v>
      </c>
    </row>
    <row r="397" spans="1:11" ht="27">
      <c r="A397" s="11" t="s">
        <v>2014</v>
      </c>
      <c r="B397" s="2" t="s">
        <v>13</v>
      </c>
      <c r="C397" s="2" t="s">
        <v>14</v>
      </c>
      <c r="D397" s="2" t="s">
        <v>14</v>
      </c>
      <c r="E397" s="2" t="s">
        <v>134</v>
      </c>
      <c r="F397" s="2">
        <v>20200093</v>
      </c>
      <c r="G397" s="26">
        <v>44188</v>
      </c>
      <c r="H397" s="11" t="s">
        <v>1061</v>
      </c>
      <c r="I397" s="11" t="s">
        <v>1062</v>
      </c>
      <c r="J397" s="18" t="s">
        <v>1063</v>
      </c>
      <c r="K397" s="58">
        <v>68972</v>
      </c>
    </row>
    <row r="398" spans="1:11" ht="143.25" customHeight="1">
      <c r="A398" s="11" t="s">
        <v>2014</v>
      </c>
      <c r="B398" s="2" t="s">
        <v>192</v>
      </c>
      <c r="C398" s="2" t="s">
        <v>14</v>
      </c>
      <c r="D398" s="2" t="s">
        <v>14</v>
      </c>
      <c r="E398" s="2" t="s">
        <v>193</v>
      </c>
      <c r="F398" s="2" t="s">
        <v>1064</v>
      </c>
      <c r="G398" s="26">
        <v>44166</v>
      </c>
      <c r="H398" s="25" t="s">
        <v>1065</v>
      </c>
      <c r="I398" s="2" t="s">
        <v>659</v>
      </c>
      <c r="J398" s="2" t="s">
        <v>220</v>
      </c>
      <c r="K398" s="62">
        <f>2540+680+680+2540+680+2550+670+2550+670+670+2550+2540+680+670+2550+680+670+2540+670+4410+4420+670</f>
        <v>37280</v>
      </c>
    </row>
    <row r="399" spans="1:11" ht="13.5">
      <c r="A399" s="11" t="s">
        <v>2014</v>
      </c>
      <c r="B399" s="2" t="s">
        <v>192</v>
      </c>
      <c r="C399" s="2" t="s">
        <v>14</v>
      </c>
      <c r="D399" s="2" t="s">
        <v>14</v>
      </c>
      <c r="E399" s="2" t="s">
        <v>197</v>
      </c>
      <c r="F399" s="2">
        <v>2276151</v>
      </c>
      <c r="G399" s="26">
        <v>44169</v>
      </c>
      <c r="H399" s="27" t="s">
        <v>1066</v>
      </c>
      <c r="I399" s="2" t="s">
        <v>659</v>
      </c>
      <c r="J399" s="2" t="s">
        <v>220</v>
      </c>
      <c r="K399" s="62">
        <v>47080</v>
      </c>
    </row>
    <row r="400" spans="1:11" ht="13.5">
      <c r="A400" s="11" t="s">
        <v>2014</v>
      </c>
      <c r="B400" s="2" t="s">
        <v>192</v>
      </c>
      <c r="C400" s="2" t="s">
        <v>14</v>
      </c>
      <c r="D400" s="2" t="s">
        <v>14</v>
      </c>
      <c r="E400" s="2" t="s">
        <v>193</v>
      </c>
      <c r="F400" s="2">
        <v>62792803</v>
      </c>
      <c r="G400" s="26">
        <v>44169</v>
      </c>
      <c r="H400" s="25" t="s">
        <v>1067</v>
      </c>
      <c r="I400" s="2" t="s">
        <v>659</v>
      </c>
      <c r="J400" s="2" t="s">
        <v>220</v>
      </c>
      <c r="K400" s="62">
        <v>5640</v>
      </c>
    </row>
    <row r="401" spans="1:11" ht="13.5">
      <c r="A401" s="11" t="s">
        <v>2014</v>
      </c>
      <c r="B401" s="2" t="s">
        <v>192</v>
      </c>
      <c r="C401" s="2" t="s">
        <v>14</v>
      </c>
      <c r="D401" s="2" t="s">
        <v>14</v>
      </c>
      <c r="E401" s="2" t="s">
        <v>193</v>
      </c>
      <c r="F401" s="2">
        <v>62859630</v>
      </c>
      <c r="G401" s="26">
        <v>44174</v>
      </c>
      <c r="H401" s="25" t="s">
        <v>1068</v>
      </c>
      <c r="I401" s="2" t="s">
        <v>659</v>
      </c>
      <c r="J401" s="2" t="s">
        <v>220</v>
      </c>
      <c r="K401" s="62">
        <f>3660</f>
        <v>3660</v>
      </c>
    </row>
    <row r="402" spans="1:11" ht="13.5">
      <c r="A402" s="11" t="s">
        <v>2014</v>
      </c>
      <c r="B402" s="2" t="s">
        <v>192</v>
      </c>
      <c r="C402" s="2" t="s">
        <v>14</v>
      </c>
      <c r="D402" s="2" t="s">
        <v>14</v>
      </c>
      <c r="E402" s="2" t="s">
        <v>193</v>
      </c>
      <c r="F402" s="2">
        <v>62857567</v>
      </c>
      <c r="G402" s="26">
        <v>44169</v>
      </c>
      <c r="H402" s="25" t="s">
        <v>1069</v>
      </c>
      <c r="I402" s="2" t="s">
        <v>659</v>
      </c>
      <c r="J402" s="2" t="s">
        <v>220</v>
      </c>
      <c r="K402" s="62">
        <v>4250</v>
      </c>
    </row>
    <row r="403" spans="1:11" ht="13.5">
      <c r="A403" s="11" t="s">
        <v>2014</v>
      </c>
      <c r="B403" s="2" t="s">
        <v>192</v>
      </c>
      <c r="C403" s="2" t="s">
        <v>14</v>
      </c>
      <c r="D403" s="2" t="s">
        <v>14</v>
      </c>
      <c r="E403" s="2" t="s">
        <v>193</v>
      </c>
      <c r="F403" s="2">
        <v>63038828</v>
      </c>
      <c r="G403" s="26">
        <v>44179</v>
      </c>
      <c r="H403" s="25" t="s">
        <v>1070</v>
      </c>
      <c r="I403" s="2" t="s">
        <v>659</v>
      </c>
      <c r="J403" s="2" t="s">
        <v>220</v>
      </c>
      <c r="K403" s="62">
        <v>32120</v>
      </c>
    </row>
    <row r="404" spans="1:11" ht="13.5">
      <c r="A404" s="11" t="s">
        <v>2014</v>
      </c>
      <c r="B404" s="2" t="s">
        <v>192</v>
      </c>
      <c r="C404" s="2" t="s">
        <v>14</v>
      </c>
      <c r="D404" s="2" t="s">
        <v>14</v>
      </c>
      <c r="E404" s="2" t="s">
        <v>193</v>
      </c>
      <c r="F404" s="2">
        <v>63212769</v>
      </c>
      <c r="G404" s="26">
        <v>44183</v>
      </c>
      <c r="H404" s="25" t="s">
        <v>1071</v>
      </c>
      <c r="I404" s="2" t="s">
        <v>659</v>
      </c>
      <c r="J404" s="2" t="s">
        <v>220</v>
      </c>
      <c r="K404" s="62">
        <v>68050</v>
      </c>
    </row>
    <row r="405" spans="1:11" ht="13.5">
      <c r="A405" s="11" t="s">
        <v>2014</v>
      </c>
      <c r="B405" s="2" t="s">
        <v>192</v>
      </c>
      <c r="C405" s="2" t="s">
        <v>14</v>
      </c>
      <c r="D405" s="2" t="s">
        <v>14</v>
      </c>
      <c r="E405" s="2" t="s">
        <v>193</v>
      </c>
      <c r="F405" s="2">
        <v>63263775</v>
      </c>
      <c r="G405" s="26">
        <v>44186</v>
      </c>
      <c r="H405" s="25" t="s">
        <v>1072</v>
      </c>
      <c r="I405" s="2" t="s">
        <v>659</v>
      </c>
      <c r="J405" s="2" t="s">
        <v>220</v>
      </c>
      <c r="K405" s="62">
        <v>8160</v>
      </c>
    </row>
    <row r="406" spans="1:11" ht="13.5">
      <c r="A406" s="11" t="s">
        <v>2014</v>
      </c>
      <c r="B406" s="2" t="s">
        <v>192</v>
      </c>
      <c r="C406" s="2" t="s">
        <v>14</v>
      </c>
      <c r="D406" s="2" t="s">
        <v>14</v>
      </c>
      <c r="E406" s="2" t="s">
        <v>193</v>
      </c>
      <c r="F406" s="2">
        <v>278308006</v>
      </c>
      <c r="G406" s="26">
        <v>44166</v>
      </c>
      <c r="H406" s="25" t="s">
        <v>1073</v>
      </c>
      <c r="I406" s="2" t="s">
        <v>195</v>
      </c>
      <c r="J406" s="19" t="s">
        <v>196</v>
      </c>
      <c r="K406" s="62">
        <v>289300</v>
      </c>
    </row>
    <row r="407" spans="1:11" ht="13.5">
      <c r="A407" s="11" t="s">
        <v>2014</v>
      </c>
      <c r="B407" s="2" t="s">
        <v>192</v>
      </c>
      <c r="C407" s="2" t="s">
        <v>14</v>
      </c>
      <c r="D407" s="2" t="s">
        <v>14</v>
      </c>
      <c r="E407" s="2" t="s">
        <v>193</v>
      </c>
      <c r="F407" s="2">
        <v>278801635</v>
      </c>
      <c r="G407" s="26">
        <v>44169</v>
      </c>
      <c r="H407" s="25" t="s">
        <v>1074</v>
      </c>
      <c r="I407" s="2" t="s">
        <v>195</v>
      </c>
      <c r="J407" s="19" t="s">
        <v>196</v>
      </c>
      <c r="K407" s="62">
        <v>16200</v>
      </c>
    </row>
    <row r="408" spans="1:11" ht="13.5">
      <c r="A408" s="11" t="s">
        <v>2014</v>
      </c>
      <c r="B408" s="2" t="s">
        <v>192</v>
      </c>
      <c r="C408" s="2" t="s">
        <v>14</v>
      </c>
      <c r="D408" s="2" t="s">
        <v>14</v>
      </c>
      <c r="E408" s="2" t="s">
        <v>193</v>
      </c>
      <c r="F408" s="2">
        <v>278814616</v>
      </c>
      <c r="G408" s="26">
        <v>44170</v>
      </c>
      <c r="H408" s="25" t="s">
        <v>1075</v>
      </c>
      <c r="I408" s="2" t="s">
        <v>195</v>
      </c>
      <c r="J408" s="19" t="s">
        <v>196</v>
      </c>
      <c r="K408" s="62">
        <v>39100</v>
      </c>
    </row>
    <row r="409" spans="1:11" ht="164.25" customHeight="1">
      <c r="A409" s="11" t="s">
        <v>2014</v>
      </c>
      <c r="B409" s="2" t="s">
        <v>192</v>
      </c>
      <c r="C409" s="2" t="s">
        <v>14</v>
      </c>
      <c r="D409" s="2" t="s">
        <v>14</v>
      </c>
      <c r="E409" s="2" t="s">
        <v>193</v>
      </c>
      <c r="F409" s="2" t="s">
        <v>1076</v>
      </c>
      <c r="G409" s="26">
        <v>44170</v>
      </c>
      <c r="H409" s="25" t="s">
        <v>1077</v>
      </c>
      <c r="I409" s="2" t="s">
        <v>195</v>
      </c>
      <c r="J409" s="19" t="s">
        <v>196</v>
      </c>
      <c r="K409" s="62">
        <f>9400+5000+20100+93200+187700+8400+27400+6300+6700+16000+5200+7000+6100+1000+9500+6700+1200+8400+15400+10700+6000+215700+7900</f>
        <v>681000</v>
      </c>
    </row>
    <row r="410" spans="1:11" ht="13.5">
      <c r="A410" s="11" t="s">
        <v>2014</v>
      </c>
      <c r="B410" s="2" t="s">
        <v>192</v>
      </c>
      <c r="C410" s="2" t="s">
        <v>14</v>
      </c>
      <c r="D410" s="2" t="s">
        <v>14</v>
      </c>
      <c r="E410" s="2" t="s">
        <v>197</v>
      </c>
      <c r="F410" s="2">
        <v>15151598</v>
      </c>
      <c r="G410" s="26">
        <v>44182</v>
      </c>
      <c r="H410" s="25" t="s">
        <v>1078</v>
      </c>
      <c r="I410" s="2" t="s">
        <v>195</v>
      </c>
      <c r="J410" s="19" t="s">
        <v>196</v>
      </c>
      <c r="K410" s="58">
        <v>1122600</v>
      </c>
    </row>
    <row r="411" spans="1:11" ht="13.5">
      <c r="A411" s="11" t="s">
        <v>2014</v>
      </c>
      <c r="B411" s="2" t="s">
        <v>192</v>
      </c>
      <c r="C411" s="2" t="s">
        <v>14</v>
      </c>
      <c r="D411" s="2" t="s">
        <v>14</v>
      </c>
      <c r="E411" s="2" t="s">
        <v>193</v>
      </c>
      <c r="F411" s="2">
        <v>279980273</v>
      </c>
      <c r="G411" s="26">
        <v>44180</v>
      </c>
      <c r="H411" s="25" t="s">
        <v>1079</v>
      </c>
      <c r="I411" s="2" t="s">
        <v>195</v>
      </c>
      <c r="J411" s="19" t="s">
        <v>196</v>
      </c>
      <c r="K411" s="62">
        <v>918700</v>
      </c>
    </row>
    <row r="412" spans="1:11" ht="13.5">
      <c r="A412" s="11" t="s">
        <v>2014</v>
      </c>
      <c r="B412" s="2" t="s">
        <v>192</v>
      </c>
      <c r="C412" s="2" t="s">
        <v>14</v>
      </c>
      <c r="D412" s="2" t="s">
        <v>14</v>
      </c>
      <c r="E412" s="2" t="s">
        <v>197</v>
      </c>
      <c r="F412" s="2">
        <v>4517599</v>
      </c>
      <c r="G412" s="26">
        <v>44194</v>
      </c>
      <c r="H412" s="25" t="s">
        <v>1080</v>
      </c>
      <c r="I412" s="25" t="s">
        <v>655</v>
      </c>
      <c r="J412" s="25" t="s">
        <v>656</v>
      </c>
      <c r="K412" s="62">
        <v>328203</v>
      </c>
    </row>
    <row r="413" spans="1:11" ht="13.5">
      <c r="A413" s="11" t="s">
        <v>2014</v>
      </c>
      <c r="B413" s="2" t="s">
        <v>192</v>
      </c>
      <c r="C413" s="2" t="s">
        <v>14</v>
      </c>
      <c r="D413" s="2" t="s">
        <v>14</v>
      </c>
      <c r="E413" s="2" t="s">
        <v>197</v>
      </c>
      <c r="F413" s="2">
        <v>4509279</v>
      </c>
      <c r="G413" s="26">
        <v>44180</v>
      </c>
      <c r="H413" s="25" t="s">
        <v>1081</v>
      </c>
      <c r="I413" s="25" t="s">
        <v>655</v>
      </c>
      <c r="J413" s="25" t="s">
        <v>656</v>
      </c>
      <c r="K413" s="62">
        <v>36209</v>
      </c>
    </row>
    <row r="414" spans="1:11" ht="13.5">
      <c r="A414" s="11" t="s">
        <v>2014</v>
      </c>
      <c r="B414" s="2" t="s">
        <v>192</v>
      </c>
      <c r="C414" s="2" t="s">
        <v>14</v>
      </c>
      <c r="D414" s="2" t="s">
        <v>14</v>
      </c>
      <c r="E414" s="2" t="s">
        <v>193</v>
      </c>
      <c r="F414" s="2">
        <v>42066059</v>
      </c>
      <c r="G414" s="26">
        <v>44180</v>
      </c>
      <c r="H414" s="25" t="s">
        <v>1082</v>
      </c>
      <c r="I414" s="25" t="s">
        <v>655</v>
      </c>
      <c r="J414" s="25" t="s">
        <v>656</v>
      </c>
      <c r="K414" s="62">
        <v>103000</v>
      </c>
    </row>
    <row r="415" spans="1:11" ht="54">
      <c r="A415" s="11" t="s">
        <v>2014</v>
      </c>
      <c r="B415" s="2" t="s">
        <v>192</v>
      </c>
      <c r="C415" s="2" t="s">
        <v>14</v>
      </c>
      <c r="D415" s="2" t="s">
        <v>14</v>
      </c>
      <c r="E415" s="2" t="s">
        <v>197</v>
      </c>
      <c r="F415" s="2" t="s">
        <v>1083</v>
      </c>
      <c r="G415" s="26">
        <v>44196</v>
      </c>
      <c r="H415" s="2" t="s">
        <v>1084</v>
      </c>
      <c r="I415" s="2" t="s">
        <v>18</v>
      </c>
      <c r="J415" s="2" t="s">
        <v>19</v>
      </c>
      <c r="K415" s="62">
        <f>26179+15532+2080+131930</f>
        <v>175721</v>
      </c>
    </row>
    <row r="416" spans="1:11" ht="27">
      <c r="A416" s="11" t="s">
        <v>2009</v>
      </c>
      <c r="B416" s="2" t="s">
        <v>13</v>
      </c>
      <c r="C416" s="2" t="s">
        <v>14</v>
      </c>
      <c r="D416" s="2" t="s">
        <v>14</v>
      </c>
      <c r="E416" s="2" t="s">
        <v>134</v>
      </c>
      <c r="F416" s="11">
        <v>8200188</v>
      </c>
      <c r="G416" s="12">
        <v>44175</v>
      </c>
      <c r="H416" s="11" t="s">
        <v>591</v>
      </c>
      <c r="I416" s="11" t="s">
        <v>592</v>
      </c>
      <c r="J416" s="2" t="s">
        <v>593</v>
      </c>
      <c r="K416" s="68">
        <v>121380</v>
      </c>
    </row>
    <row r="417" spans="1:11" ht="27">
      <c r="A417" s="11" t="s">
        <v>2009</v>
      </c>
      <c r="B417" s="2" t="s">
        <v>12</v>
      </c>
      <c r="C417" s="2" t="s">
        <v>14</v>
      </c>
      <c r="D417" s="2" t="s">
        <v>14</v>
      </c>
      <c r="E417" s="2" t="s">
        <v>119</v>
      </c>
      <c r="F417" s="11">
        <v>8200144</v>
      </c>
      <c r="G417" s="12">
        <v>44180</v>
      </c>
      <c r="H417" s="11" t="s">
        <v>594</v>
      </c>
      <c r="I417" s="11" t="s">
        <v>595</v>
      </c>
      <c r="J417" s="2" t="s">
        <v>596</v>
      </c>
      <c r="K417" s="68">
        <v>1179128</v>
      </c>
    </row>
    <row r="418" spans="1:11" ht="40.5">
      <c r="A418" s="11" t="s">
        <v>2009</v>
      </c>
      <c r="B418" s="2" t="s">
        <v>13</v>
      </c>
      <c r="C418" s="2" t="s">
        <v>14</v>
      </c>
      <c r="D418" s="2" t="s">
        <v>14</v>
      </c>
      <c r="E418" s="2" t="s">
        <v>134</v>
      </c>
      <c r="F418" s="11">
        <v>8200196</v>
      </c>
      <c r="G418" s="12">
        <v>44183</v>
      </c>
      <c r="H418" s="11" t="s">
        <v>597</v>
      </c>
      <c r="I418" s="11" t="s">
        <v>598</v>
      </c>
      <c r="J418" s="2" t="s">
        <v>599</v>
      </c>
      <c r="K418" s="68">
        <v>499800</v>
      </c>
    </row>
    <row r="419" spans="1:11" ht="40.5">
      <c r="A419" s="11" t="s">
        <v>2009</v>
      </c>
      <c r="B419" s="17" t="s">
        <v>265</v>
      </c>
      <c r="C419" s="1" t="s">
        <v>600</v>
      </c>
      <c r="D419" s="21">
        <v>43977</v>
      </c>
      <c r="E419" s="2" t="s">
        <v>134</v>
      </c>
      <c r="F419" s="11">
        <v>8200197</v>
      </c>
      <c r="G419" s="12">
        <v>44183</v>
      </c>
      <c r="H419" s="11" t="s">
        <v>601</v>
      </c>
      <c r="I419" s="11" t="s">
        <v>602</v>
      </c>
      <c r="J419" s="2" t="s">
        <v>603</v>
      </c>
      <c r="K419" s="68">
        <v>600000</v>
      </c>
    </row>
    <row r="420" spans="1:11" ht="27">
      <c r="A420" s="11" t="s">
        <v>2009</v>
      </c>
      <c r="B420" s="2" t="s">
        <v>12</v>
      </c>
      <c r="C420" s="2" t="s">
        <v>14</v>
      </c>
      <c r="D420" s="2" t="s">
        <v>14</v>
      </c>
      <c r="E420" s="2" t="s">
        <v>119</v>
      </c>
      <c r="F420" s="11">
        <v>8200137</v>
      </c>
      <c r="G420" s="12">
        <v>44172</v>
      </c>
      <c r="H420" s="11" t="s">
        <v>604</v>
      </c>
      <c r="I420" s="11" t="s">
        <v>605</v>
      </c>
      <c r="J420" s="2" t="s">
        <v>606</v>
      </c>
      <c r="K420" s="68">
        <v>1238504</v>
      </c>
    </row>
    <row r="421" spans="1:11" ht="27">
      <c r="A421" s="11" t="s">
        <v>2009</v>
      </c>
      <c r="B421" s="2" t="s">
        <v>13</v>
      </c>
      <c r="C421" s="2" t="s">
        <v>14</v>
      </c>
      <c r="D421" s="2" t="s">
        <v>14</v>
      </c>
      <c r="E421" s="2" t="s">
        <v>134</v>
      </c>
      <c r="F421" s="11">
        <v>8200191</v>
      </c>
      <c r="G421" s="12">
        <v>44175</v>
      </c>
      <c r="H421" s="11" t="s">
        <v>607</v>
      </c>
      <c r="I421" s="11" t="s">
        <v>608</v>
      </c>
      <c r="J421" s="2" t="s">
        <v>609</v>
      </c>
      <c r="K421" s="68">
        <v>154700</v>
      </c>
    </row>
    <row r="422" spans="1:11" ht="27">
      <c r="A422" s="11" t="s">
        <v>2009</v>
      </c>
      <c r="B422" s="2" t="s">
        <v>11</v>
      </c>
      <c r="C422" s="2" t="s">
        <v>14</v>
      </c>
      <c r="D422" s="2" t="s">
        <v>14</v>
      </c>
      <c r="E422" s="2" t="s">
        <v>134</v>
      </c>
      <c r="F422" s="11">
        <v>8200193</v>
      </c>
      <c r="G422" s="12">
        <v>44183</v>
      </c>
      <c r="H422" s="11" t="s">
        <v>610</v>
      </c>
      <c r="I422" s="11" t="s">
        <v>608</v>
      </c>
      <c r="J422" s="2" t="s">
        <v>609</v>
      </c>
      <c r="K422" s="68">
        <v>2142000</v>
      </c>
    </row>
    <row r="423" spans="1:11" ht="27">
      <c r="A423" s="11" t="s">
        <v>2009</v>
      </c>
      <c r="B423" s="2" t="s">
        <v>13</v>
      </c>
      <c r="C423" s="2" t="s">
        <v>14</v>
      </c>
      <c r="D423" s="2" t="s">
        <v>14</v>
      </c>
      <c r="E423" s="2" t="s">
        <v>134</v>
      </c>
      <c r="F423" s="11">
        <v>8200198</v>
      </c>
      <c r="G423" s="12">
        <v>44183</v>
      </c>
      <c r="H423" s="11" t="s">
        <v>611</v>
      </c>
      <c r="I423" s="11" t="s">
        <v>608</v>
      </c>
      <c r="J423" s="2" t="s">
        <v>609</v>
      </c>
      <c r="K423" s="68">
        <v>291550</v>
      </c>
    </row>
    <row r="424" spans="1:11" ht="27">
      <c r="A424" s="11" t="s">
        <v>2009</v>
      </c>
      <c r="B424" s="17" t="s">
        <v>265</v>
      </c>
      <c r="C424" s="1" t="s">
        <v>612</v>
      </c>
      <c r="D424" s="21">
        <v>43908</v>
      </c>
      <c r="E424" s="2" t="s">
        <v>119</v>
      </c>
      <c r="F424" s="11">
        <v>8200146</v>
      </c>
      <c r="G424" s="12">
        <v>44188</v>
      </c>
      <c r="H424" s="11" t="s">
        <v>613</v>
      </c>
      <c r="I424" s="11" t="s">
        <v>614</v>
      </c>
      <c r="J424" s="2" t="s">
        <v>326</v>
      </c>
      <c r="K424" s="68">
        <v>905828</v>
      </c>
    </row>
    <row r="425" spans="1:11" ht="27">
      <c r="A425" s="11" t="s">
        <v>2009</v>
      </c>
      <c r="B425" s="2" t="s">
        <v>12</v>
      </c>
      <c r="C425" s="2" t="s">
        <v>14</v>
      </c>
      <c r="D425" s="2" t="s">
        <v>14</v>
      </c>
      <c r="E425" s="2" t="s">
        <v>119</v>
      </c>
      <c r="F425" s="11">
        <v>8200192</v>
      </c>
      <c r="G425" s="12">
        <v>44175</v>
      </c>
      <c r="H425" s="11" t="s">
        <v>615</v>
      </c>
      <c r="I425" s="11" t="s">
        <v>616</v>
      </c>
      <c r="J425" s="2" t="s">
        <v>617</v>
      </c>
      <c r="K425" s="68">
        <v>174345</v>
      </c>
    </row>
    <row r="426" spans="1:11" ht="13.5">
      <c r="A426" s="11" t="s">
        <v>2009</v>
      </c>
      <c r="B426" s="2" t="s">
        <v>12</v>
      </c>
      <c r="C426" s="2" t="s">
        <v>14</v>
      </c>
      <c r="D426" s="2" t="s">
        <v>14</v>
      </c>
      <c r="E426" s="2" t="s">
        <v>119</v>
      </c>
      <c r="F426" s="11">
        <v>8200134</v>
      </c>
      <c r="G426" s="12">
        <v>44172</v>
      </c>
      <c r="H426" s="11" t="s">
        <v>618</v>
      </c>
      <c r="I426" s="11" t="s">
        <v>619</v>
      </c>
      <c r="J426" s="2" t="s">
        <v>620</v>
      </c>
      <c r="K426" s="68">
        <v>238090</v>
      </c>
    </row>
    <row r="427" spans="1:11" ht="27">
      <c r="A427" s="11" t="s">
        <v>2009</v>
      </c>
      <c r="B427" s="2" t="s">
        <v>13</v>
      </c>
      <c r="C427" s="2" t="s">
        <v>14</v>
      </c>
      <c r="D427" s="2" t="s">
        <v>14</v>
      </c>
      <c r="E427" s="2" t="s">
        <v>119</v>
      </c>
      <c r="F427" s="11">
        <v>8200194</v>
      </c>
      <c r="G427" s="12">
        <v>44183</v>
      </c>
      <c r="H427" s="11" t="s">
        <v>621</v>
      </c>
      <c r="I427" s="11" t="s">
        <v>622</v>
      </c>
      <c r="J427" s="2" t="s">
        <v>623</v>
      </c>
      <c r="K427" s="68">
        <v>755276</v>
      </c>
    </row>
    <row r="428" spans="1:11" ht="27">
      <c r="A428" s="11" t="s">
        <v>2009</v>
      </c>
      <c r="B428" s="2" t="s">
        <v>12</v>
      </c>
      <c r="C428" s="2" t="s">
        <v>14</v>
      </c>
      <c r="D428" s="2" t="s">
        <v>14</v>
      </c>
      <c r="E428" s="2" t="s">
        <v>134</v>
      </c>
      <c r="F428" s="11">
        <v>8200199</v>
      </c>
      <c r="G428" s="12">
        <v>44183</v>
      </c>
      <c r="H428" s="11" t="s">
        <v>624</v>
      </c>
      <c r="I428" s="11" t="s">
        <v>622</v>
      </c>
      <c r="J428" s="2" t="s">
        <v>623</v>
      </c>
      <c r="K428" s="68">
        <v>330996</v>
      </c>
    </row>
    <row r="429" spans="1:11" ht="27">
      <c r="A429" s="11" t="s">
        <v>2009</v>
      </c>
      <c r="B429" s="2" t="s">
        <v>11</v>
      </c>
      <c r="C429" s="2" t="s">
        <v>14</v>
      </c>
      <c r="D429" s="2" t="s">
        <v>14</v>
      </c>
      <c r="E429" s="2" t="s">
        <v>134</v>
      </c>
      <c r="F429" s="11">
        <v>8200190</v>
      </c>
      <c r="G429" s="12">
        <v>44175</v>
      </c>
      <c r="H429" s="11" t="s">
        <v>625</v>
      </c>
      <c r="I429" s="11" t="s">
        <v>626</v>
      </c>
      <c r="J429" s="2" t="s">
        <v>627</v>
      </c>
      <c r="K429" s="68">
        <v>377655</v>
      </c>
    </row>
    <row r="430" spans="1:11" ht="27">
      <c r="A430" s="11" t="s">
        <v>2009</v>
      </c>
      <c r="B430" s="2" t="s">
        <v>12</v>
      </c>
      <c r="C430" s="2" t="s">
        <v>14</v>
      </c>
      <c r="D430" s="2" t="s">
        <v>14</v>
      </c>
      <c r="E430" s="2" t="s">
        <v>119</v>
      </c>
      <c r="F430" s="11">
        <v>8200147</v>
      </c>
      <c r="G430" s="12">
        <v>44188</v>
      </c>
      <c r="H430" s="11" t="s">
        <v>628</v>
      </c>
      <c r="I430" s="11" t="s">
        <v>629</v>
      </c>
      <c r="J430" s="2" t="s">
        <v>630</v>
      </c>
      <c r="K430" s="68">
        <v>1075617</v>
      </c>
    </row>
    <row r="431" spans="1:11" ht="27">
      <c r="A431" s="11" t="s">
        <v>2009</v>
      </c>
      <c r="B431" s="2" t="s">
        <v>11</v>
      </c>
      <c r="C431" s="2" t="s">
        <v>14</v>
      </c>
      <c r="D431" s="2" t="s">
        <v>14</v>
      </c>
      <c r="E431" s="2" t="s">
        <v>134</v>
      </c>
      <c r="F431" s="11">
        <v>8200189</v>
      </c>
      <c r="G431" s="12">
        <v>44175</v>
      </c>
      <c r="H431" s="11" t="s">
        <v>631</v>
      </c>
      <c r="I431" s="11" t="s">
        <v>632</v>
      </c>
      <c r="J431" s="2" t="s">
        <v>633</v>
      </c>
      <c r="K431" s="68">
        <v>1178100</v>
      </c>
    </row>
    <row r="432" spans="1:11" ht="13.5">
      <c r="A432" s="11" t="s">
        <v>2009</v>
      </c>
      <c r="B432" s="2" t="s">
        <v>12</v>
      </c>
      <c r="C432" s="2" t="s">
        <v>14</v>
      </c>
      <c r="D432" s="2" t="s">
        <v>14</v>
      </c>
      <c r="E432" s="2" t="s">
        <v>119</v>
      </c>
      <c r="F432" s="11">
        <v>8200138</v>
      </c>
      <c r="G432" s="12">
        <v>44174</v>
      </c>
      <c r="H432" s="11" t="s">
        <v>634</v>
      </c>
      <c r="I432" s="11" t="s">
        <v>635</v>
      </c>
      <c r="J432" s="2" t="s">
        <v>636</v>
      </c>
      <c r="K432" s="68">
        <v>41587</v>
      </c>
    </row>
    <row r="433" spans="1:11" ht="27">
      <c r="A433" s="11" t="s">
        <v>2009</v>
      </c>
      <c r="B433" s="17" t="s">
        <v>265</v>
      </c>
      <c r="C433" s="1" t="s">
        <v>612</v>
      </c>
      <c r="D433" s="21">
        <v>43908</v>
      </c>
      <c r="E433" s="2" t="s">
        <v>119</v>
      </c>
      <c r="F433" s="11">
        <v>8200200</v>
      </c>
      <c r="G433" s="12">
        <v>44188</v>
      </c>
      <c r="H433" s="11" t="s">
        <v>637</v>
      </c>
      <c r="I433" s="11" t="s">
        <v>638</v>
      </c>
      <c r="J433" s="2" t="s">
        <v>639</v>
      </c>
      <c r="K433" s="68">
        <v>1655885</v>
      </c>
    </row>
    <row r="434" spans="1:11" ht="27">
      <c r="A434" s="11" t="s">
        <v>2009</v>
      </c>
      <c r="B434" s="2" t="s">
        <v>12</v>
      </c>
      <c r="C434" s="2" t="s">
        <v>14</v>
      </c>
      <c r="D434" s="2" t="s">
        <v>14</v>
      </c>
      <c r="E434" s="2" t="s">
        <v>119</v>
      </c>
      <c r="F434" s="11">
        <v>8200135</v>
      </c>
      <c r="G434" s="12">
        <v>44172</v>
      </c>
      <c r="H434" s="11" t="s">
        <v>640</v>
      </c>
      <c r="I434" s="11" t="s">
        <v>641</v>
      </c>
      <c r="J434" s="2" t="s">
        <v>642</v>
      </c>
      <c r="K434" s="68">
        <v>1409443</v>
      </c>
    </row>
    <row r="435" spans="1:11" ht="27">
      <c r="A435" s="11" t="s">
        <v>2009</v>
      </c>
      <c r="B435" s="2" t="s">
        <v>12</v>
      </c>
      <c r="C435" s="2" t="s">
        <v>14</v>
      </c>
      <c r="D435" s="2" t="s">
        <v>14</v>
      </c>
      <c r="E435" s="2" t="s">
        <v>119</v>
      </c>
      <c r="F435" s="11">
        <v>8200133</v>
      </c>
      <c r="G435" s="12">
        <v>44172</v>
      </c>
      <c r="H435" s="11" t="s">
        <v>643</v>
      </c>
      <c r="I435" s="11" t="s">
        <v>644</v>
      </c>
      <c r="J435" s="2" t="s">
        <v>645</v>
      </c>
      <c r="K435" s="68">
        <v>891890</v>
      </c>
    </row>
    <row r="436" spans="1:11" ht="27">
      <c r="A436" s="11" t="s">
        <v>2009</v>
      </c>
      <c r="B436" s="2" t="s">
        <v>11</v>
      </c>
      <c r="C436" s="2" t="s">
        <v>14</v>
      </c>
      <c r="D436" s="2" t="s">
        <v>14</v>
      </c>
      <c r="E436" s="2" t="s">
        <v>134</v>
      </c>
      <c r="F436" s="11">
        <v>8200141</v>
      </c>
      <c r="G436" s="12">
        <v>44175</v>
      </c>
      <c r="H436" s="11" t="s">
        <v>646</v>
      </c>
      <c r="I436" s="11" t="s">
        <v>246</v>
      </c>
      <c r="J436" s="2" t="s">
        <v>247</v>
      </c>
      <c r="K436" s="68">
        <v>1165010</v>
      </c>
    </row>
    <row r="437" spans="1:11" ht="27">
      <c r="A437" s="11" t="s">
        <v>2009</v>
      </c>
      <c r="B437" s="2" t="s">
        <v>11</v>
      </c>
      <c r="C437" s="2" t="s">
        <v>14</v>
      </c>
      <c r="D437" s="2" t="s">
        <v>14</v>
      </c>
      <c r="E437" s="2" t="s">
        <v>134</v>
      </c>
      <c r="F437" s="11">
        <v>8200142</v>
      </c>
      <c r="G437" s="12">
        <v>44175</v>
      </c>
      <c r="H437" s="11" t="s">
        <v>647</v>
      </c>
      <c r="I437" s="11" t="s">
        <v>246</v>
      </c>
      <c r="J437" s="2" t="s">
        <v>247</v>
      </c>
      <c r="K437" s="68">
        <v>301070</v>
      </c>
    </row>
    <row r="438" spans="1:11" ht="27">
      <c r="A438" s="11" t="s">
        <v>2009</v>
      </c>
      <c r="B438" s="2" t="s">
        <v>11</v>
      </c>
      <c r="C438" s="2" t="s">
        <v>14</v>
      </c>
      <c r="D438" s="2" t="s">
        <v>14</v>
      </c>
      <c r="E438" s="2" t="s">
        <v>134</v>
      </c>
      <c r="F438" s="11">
        <v>8200145</v>
      </c>
      <c r="G438" s="12">
        <v>44186</v>
      </c>
      <c r="H438" s="11" t="s">
        <v>648</v>
      </c>
      <c r="I438" s="11" t="s">
        <v>246</v>
      </c>
      <c r="J438" s="2" t="s">
        <v>247</v>
      </c>
      <c r="K438" s="68">
        <v>61642</v>
      </c>
    </row>
    <row r="439" spans="1:11" ht="27">
      <c r="A439" s="11" t="s">
        <v>2009</v>
      </c>
      <c r="B439" s="2" t="s">
        <v>13</v>
      </c>
      <c r="C439" s="2" t="s">
        <v>14</v>
      </c>
      <c r="D439" s="2" t="s">
        <v>14</v>
      </c>
      <c r="E439" s="2" t="s">
        <v>197</v>
      </c>
      <c r="F439" s="80" t="s">
        <v>649</v>
      </c>
      <c r="G439" s="12">
        <v>44196</v>
      </c>
      <c r="H439" s="2" t="s">
        <v>650</v>
      </c>
      <c r="I439" s="11" t="s">
        <v>18</v>
      </c>
      <c r="J439" s="2" t="s">
        <v>19</v>
      </c>
      <c r="K439" s="68">
        <v>397166</v>
      </c>
    </row>
    <row r="440" spans="1:11" ht="27">
      <c r="A440" s="11" t="s">
        <v>2009</v>
      </c>
      <c r="B440" s="2" t="s">
        <v>13</v>
      </c>
      <c r="C440" s="2" t="s">
        <v>14</v>
      </c>
      <c r="D440" s="2" t="s">
        <v>14</v>
      </c>
      <c r="E440" s="2" t="s">
        <v>197</v>
      </c>
      <c r="F440" s="80">
        <v>978813</v>
      </c>
      <c r="G440" s="12">
        <v>44196</v>
      </c>
      <c r="H440" s="2" t="s">
        <v>651</v>
      </c>
      <c r="I440" s="11" t="s">
        <v>18</v>
      </c>
      <c r="J440" s="2" t="s">
        <v>19</v>
      </c>
      <c r="K440" s="68">
        <v>1195377</v>
      </c>
    </row>
    <row r="441" spans="1:11" ht="40.5">
      <c r="A441" s="11" t="s">
        <v>2009</v>
      </c>
      <c r="B441" s="2" t="s">
        <v>192</v>
      </c>
      <c r="C441" s="2" t="s">
        <v>14</v>
      </c>
      <c r="D441" s="2" t="s">
        <v>14</v>
      </c>
      <c r="E441" s="2" t="s">
        <v>197</v>
      </c>
      <c r="F441" s="80" t="s">
        <v>652</v>
      </c>
      <c r="G441" s="12">
        <v>44196</v>
      </c>
      <c r="H441" s="81" t="s">
        <v>653</v>
      </c>
      <c r="I441" s="2" t="s">
        <v>195</v>
      </c>
      <c r="J441" s="19" t="s">
        <v>196</v>
      </c>
      <c r="K441" s="58">
        <v>1462600</v>
      </c>
    </row>
    <row r="442" spans="1:11" ht="27">
      <c r="A442" s="11" t="s">
        <v>2009</v>
      </c>
      <c r="B442" s="2" t="s">
        <v>192</v>
      </c>
      <c r="C442" s="2" t="s">
        <v>14</v>
      </c>
      <c r="D442" s="2" t="s">
        <v>14</v>
      </c>
      <c r="E442" s="2" t="s">
        <v>197</v>
      </c>
      <c r="F442" s="80">
        <v>41970476</v>
      </c>
      <c r="G442" s="12">
        <v>44196</v>
      </c>
      <c r="H442" s="81" t="s">
        <v>654</v>
      </c>
      <c r="I442" s="11" t="s">
        <v>655</v>
      </c>
      <c r="J442" s="2" t="s">
        <v>656</v>
      </c>
      <c r="K442" s="58">
        <v>64800</v>
      </c>
    </row>
    <row r="443" spans="1:11" ht="37.5" customHeight="1">
      <c r="A443" s="11" t="s">
        <v>2009</v>
      </c>
      <c r="B443" s="2" t="s">
        <v>192</v>
      </c>
      <c r="C443" s="2" t="s">
        <v>14</v>
      </c>
      <c r="D443" s="2" t="s">
        <v>14</v>
      </c>
      <c r="E443" s="2" t="s">
        <v>197</v>
      </c>
      <c r="F443" s="80" t="s">
        <v>657</v>
      </c>
      <c r="G443" s="12">
        <v>44196</v>
      </c>
      <c r="H443" s="2" t="s">
        <v>658</v>
      </c>
      <c r="I443" s="11" t="s">
        <v>659</v>
      </c>
      <c r="J443" s="2" t="s">
        <v>220</v>
      </c>
      <c r="K443" s="58">
        <v>676950</v>
      </c>
    </row>
    <row r="444" spans="1:11" ht="13.5">
      <c r="A444" s="11" t="s">
        <v>2009</v>
      </c>
      <c r="B444" s="2" t="s">
        <v>192</v>
      </c>
      <c r="C444" s="2" t="s">
        <v>14</v>
      </c>
      <c r="D444" s="2" t="s">
        <v>14</v>
      </c>
      <c r="E444" s="2" t="s">
        <v>197</v>
      </c>
      <c r="F444" s="82">
        <v>11307678</v>
      </c>
      <c r="G444" s="12">
        <v>44196</v>
      </c>
      <c r="H444" s="11" t="s">
        <v>660</v>
      </c>
      <c r="I444" s="11" t="s">
        <v>328</v>
      </c>
      <c r="J444" s="11" t="s">
        <v>329</v>
      </c>
      <c r="K444" s="68">
        <v>357944</v>
      </c>
    </row>
    <row r="445" spans="1:11" ht="13.5">
      <c r="A445" s="11" t="s">
        <v>2016</v>
      </c>
      <c r="B445" s="2" t="s">
        <v>12</v>
      </c>
      <c r="C445" s="2" t="s">
        <v>14</v>
      </c>
      <c r="D445" s="2" t="s">
        <v>14</v>
      </c>
      <c r="E445" s="2" t="s">
        <v>119</v>
      </c>
      <c r="F445" s="2">
        <v>9200128</v>
      </c>
      <c r="G445" s="35">
        <v>44172</v>
      </c>
      <c r="H445" s="1" t="s">
        <v>1182</v>
      </c>
      <c r="I445" s="1" t="s">
        <v>1183</v>
      </c>
      <c r="J445" s="36" t="s">
        <v>1057</v>
      </c>
      <c r="K445" s="64">
        <v>5011342</v>
      </c>
    </row>
    <row r="446" spans="1:11" ht="13.5">
      <c r="A446" s="11" t="s">
        <v>2016</v>
      </c>
      <c r="B446" s="2" t="s">
        <v>12</v>
      </c>
      <c r="C446" s="2" t="s">
        <v>14</v>
      </c>
      <c r="D446" s="2" t="s">
        <v>14</v>
      </c>
      <c r="E446" s="2" t="s">
        <v>119</v>
      </c>
      <c r="F446" s="2">
        <v>9200129</v>
      </c>
      <c r="G446" s="35">
        <v>44172</v>
      </c>
      <c r="H446" s="1" t="s">
        <v>1182</v>
      </c>
      <c r="I446" s="1" t="s">
        <v>1184</v>
      </c>
      <c r="J446" s="37" t="s">
        <v>1185</v>
      </c>
      <c r="K446" s="64">
        <v>5789683</v>
      </c>
    </row>
    <row r="447" spans="1:11" ht="13.5">
      <c r="A447" s="11" t="s">
        <v>2016</v>
      </c>
      <c r="B447" s="2" t="s">
        <v>12</v>
      </c>
      <c r="C447" s="2" t="s">
        <v>14</v>
      </c>
      <c r="D447" s="2" t="s">
        <v>14</v>
      </c>
      <c r="E447" s="2" t="s">
        <v>119</v>
      </c>
      <c r="F447" s="2">
        <v>9200130</v>
      </c>
      <c r="G447" s="35">
        <v>44172</v>
      </c>
      <c r="H447" s="1" t="s">
        <v>1186</v>
      </c>
      <c r="I447" s="1" t="s">
        <v>1187</v>
      </c>
      <c r="J447" s="37" t="s">
        <v>1188</v>
      </c>
      <c r="K447" s="64">
        <v>272471</v>
      </c>
    </row>
    <row r="448" spans="1:11" ht="13.5">
      <c r="A448" s="11" t="s">
        <v>2016</v>
      </c>
      <c r="B448" s="2" t="s">
        <v>12</v>
      </c>
      <c r="C448" s="2" t="s">
        <v>14</v>
      </c>
      <c r="D448" s="2" t="s">
        <v>14</v>
      </c>
      <c r="E448" s="2" t="s">
        <v>119</v>
      </c>
      <c r="F448" s="2">
        <v>9200131</v>
      </c>
      <c r="G448" s="35">
        <v>44172</v>
      </c>
      <c r="H448" s="1" t="s">
        <v>1189</v>
      </c>
      <c r="I448" s="1" t="s">
        <v>1190</v>
      </c>
      <c r="J448" s="37" t="s">
        <v>1191</v>
      </c>
      <c r="K448" s="64">
        <v>3699999</v>
      </c>
    </row>
    <row r="449" spans="1:11" ht="13.5">
      <c r="A449" s="11" t="s">
        <v>2016</v>
      </c>
      <c r="B449" s="2" t="s">
        <v>11</v>
      </c>
      <c r="C449" s="2" t="s">
        <v>14</v>
      </c>
      <c r="D449" s="2" t="s">
        <v>14</v>
      </c>
      <c r="E449" s="2" t="s">
        <v>119</v>
      </c>
      <c r="F449" s="2">
        <v>9200132</v>
      </c>
      <c r="G449" s="35">
        <v>44172</v>
      </c>
      <c r="H449" s="1" t="s">
        <v>1192</v>
      </c>
      <c r="I449" s="1" t="s">
        <v>1193</v>
      </c>
      <c r="J449" s="36" t="s">
        <v>1194</v>
      </c>
      <c r="K449" s="64">
        <v>1792518</v>
      </c>
    </row>
    <row r="450" spans="1:11" ht="13.5">
      <c r="A450" s="11" t="s">
        <v>2016</v>
      </c>
      <c r="B450" s="2" t="s">
        <v>11</v>
      </c>
      <c r="C450" s="2" t="s">
        <v>14</v>
      </c>
      <c r="D450" s="2" t="s">
        <v>14</v>
      </c>
      <c r="E450" s="2" t="s">
        <v>119</v>
      </c>
      <c r="F450" s="2">
        <v>9200133</v>
      </c>
      <c r="G450" s="35">
        <v>44172</v>
      </c>
      <c r="H450" s="1" t="s">
        <v>1195</v>
      </c>
      <c r="I450" s="1" t="s">
        <v>1196</v>
      </c>
      <c r="J450" s="36" t="s">
        <v>1197</v>
      </c>
      <c r="K450" s="64">
        <v>83776</v>
      </c>
    </row>
    <row r="451" spans="1:11" ht="27">
      <c r="A451" s="11" t="s">
        <v>2016</v>
      </c>
      <c r="B451" s="2" t="s">
        <v>13</v>
      </c>
      <c r="C451" s="2" t="s">
        <v>14</v>
      </c>
      <c r="D451" s="2" t="s">
        <v>14</v>
      </c>
      <c r="E451" s="2" t="s">
        <v>119</v>
      </c>
      <c r="F451" s="2">
        <v>9200134</v>
      </c>
      <c r="G451" s="35">
        <v>44172</v>
      </c>
      <c r="H451" s="1" t="s">
        <v>1198</v>
      </c>
      <c r="I451" s="1" t="s">
        <v>1199</v>
      </c>
      <c r="J451" s="36" t="s">
        <v>71</v>
      </c>
      <c r="K451" s="64">
        <v>2000000</v>
      </c>
    </row>
    <row r="452" spans="1:11" ht="13.5">
      <c r="A452" s="11" t="s">
        <v>2016</v>
      </c>
      <c r="B452" s="2" t="s">
        <v>12</v>
      </c>
      <c r="C452" s="2" t="s">
        <v>14</v>
      </c>
      <c r="D452" s="2" t="s">
        <v>14</v>
      </c>
      <c r="E452" s="2" t="s">
        <v>119</v>
      </c>
      <c r="F452" s="2">
        <v>9200136</v>
      </c>
      <c r="G452" s="35">
        <v>44174</v>
      </c>
      <c r="H452" s="1" t="s">
        <v>1200</v>
      </c>
      <c r="I452" s="1" t="s">
        <v>1201</v>
      </c>
      <c r="J452" s="37" t="s">
        <v>1202</v>
      </c>
      <c r="K452" s="64">
        <v>663723</v>
      </c>
    </row>
    <row r="453" spans="1:11" ht="13.5">
      <c r="A453" s="11" t="s">
        <v>2016</v>
      </c>
      <c r="B453" s="2" t="s">
        <v>12</v>
      </c>
      <c r="C453" s="2" t="s">
        <v>14</v>
      </c>
      <c r="D453" s="2" t="s">
        <v>14</v>
      </c>
      <c r="E453" s="2" t="s">
        <v>119</v>
      </c>
      <c r="F453" s="2">
        <v>9200138</v>
      </c>
      <c r="G453" s="35">
        <v>44175</v>
      </c>
      <c r="H453" s="1" t="s">
        <v>1203</v>
      </c>
      <c r="I453" s="1" t="s">
        <v>1204</v>
      </c>
      <c r="J453" s="37" t="s">
        <v>65</v>
      </c>
      <c r="K453" s="64">
        <v>4863054</v>
      </c>
    </row>
    <row r="454" spans="1:11" ht="13.5">
      <c r="A454" s="11" t="s">
        <v>2016</v>
      </c>
      <c r="B454" s="2" t="s">
        <v>12</v>
      </c>
      <c r="C454" s="2" t="s">
        <v>14</v>
      </c>
      <c r="D454" s="2" t="s">
        <v>14</v>
      </c>
      <c r="E454" s="2" t="s">
        <v>119</v>
      </c>
      <c r="F454" s="2">
        <v>9200139</v>
      </c>
      <c r="G454" s="35">
        <v>44175</v>
      </c>
      <c r="H454" s="1" t="s">
        <v>1182</v>
      </c>
      <c r="I454" s="1" t="s">
        <v>684</v>
      </c>
      <c r="J454" s="37" t="s">
        <v>685</v>
      </c>
      <c r="K454" s="64">
        <v>887895</v>
      </c>
    </row>
    <row r="455" spans="1:11" ht="13.5">
      <c r="A455" s="11" t="s">
        <v>2016</v>
      </c>
      <c r="B455" s="2" t="s">
        <v>12</v>
      </c>
      <c r="C455" s="2" t="s">
        <v>14</v>
      </c>
      <c r="D455" s="2" t="s">
        <v>14</v>
      </c>
      <c r="E455" s="2" t="s">
        <v>119</v>
      </c>
      <c r="F455" s="2">
        <v>9200140</v>
      </c>
      <c r="G455" s="35">
        <v>44175</v>
      </c>
      <c r="H455" s="1" t="s">
        <v>1205</v>
      </c>
      <c r="I455" s="1" t="s">
        <v>1206</v>
      </c>
      <c r="J455" s="37" t="s">
        <v>1207</v>
      </c>
      <c r="K455" s="64">
        <v>427109</v>
      </c>
    </row>
    <row r="456" spans="1:11" ht="13.5">
      <c r="A456" s="11" t="s">
        <v>2016</v>
      </c>
      <c r="B456" s="2" t="s">
        <v>12</v>
      </c>
      <c r="C456" s="2" t="s">
        <v>14</v>
      </c>
      <c r="D456" s="2" t="s">
        <v>14</v>
      </c>
      <c r="E456" s="2" t="s">
        <v>119</v>
      </c>
      <c r="F456" s="2">
        <v>9200142</v>
      </c>
      <c r="G456" s="35">
        <v>44175</v>
      </c>
      <c r="H456" s="1" t="s">
        <v>1208</v>
      </c>
      <c r="I456" s="1" t="s">
        <v>1209</v>
      </c>
      <c r="J456" s="37" t="s">
        <v>1210</v>
      </c>
      <c r="K456" s="64">
        <v>1057517</v>
      </c>
    </row>
    <row r="457" spans="1:11" ht="13.5">
      <c r="A457" s="11" t="s">
        <v>2016</v>
      </c>
      <c r="B457" s="2" t="s">
        <v>12</v>
      </c>
      <c r="C457" s="2" t="s">
        <v>14</v>
      </c>
      <c r="D457" s="2" t="s">
        <v>14</v>
      </c>
      <c r="E457" s="2" t="s">
        <v>119</v>
      </c>
      <c r="F457" s="2">
        <v>9200143</v>
      </c>
      <c r="G457" s="35">
        <v>44175</v>
      </c>
      <c r="H457" s="1" t="s">
        <v>1211</v>
      </c>
      <c r="I457" s="1" t="s">
        <v>1212</v>
      </c>
      <c r="J457" s="37" t="s">
        <v>1213</v>
      </c>
      <c r="K457" s="64">
        <v>79394</v>
      </c>
    </row>
    <row r="458" spans="1:11" ht="13.5">
      <c r="A458" s="11" t="s">
        <v>2016</v>
      </c>
      <c r="B458" s="2" t="s">
        <v>12</v>
      </c>
      <c r="C458" s="2" t="s">
        <v>14</v>
      </c>
      <c r="D458" s="2" t="s">
        <v>14</v>
      </c>
      <c r="E458" s="2" t="s">
        <v>119</v>
      </c>
      <c r="F458" s="2">
        <v>9200144</v>
      </c>
      <c r="G458" s="35">
        <v>44176</v>
      </c>
      <c r="H458" s="1" t="s">
        <v>1182</v>
      </c>
      <c r="I458" s="1" t="s">
        <v>1214</v>
      </c>
      <c r="J458" s="37" t="s">
        <v>1215</v>
      </c>
      <c r="K458" s="64">
        <v>429594</v>
      </c>
    </row>
    <row r="459" spans="1:11" ht="13.5">
      <c r="A459" s="11" t="s">
        <v>2016</v>
      </c>
      <c r="B459" s="2" t="s">
        <v>12</v>
      </c>
      <c r="C459" s="2" t="s">
        <v>14</v>
      </c>
      <c r="D459" s="2" t="s">
        <v>14</v>
      </c>
      <c r="E459" s="2" t="s">
        <v>119</v>
      </c>
      <c r="F459" s="2">
        <v>9200145</v>
      </c>
      <c r="G459" s="35">
        <v>44179</v>
      </c>
      <c r="H459" s="1" t="s">
        <v>1216</v>
      </c>
      <c r="I459" s="1" t="s">
        <v>1217</v>
      </c>
      <c r="J459" s="37" t="s">
        <v>1218</v>
      </c>
      <c r="K459" s="64">
        <v>590621</v>
      </c>
    </row>
    <row r="460" spans="1:11" ht="13.5">
      <c r="A460" s="11" t="s">
        <v>2016</v>
      </c>
      <c r="B460" s="2" t="s">
        <v>12</v>
      </c>
      <c r="C460" s="2" t="s">
        <v>14</v>
      </c>
      <c r="D460" s="2" t="s">
        <v>14</v>
      </c>
      <c r="E460" s="2" t="s">
        <v>119</v>
      </c>
      <c r="F460" s="2">
        <v>9200147</v>
      </c>
      <c r="G460" s="35">
        <v>44179</v>
      </c>
      <c r="H460" s="1" t="s">
        <v>1219</v>
      </c>
      <c r="I460" s="1" t="s">
        <v>1220</v>
      </c>
      <c r="J460" s="37" t="s">
        <v>474</v>
      </c>
      <c r="K460" s="64">
        <v>1540336</v>
      </c>
    </row>
    <row r="461" spans="1:11" ht="13.5">
      <c r="A461" s="11" t="s">
        <v>2016</v>
      </c>
      <c r="B461" s="2" t="s">
        <v>12</v>
      </c>
      <c r="C461" s="2" t="s">
        <v>14</v>
      </c>
      <c r="D461" s="2" t="s">
        <v>14</v>
      </c>
      <c r="E461" s="2" t="s">
        <v>119</v>
      </c>
      <c r="F461" s="2">
        <v>9200148</v>
      </c>
      <c r="G461" s="35">
        <v>44179</v>
      </c>
      <c r="H461" s="1" t="s">
        <v>1182</v>
      </c>
      <c r="I461" s="1" t="s">
        <v>1221</v>
      </c>
      <c r="J461" s="37" t="s">
        <v>1222</v>
      </c>
      <c r="K461" s="64">
        <v>584012</v>
      </c>
    </row>
    <row r="462" spans="1:11" ht="13.5">
      <c r="A462" s="11" t="s">
        <v>2016</v>
      </c>
      <c r="B462" s="2" t="s">
        <v>12</v>
      </c>
      <c r="C462" s="2" t="s">
        <v>14</v>
      </c>
      <c r="D462" s="2" t="s">
        <v>14</v>
      </c>
      <c r="E462" s="2" t="s">
        <v>119</v>
      </c>
      <c r="F462" s="2">
        <v>9200149</v>
      </c>
      <c r="G462" s="35">
        <v>44181</v>
      </c>
      <c r="H462" s="1" t="s">
        <v>1223</v>
      </c>
      <c r="I462" s="1" t="s">
        <v>1224</v>
      </c>
      <c r="J462" s="37" t="s">
        <v>1225</v>
      </c>
      <c r="K462" s="64">
        <v>1846682</v>
      </c>
    </row>
    <row r="463" spans="1:11" ht="13.5">
      <c r="A463" s="11" t="s">
        <v>2016</v>
      </c>
      <c r="B463" s="2" t="s">
        <v>11</v>
      </c>
      <c r="C463" s="2" t="s">
        <v>14</v>
      </c>
      <c r="D463" s="2" t="s">
        <v>14</v>
      </c>
      <c r="E463" s="2" t="s">
        <v>119</v>
      </c>
      <c r="F463" s="2">
        <v>9200150</v>
      </c>
      <c r="G463" s="35">
        <v>44181</v>
      </c>
      <c r="H463" s="1" t="s">
        <v>1226</v>
      </c>
      <c r="I463" s="1" t="s">
        <v>1227</v>
      </c>
      <c r="J463" s="36" t="s">
        <v>1228</v>
      </c>
      <c r="K463" s="64">
        <v>629748</v>
      </c>
    </row>
    <row r="464" spans="1:11" ht="13.5">
      <c r="A464" s="11" t="s">
        <v>2016</v>
      </c>
      <c r="B464" s="2" t="s">
        <v>11</v>
      </c>
      <c r="C464" s="2" t="s">
        <v>14</v>
      </c>
      <c r="D464" s="2" t="s">
        <v>14</v>
      </c>
      <c r="E464" s="2" t="s">
        <v>119</v>
      </c>
      <c r="F464" s="2">
        <v>9200151</v>
      </c>
      <c r="G464" s="35">
        <v>44181</v>
      </c>
      <c r="H464" s="1" t="s">
        <v>1229</v>
      </c>
      <c r="I464" s="1" t="s">
        <v>1230</v>
      </c>
      <c r="J464" s="36" t="s">
        <v>1231</v>
      </c>
      <c r="K464" s="64">
        <v>199990</v>
      </c>
    </row>
    <row r="465" spans="1:11" ht="13.5">
      <c r="A465" s="11" t="s">
        <v>2016</v>
      </c>
      <c r="B465" s="2" t="s">
        <v>12</v>
      </c>
      <c r="C465" s="2" t="s">
        <v>14</v>
      </c>
      <c r="D465" s="2" t="s">
        <v>14</v>
      </c>
      <c r="E465" s="2" t="s">
        <v>119</v>
      </c>
      <c r="F465" s="2">
        <v>9200153</v>
      </c>
      <c r="G465" s="35">
        <v>44187</v>
      </c>
      <c r="H465" s="1" t="s">
        <v>1232</v>
      </c>
      <c r="I465" s="1" t="s">
        <v>1233</v>
      </c>
      <c r="J465" s="37" t="s">
        <v>1234</v>
      </c>
      <c r="K465" s="64">
        <v>515280</v>
      </c>
    </row>
    <row r="466" spans="1:11" ht="13.5">
      <c r="A466" s="11" t="s">
        <v>2016</v>
      </c>
      <c r="B466" s="17" t="s">
        <v>265</v>
      </c>
      <c r="C466" s="1" t="s">
        <v>1235</v>
      </c>
      <c r="D466" s="21">
        <v>44187</v>
      </c>
      <c r="E466" s="2" t="s">
        <v>119</v>
      </c>
      <c r="F466" s="2">
        <v>9200154</v>
      </c>
      <c r="G466" s="35">
        <v>44187</v>
      </c>
      <c r="H466" s="1" t="s">
        <v>1236</v>
      </c>
      <c r="I466" s="1" t="s">
        <v>1237</v>
      </c>
      <c r="J466" s="36" t="s">
        <v>1238</v>
      </c>
      <c r="K466" s="64">
        <v>398990</v>
      </c>
    </row>
    <row r="467" spans="1:11" ht="13.5">
      <c r="A467" s="11" t="s">
        <v>2016</v>
      </c>
      <c r="B467" s="2" t="s">
        <v>12</v>
      </c>
      <c r="C467" s="2" t="s">
        <v>14</v>
      </c>
      <c r="D467" s="2" t="s">
        <v>14</v>
      </c>
      <c r="E467" s="2" t="s">
        <v>119</v>
      </c>
      <c r="F467" s="2">
        <v>9200155</v>
      </c>
      <c r="G467" s="35">
        <v>44187</v>
      </c>
      <c r="H467" s="1" t="s">
        <v>1239</v>
      </c>
      <c r="I467" s="1" t="s">
        <v>1240</v>
      </c>
      <c r="J467" s="37" t="s">
        <v>1241</v>
      </c>
      <c r="K467" s="64">
        <v>1198060</v>
      </c>
    </row>
    <row r="468" spans="1:11" ht="13.5">
      <c r="A468" s="11" t="s">
        <v>2016</v>
      </c>
      <c r="B468" s="2" t="s">
        <v>12</v>
      </c>
      <c r="C468" s="2" t="s">
        <v>14</v>
      </c>
      <c r="D468" s="2" t="s">
        <v>14</v>
      </c>
      <c r="E468" s="2" t="s">
        <v>119</v>
      </c>
      <c r="F468" s="2">
        <v>9200156</v>
      </c>
      <c r="G468" s="35">
        <v>44188</v>
      </c>
      <c r="H468" s="1" t="s">
        <v>1182</v>
      </c>
      <c r="I468" s="1" t="s">
        <v>1242</v>
      </c>
      <c r="J468" s="37" t="s">
        <v>24</v>
      </c>
      <c r="K468" s="64">
        <v>1384974</v>
      </c>
    </row>
    <row r="469" spans="1:11" ht="13.5">
      <c r="A469" s="11" t="s">
        <v>2016</v>
      </c>
      <c r="B469" s="2" t="s">
        <v>12</v>
      </c>
      <c r="C469" s="2" t="s">
        <v>14</v>
      </c>
      <c r="D469" s="2" t="s">
        <v>14</v>
      </c>
      <c r="E469" s="2" t="s">
        <v>119</v>
      </c>
      <c r="F469" s="2">
        <v>9200158</v>
      </c>
      <c r="G469" s="35">
        <v>44188</v>
      </c>
      <c r="H469" s="1" t="s">
        <v>1243</v>
      </c>
      <c r="I469" s="1" t="s">
        <v>1244</v>
      </c>
      <c r="J469" s="37" t="s">
        <v>1234</v>
      </c>
      <c r="K469" s="64">
        <v>1036954</v>
      </c>
    </row>
    <row r="470" spans="1:11" ht="13.5">
      <c r="A470" s="11" t="s">
        <v>2016</v>
      </c>
      <c r="B470" s="2" t="s">
        <v>12</v>
      </c>
      <c r="C470" s="2" t="s">
        <v>14</v>
      </c>
      <c r="D470" s="2" t="s">
        <v>14</v>
      </c>
      <c r="E470" s="2" t="s">
        <v>119</v>
      </c>
      <c r="F470" s="2">
        <v>9200159</v>
      </c>
      <c r="G470" s="35">
        <v>44188</v>
      </c>
      <c r="H470" s="1" t="s">
        <v>1182</v>
      </c>
      <c r="I470" s="1" t="s">
        <v>1183</v>
      </c>
      <c r="J470" s="36" t="s">
        <v>1057</v>
      </c>
      <c r="K470" s="64">
        <v>5965309</v>
      </c>
    </row>
    <row r="471" spans="1:11" ht="13.5">
      <c r="A471" s="11" t="s">
        <v>2016</v>
      </c>
      <c r="B471" s="2" t="s">
        <v>11</v>
      </c>
      <c r="C471" s="2" t="s">
        <v>14</v>
      </c>
      <c r="D471" s="2" t="s">
        <v>14</v>
      </c>
      <c r="E471" s="2" t="s">
        <v>119</v>
      </c>
      <c r="F471" s="2">
        <v>9200160</v>
      </c>
      <c r="G471" s="35">
        <v>44188</v>
      </c>
      <c r="H471" s="1" t="s">
        <v>1245</v>
      </c>
      <c r="I471" s="1" t="s">
        <v>1246</v>
      </c>
      <c r="J471" s="36" t="s">
        <v>1247</v>
      </c>
      <c r="K471" s="64">
        <v>2500000</v>
      </c>
    </row>
    <row r="472" spans="1:11" ht="13.5">
      <c r="A472" s="11" t="s">
        <v>2016</v>
      </c>
      <c r="B472" s="2" t="s">
        <v>11</v>
      </c>
      <c r="C472" s="2" t="s">
        <v>14</v>
      </c>
      <c r="D472" s="2" t="s">
        <v>14</v>
      </c>
      <c r="E472" s="2" t="s">
        <v>119</v>
      </c>
      <c r="F472" s="2">
        <v>9200161</v>
      </c>
      <c r="G472" s="35">
        <v>44189</v>
      </c>
      <c r="H472" s="1" t="s">
        <v>1200</v>
      </c>
      <c r="I472" s="1" t="s">
        <v>1201</v>
      </c>
      <c r="J472" s="36" t="s">
        <v>1202</v>
      </c>
      <c r="K472" s="64">
        <v>581364</v>
      </c>
    </row>
    <row r="473" spans="1:11" ht="13.5">
      <c r="A473" s="11" t="s">
        <v>2016</v>
      </c>
      <c r="B473" s="2" t="s">
        <v>12</v>
      </c>
      <c r="C473" s="2" t="s">
        <v>14</v>
      </c>
      <c r="D473" s="2" t="s">
        <v>14</v>
      </c>
      <c r="E473" s="2" t="s">
        <v>119</v>
      </c>
      <c r="F473" s="2">
        <v>2467</v>
      </c>
      <c r="G473" s="35">
        <v>44167</v>
      </c>
      <c r="H473" s="1" t="s">
        <v>1248</v>
      </c>
      <c r="I473" s="1" t="s">
        <v>1249</v>
      </c>
      <c r="J473" s="37" t="s">
        <v>1225</v>
      </c>
      <c r="K473" s="64">
        <v>694824</v>
      </c>
    </row>
    <row r="474" spans="1:11" ht="27">
      <c r="A474" s="11" t="s">
        <v>2016</v>
      </c>
      <c r="B474" s="2" t="s">
        <v>13</v>
      </c>
      <c r="C474" s="2" t="s">
        <v>14</v>
      </c>
      <c r="D474" s="2" t="s">
        <v>14</v>
      </c>
      <c r="E474" s="2" t="s">
        <v>134</v>
      </c>
      <c r="F474" s="2">
        <v>9200213</v>
      </c>
      <c r="G474" s="35">
        <v>44172</v>
      </c>
      <c r="H474" s="1" t="s">
        <v>1250</v>
      </c>
      <c r="I474" s="1" t="s">
        <v>1251</v>
      </c>
      <c r="J474" s="36" t="s">
        <v>1252</v>
      </c>
      <c r="K474" s="64">
        <v>447440</v>
      </c>
    </row>
    <row r="475" spans="1:11" ht="27">
      <c r="A475" s="11" t="s">
        <v>2016</v>
      </c>
      <c r="B475" s="2" t="s">
        <v>11</v>
      </c>
      <c r="C475" s="2" t="s">
        <v>14</v>
      </c>
      <c r="D475" s="2" t="s">
        <v>14</v>
      </c>
      <c r="E475" s="2" t="s">
        <v>134</v>
      </c>
      <c r="F475" s="2">
        <v>9200215</v>
      </c>
      <c r="G475" s="35">
        <v>44174</v>
      </c>
      <c r="H475" s="1" t="s">
        <v>1253</v>
      </c>
      <c r="I475" s="1" t="s">
        <v>1254</v>
      </c>
      <c r="J475" s="36" t="s">
        <v>1255</v>
      </c>
      <c r="K475" s="64">
        <v>2637254</v>
      </c>
    </row>
    <row r="476" spans="1:11" ht="27">
      <c r="A476" s="11" t="s">
        <v>2016</v>
      </c>
      <c r="B476" s="2" t="s">
        <v>13</v>
      </c>
      <c r="C476" s="2" t="s">
        <v>14</v>
      </c>
      <c r="D476" s="2" t="s">
        <v>14</v>
      </c>
      <c r="E476" s="2" t="s">
        <v>134</v>
      </c>
      <c r="F476" s="2">
        <v>9200216</v>
      </c>
      <c r="G476" s="35">
        <v>44174</v>
      </c>
      <c r="H476" s="1" t="s">
        <v>1256</v>
      </c>
      <c r="I476" s="1" t="s">
        <v>1257</v>
      </c>
      <c r="J476" s="36" t="s">
        <v>1258</v>
      </c>
      <c r="K476" s="64">
        <v>1000000</v>
      </c>
    </row>
    <row r="477" spans="1:11" ht="27">
      <c r="A477" s="11" t="s">
        <v>2016</v>
      </c>
      <c r="B477" s="2" t="s">
        <v>147</v>
      </c>
      <c r="C477" s="1" t="s">
        <v>1259</v>
      </c>
      <c r="D477" s="21">
        <v>44169</v>
      </c>
      <c r="E477" s="2" t="s">
        <v>134</v>
      </c>
      <c r="F477" s="2">
        <v>9200217</v>
      </c>
      <c r="G477" s="35">
        <v>44175</v>
      </c>
      <c r="H477" s="1" t="s">
        <v>1260</v>
      </c>
      <c r="I477" s="1" t="s">
        <v>1261</v>
      </c>
      <c r="J477" s="36" t="s">
        <v>1262</v>
      </c>
      <c r="K477" s="64">
        <v>14809171</v>
      </c>
    </row>
    <row r="478" spans="1:11" ht="27">
      <c r="A478" s="11" t="s">
        <v>2016</v>
      </c>
      <c r="B478" s="17" t="s">
        <v>265</v>
      </c>
      <c r="C478" s="1" t="s">
        <v>1263</v>
      </c>
      <c r="D478" s="21">
        <v>44172</v>
      </c>
      <c r="E478" s="2" t="s">
        <v>134</v>
      </c>
      <c r="F478" s="2">
        <v>9200218</v>
      </c>
      <c r="G478" s="35">
        <v>44175</v>
      </c>
      <c r="H478" s="1" t="s">
        <v>1264</v>
      </c>
      <c r="I478" s="1" t="s">
        <v>1261</v>
      </c>
      <c r="J478" s="36" t="s">
        <v>1262</v>
      </c>
      <c r="K478" s="64">
        <v>2636278</v>
      </c>
    </row>
    <row r="479" spans="1:11" ht="27">
      <c r="A479" s="11" t="s">
        <v>2016</v>
      </c>
      <c r="B479" s="17" t="s">
        <v>265</v>
      </c>
      <c r="C479" s="1" t="s">
        <v>1265</v>
      </c>
      <c r="D479" s="21">
        <v>44169</v>
      </c>
      <c r="E479" s="2" t="s">
        <v>134</v>
      </c>
      <c r="F479" s="2">
        <v>9200219</v>
      </c>
      <c r="G479" s="35">
        <v>44175</v>
      </c>
      <c r="H479" s="1" t="s">
        <v>1266</v>
      </c>
      <c r="I479" s="1" t="s">
        <v>1261</v>
      </c>
      <c r="J479" s="36" t="s">
        <v>1262</v>
      </c>
      <c r="K479" s="64">
        <v>927296</v>
      </c>
    </row>
    <row r="480" spans="1:11" ht="27">
      <c r="A480" s="11" t="s">
        <v>2016</v>
      </c>
      <c r="B480" s="2" t="s">
        <v>13</v>
      </c>
      <c r="C480" s="2" t="s">
        <v>14</v>
      </c>
      <c r="D480" s="2" t="s">
        <v>14</v>
      </c>
      <c r="E480" s="2" t="s">
        <v>134</v>
      </c>
      <c r="F480" s="2">
        <v>9200220</v>
      </c>
      <c r="G480" s="35">
        <v>44175</v>
      </c>
      <c r="H480" s="1" t="s">
        <v>1267</v>
      </c>
      <c r="I480" s="1" t="s">
        <v>1268</v>
      </c>
      <c r="J480" s="36" t="s">
        <v>1269</v>
      </c>
      <c r="K480" s="64">
        <v>476000</v>
      </c>
    </row>
    <row r="481" spans="1:11" ht="27">
      <c r="A481" s="11" t="s">
        <v>2016</v>
      </c>
      <c r="B481" s="17" t="s">
        <v>265</v>
      </c>
      <c r="C481" s="1" t="s">
        <v>1270</v>
      </c>
      <c r="D481" s="21">
        <v>44174</v>
      </c>
      <c r="E481" s="2" t="s">
        <v>134</v>
      </c>
      <c r="F481" s="2">
        <v>9200221</v>
      </c>
      <c r="G481" s="35">
        <v>44179</v>
      </c>
      <c r="H481" s="1" t="s">
        <v>1271</v>
      </c>
      <c r="I481" s="1" t="s">
        <v>1251</v>
      </c>
      <c r="J481" s="36" t="s">
        <v>1252</v>
      </c>
      <c r="K481" s="64">
        <v>1008763</v>
      </c>
    </row>
    <row r="482" spans="1:11" ht="27">
      <c r="A482" s="11" t="s">
        <v>2016</v>
      </c>
      <c r="B482" s="2" t="s">
        <v>11</v>
      </c>
      <c r="C482" s="2" t="s">
        <v>14</v>
      </c>
      <c r="D482" s="2" t="s">
        <v>14</v>
      </c>
      <c r="E482" s="2" t="s">
        <v>134</v>
      </c>
      <c r="F482" s="2">
        <v>9200222</v>
      </c>
      <c r="G482" s="35">
        <v>44179</v>
      </c>
      <c r="H482" s="1" t="s">
        <v>1272</v>
      </c>
      <c r="I482" s="1" t="s">
        <v>1273</v>
      </c>
      <c r="J482" s="36" t="s">
        <v>1274</v>
      </c>
      <c r="K482" s="64">
        <v>98175</v>
      </c>
    </row>
    <row r="483" spans="1:11" ht="27">
      <c r="A483" s="11" t="s">
        <v>2016</v>
      </c>
      <c r="B483" s="2" t="s">
        <v>11</v>
      </c>
      <c r="C483" s="2" t="s">
        <v>14</v>
      </c>
      <c r="D483" s="2" t="s">
        <v>14</v>
      </c>
      <c r="E483" s="2" t="s">
        <v>134</v>
      </c>
      <c r="F483" s="2">
        <v>9200223</v>
      </c>
      <c r="G483" s="35">
        <v>44179</v>
      </c>
      <c r="H483" s="1" t="s">
        <v>1275</v>
      </c>
      <c r="I483" s="1" t="s">
        <v>1273</v>
      </c>
      <c r="J483" s="36" t="s">
        <v>1274</v>
      </c>
      <c r="K483" s="64">
        <v>99365</v>
      </c>
    </row>
    <row r="484" spans="1:11" ht="27">
      <c r="A484" s="11" t="s">
        <v>2016</v>
      </c>
      <c r="B484" s="2" t="s">
        <v>11</v>
      </c>
      <c r="C484" s="2" t="s">
        <v>14</v>
      </c>
      <c r="D484" s="2" t="s">
        <v>14</v>
      </c>
      <c r="E484" s="2" t="s">
        <v>134</v>
      </c>
      <c r="F484" s="2">
        <v>9200225</v>
      </c>
      <c r="G484" s="35">
        <v>44181</v>
      </c>
      <c r="H484" s="1" t="s">
        <v>1276</v>
      </c>
      <c r="I484" s="1" t="s">
        <v>1273</v>
      </c>
      <c r="J484" s="36" t="s">
        <v>1274</v>
      </c>
      <c r="K484" s="64">
        <v>99365</v>
      </c>
    </row>
    <row r="485" spans="1:11" ht="27">
      <c r="A485" s="11" t="s">
        <v>2016</v>
      </c>
      <c r="B485" s="2" t="s">
        <v>11</v>
      </c>
      <c r="C485" s="2" t="s">
        <v>14</v>
      </c>
      <c r="D485" s="2" t="s">
        <v>14</v>
      </c>
      <c r="E485" s="2" t="s">
        <v>134</v>
      </c>
      <c r="F485" s="2">
        <v>9200226</v>
      </c>
      <c r="G485" s="35">
        <v>44181</v>
      </c>
      <c r="H485" s="1" t="s">
        <v>1277</v>
      </c>
      <c r="I485" s="1" t="s">
        <v>1278</v>
      </c>
      <c r="J485" s="36" t="s">
        <v>1279</v>
      </c>
      <c r="K485" s="64">
        <v>980000</v>
      </c>
    </row>
    <row r="486" spans="1:11" ht="27">
      <c r="A486" s="11" t="s">
        <v>2016</v>
      </c>
      <c r="B486" s="2" t="s">
        <v>11</v>
      </c>
      <c r="C486" s="2" t="s">
        <v>14</v>
      </c>
      <c r="D486" s="2" t="s">
        <v>14</v>
      </c>
      <c r="E486" s="2" t="s">
        <v>134</v>
      </c>
      <c r="F486" s="2">
        <v>9200227</v>
      </c>
      <c r="G486" s="35">
        <v>44181</v>
      </c>
      <c r="H486" s="1" t="s">
        <v>1280</v>
      </c>
      <c r="I486" s="1" t="s">
        <v>1281</v>
      </c>
      <c r="J486" s="36" t="s">
        <v>1274</v>
      </c>
      <c r="K486" s="64">
        <v>330487</v>
      </c>
    </row>
    <row r="487" spans="1:11" ht="27">
      <c r="A487" s="11" t="s">
        <v>2016</v>
      </c>
      <c r="B487" s="17" t="s">
        <v>265</v>
      </c>
      <c r="C487" s="1" t="s">
        <v>1282</v>
      </c>
      <c r="D487" s="21">
        <v>44180</v>
      </c>
      <c r="E487" s="2" t="s">
        <v>134</v>
      </c>
      <c r="F487" s="2">
        <v>9200228</v>
      </c>
      <c r="G487" s="35">
        <v>44182</v>
      </c>
      <c r="H487" s="1" t="s">
        <v>1283</v>
      </c>
      <c r="I487" s="1" t="s">
        <v>1284</v>
      </c>
      <c r="J487" s="36" t="s">
        <v>1285</v>
      </c>
      <c r="K487" s="64">
        <v>3339135</v>
      </c>
    </row>
    <row r="488" spans="1:11" ht="27">
      <c r="A488" s="11" t="s">
        <v>2016</v>
      </c>
      <c r="B488" s="17" t="s">
        <v>265</v>
      </c>
      <c r="C488" s="1" t="s">
        <v>1286</v>
      </c>
      <c r="D488" s="21">
        <v>44181</v>
      </c>
      <c r="E488" s="2" t="s">
        <v>134</v>
      </c>
      <c r="F488" s="2">
        <v>9200230</v>
      </c>
      <c r="G488" s="35">
        <v>44183</v>
      </c>
      <c r="H488" s="1" t="s">
        <v>1287</v>
      </c>
      <c r="I488" s="1" t="s">
        <v>1284</v>
      </c>
      <c r="J488" s="36" t="s">
        <v>1285</v>
      </c>
      <c r="K488" s="64">
        <v>1020000</v>
      </c>
    </row>
    <row r="489" spans="1:11" ht="27">
      <c r="A489" s="11" t="s">
        <v>2016</v>
      </c>
      <c r="B489" s="2" t="s">
        <v>11</v>
      </c>
      <c r="C489" s="2" t="s">
        <v>14</v>
      </c>
      <c r="D489" s="2" t="s">
        <v>14</v>
      </c>
      <c r="E489" s="2" t="s">
        <v>134</v>
      </c>
      <c r="F489" s="2">
        <v>9200231</v>
      </c>
      <c r="G489" s="35">
        <v>44183</v>
      </c>
      <c r="H489" s="1" t="s">
        <v>1288</v>
      </c>
      <c r="I489" s="1" t="s">
        <v>1289</v>
      </c>
      <c r="J489" s="36" t="s">
        <v>1290</v>
      </c>
      <c r="K489" s="64">
        <v>119000</v>
      </c>
    </row>
    <row r="490" spans="1:11" ht="27">
      <c r="A490" s="11" t="s">
        <v>2016</v>
      </c>
      <c r="B490" s="2" t="s">
        <v>11</v>
      </c>
      <c r="C490" s="2" t="s">
        <v>14</v>
      </c>
      <c r="D490" s="2" t="s">
        <v>14</v>
      </c>
      <c r="E490" s="2" t="s">
        <v>134</v>
      </c>
      <c r="F490" s="2">
        <v>9200232</v>
      </c>
      <c r="G490" s="35">
        <v>44186</v>
      </c>
      <c r="H490" s="1" t="s">
        <v>1291</v>
      </c>
      <c r="I490" s="1" t="s">
        <v>1292</v>
      </c>
      <c r="J490" s="36" t="s">
        <v>1293</v>
      </c>
      <c r="K490" s="64">
        <v>1818201</v>
      </c>
    </row>
    <row r="491" spans="1:11" ht="27">
      <c r="A491" s="11" t="s">
        <v>2016</v>
      </c>
      <c r="B491" s="17" t="s">
        <v>265</v>
      </c>
      <c r="C491" s="1" t="s">
        <v>1294</v>
      </c>
      <c r="D491" s="21">
        <v>44188</v>
      </c>
      <c r="E491" s="2" t="s">
        <v>134</v>
      </c>
      <c r="F491" s="2">
        <v>9200234</v>
      </c>
      <c r="G491" s="35">
        <v>44189</v>
      </c>
      <c r="H491" s="1" t="s">
        <v>1295</v>
      </c>
      <c r="I491" s="1" t="s">
        <v>1296</v>
      </c>
      <c r="J491" s="36" t="s">
        <v>1297</v>
      </c>
      <c r="K491" s="64">
        <v>760267</v>
      </c>
    </row>
    <row r="492" spans="1:11" ht="27">
      <c r="A492" s="11" t="s">
        <v>2016</v>
      </c>
      <c r="B492" s="2" t="s">
        <v>13</v>
      </c>
      <c r="C492" s="2" t="s">
        <v>14</v>
      </c>
      <c r="D492" s="2" t="s">
        <v>14</v>
      </c>
      <c r="E492" s="2" t="s">
        <v>134</v>
      </c>
      <c r="F492" s="2">
        <v>9200235</v>
      </c>
      <c r="G492" s="35">
        <v>44189</v>
      </c>
      <c r="H492" s="1" t="s">
        <v>1298</v>
      </c>
      <c r="I492" s="1" t="s">
        <v>1268</v>
      </c>
      <c r="J492" s="36" t="s">
        <v>1269</v>
      </c>
      <c r="K492" s="64">
        <v>333200</v>
      </c>
    </row>
    <row r="493" spans="1:11" ht="27">
      <c r="A493" s="11" t="s">
        <v>2016</v>
      </c>
      <c r="B493" s="2" t="s">
        <v>11</v>
      </c>
      <c r="C493" s="2" t="s">
        <v>14</v>
      </c>
      <c r="D493" s="2" t="s">
        <v>14</v>
      </c>
      <c r="E493" s="2" t="s">
        <v>134</v>
      </c>
      <c r="F493" s="2">
        <v>9200236</v>
      </c>
      <c r="G493" s="35">
        <v>44193</v>
      </c>
      <c r="H493" s="1" t="s">
        <v>1299</v>
      </c>
      <c r="I493" s="1" t="s">
        <v>1281</v>
      </c>
      <c r="J493" s="36" t="s">
        <v>1274</v>
      </c>
      <c r="K493" s="64">
        <v>99365</v>
      </c>
    </row>
    <row r="494" spans="1:11" ht="27">
      <c r="A494" s="11" t="s">
        <v>2016</v>
      </c>
      <c r="B494" s="17" t="s">
        <v>265</v>
      </c>
      <c r="C494" s="1" t="s">
        <v>1300</v>
      </c>
      <c r="D494" s="21">
        <v>44189</v>
      </c>
      <c r="E494" s="2" t="s">
        <v>134</v>
      </c>
      <c r="F494" s="2">
        <v>9200237</v>
      </c>
      <c r="G494" s="35">
        <v>44193</v>
      </c>
      <c r="H494" s="1" t="s">
        <v>1301</v>
      </c>
      <c r="I494" s="1" t="s">
        <v>1302</v>
      </c>
      <c r="J494" s="36" t="s">
        <v>1303</v>
      </c>
      <c r="K494" s="64">
        <v>357000</v>
      </c>
    </row>
    <row r="495" spans="1:11" ht="27">
      <c r="A495" s="11" t="s">
        <v>2016</v>
      </c>
      <c r="B495" s="2" t="s">
        <v>13</v>
      </c>
      <c r="C495" s="2" t="s">
        <v>14</v>
      </c>
      <c r="D495" s="2" t="s">
        <v>14</v>
      </c>
      <c r="E495" s="2" t="s">
        <v>134</v>
      </c>
      <c r="F495" s="2">
        <v>9200238</v>
      </c>
      <c r="G495" s="35">
        <v>44194</v>
      </c>
      <c r="H495" s="1" t="s">
        <v>1298</v>
      </c>
      <c r="I495" s="1" t="s">
        <v>1268</v>
      </c>
      <c r="J495" s="36" t="s">
        <v>1269</v>
      </c>
      <c r="K495" s="64">
        <v>333200</v>
      </c>
    </row>
    <row r="496" spans="1:11" ht="27">
      <c r="A496" s="11" t="s">
        <v>2016</v>
      </c>
      <c r="B496" s="2" t="s">
        <v>11</v>
      </c>
      <c r="C496" s="2" t="s">
        <v>14</v>
      </c>
      <c r="D496" s="2" t="s">
        <v>14</v>
      </c>
      <c r="E496" s="2" t="s">
        <v>134</v>
      </c>
      <c r="F496" s="2">
        <v>9200239</v>
      </c>
      <c r="G496" s="35">
        <v>44195</v>
      </c>
      <c r="H496" s="1" t="s">
        <v>1304</v>
      </c>
      <c r="I496" s="1" t="s">
        <v>1305</v>
      </c>
      <c r="J496" s="36" t="s">
        <v>1306</v>
      </c>
      <c r="K496" s="64">
        <v>83300</v>
      </c>
    </row>
    <row r="497" spans="1:11" ht="27">
      <c r="A497" s="11" t="s">
        <v>2016</v>
      </c>
      <c r="B497" s="17" t="s">
        <v>265</v>
      </c>
      <c r="C497" s="1" t="s">
        <v>1307</v>
      </c>
      <c r="D497" s="21">
        <v>44194</v>
      </c>
      <c r="E497" s="2" t="s">
        <v>134</v>
      </c>
      <c r="F497" s="2">
        <v>9200240</v>
      </c>
      <c r="G497" s="35">
        <v>44195</v>
      </c>
      <c r="H497" s="1" t="s">
        <v>1308</v>
      </c>
      <c r="I497" s="1" t="s">
        <v>1309</v>
      </c>
      <c r="J497" s="36" t="s">
        <v>1310</v>
      </c>
      <c r="K497" s="64">
        <v>833000</v>
      </c>
    </row>
    <row r="498" spans="1:11" ht="27">
      <c r="A498" s="11" t="s">
        <v>2016</v>
      </c>
      <c r="B498" s="2" t="s">
        <v>13</v>
      </c>
      <c r="C498" s="2" t="s">
        <v>14</v>
      </c>
      <c r="D498" s="2" t="s">
        <v>14</v>
      </c>
      <c r="E498" s="2" t="s">
        <v>134</v>
      </c>
      <c r="F498" s="2">
        <v>9200241</v>
      </c>
      <c r="G498" s="35">
        <v>44196</v>
      </c>
      <c r="H498" s="1" t="s">
        <v>1311</v>
      </c>
      <c r="I498" s="1" t="s">
        <v>1312</v>
      </c>
      <c r="J498" s="36" t="s">
        <v>1313</v>
      </c>
      <c r="K498" s="64">
        <v>175400</v>
      </c>
    </row>
    <row r="499" spans="1:11" ht="27">
      <c r="A499" s="11" t="s">
        <v>2016</v>
      </c>
      <c r="B499" s="2" t="s">
        <v>192</v>
      </c>
      <c r="C499" s="2" t="s">
        <v>14</v>
      </c>
      <c r="D499" s="2" t="s">
        <v>14</v>
      </c>
      <c r="E499" s="2" t="s">
        <v>20</v>
      </c>
      <c r="F499" s="1">
        <v>557</v>
      </c>
      <c r="G499" s="38">
        <v>44174</v>
      </c>
      <c r="H499" s="1" t="s">
        <v>1314</v>
      </c>
      <c r="I499" s="1" t="s">
        <v>1315</v>
      </c>
      <c r="J499" s="1" t="s">
        <v>656</v>
      </c>
      <c r="K499" s="64">
        <v>1460</v>
      </c>
    </row>
    <row r="500" spans="1:11" ht="13.5">
      <c r="A500" s="11" t="s">
        <v>2016</v>
      </c>
      <c r="B500" s="2" t="s">
        <v>192</v>
      </c>
      <c r="C500" s="2" t="s">
        <v>14</v>
      </c>
      <c r="D500" s="2" t="s">
        <v>14</v>
      </c>
      <c r="E500" s="2" t="s">
        <v>20</v>
      </c>
      <c r="F500" s="1">
        <v>557</v>
      </c>
      <c r="G500" s="38">
        <v>44174</v>
      </c>
      <c r="H500" s="1" t="s">
        <v>1316</v>
      </c>
      <c r="I500" s="1" t="s">
        <v>1315</v>
      </c>
      <c r="J500" s="1" t="s">
        <v>656</v>
      </c>
      <c r="K500" s="64">
        <v>387200</v>
      </c>
    </row>
    <row r="501" spans="1:11" ht="13.5">
      <c r="A501" s="11" t="s">
        <v>2016</v>
      </c>
      <c r="B501" s="2" t="s">
        <v>192</v>
      </c>
      <c r="C501" s="2" t="s">
        <v>14</v>
      </c>
      <c r="D501" s="2" t="s">
        <v>14</v>
      </c>
      <c r="E501" s="2" t="s">
        <v>20</v>
      </c>
      <c r="F501" s="1">
        <v>557</v>
      </c>
      <c r="G501" s="38">
        <v>44174</v>
      </c>
      <c r="H501" s="1" t="s">
        <v>1317</v>
      </c>
      <c r="I501" s="1" t="s">
        <v>1315</v>
      </c>
      <c r="J501" s="1" t="s">
        <v>656</v>
      </c>
      <c r="K501" s="64">
        <v>438188</v>
      </c>
    </row>
    <row r="502" spans="1:11" ht="13.5">
      <c r="A502" s="11" t="s">
        <v>2016</v>
      </c>
      <c r="B502" s="2" t="s">
        <v>192</v>
      </c>
      <c r="C502" s="2" t="s">
        <v>14</v>
      </c>
      <c r="D502" s="2" t="s">
        <v>14</v>
      </c>
      <c r="E502" s="2" t="s">
        <v>20</v>
      </c>
      <c r="F502" s="1">
        <v>557</v>
      </c>
      <c r="G502" s="38">
        <v>44174</v>
      </c>
      <c r="H502" s="1" t="s">
        <v>1318</v>
      </c>
      <c r="I502" s="1" t="s">
        <v>1315</v>
      </c>
      <c r="J502" s="1" t="s">
        <v>656</v>
      </c>
      <c r="K502" s="64">
        <v>715213</v>
      </c>
    </row>
    <row r="503" spans="1:11" ht="27">
      <c r="A503" s="11" t="s">
        <v>2016</v>
      </c>
      <c r="B503" s="2" t="s">
        <v>192</v>
      </c>
      <c r="C503" s="2" t="s">
        <v>14</v>
      </c>
      <c r="D503" s="2" t="s">
        <v>14</v>
      </c>
      <c r="E503" s="2" t="s">
        <v>20</v>
      </c>
      <c r="F503" s="1">
        <v>557</v>
      </c>
      <c r="G503" s="38">
        <v>44174</v>
      </c>
      <c r="H503" s="1" t="s">
        <v>1319</v>
      </c>
      <c r="I503" s="1" t="s">
        <v>1315</v>
      </c>
      <c r="J503" s="1" t="s">
        <v>656</v>
      </c>
      <c r="K503" s="64">
        <v>245038</v>
      </c>
    </row>
    <row r="504" spans="1:11" ht="13.5">
      <c r="A504" s="11" t="s">
        <v>2016</v>
      </c>
      <c r="B504" s="2" t="s">
        <v>192</v>
      </c>
      <c r="C504" s="2" t="s">
        <v>14</v>
      </c>
      <c r="D504" s="2" t="s">
        <v>14</v>
      </c>
      <c r="E504" s="2" t="s">
        <v>20</v>
      </c>
      <c r="F504" s="1">
        <v>559</v>
      </c>
      <c r="G504" s="38">
        <v>44174</v>
      </c>
      <c r="H504" s="1" t="s">
        <v>1320</v>
      </c>
      <c r="I504" s="2" t="s">
        <v>195</v>
      </c>
      <c r="J504" s="19" t="s">
        <v>196</v>
      </c>
      <c r="K504" s="64">
        <v>269700</v>
      </c>
    </row>
    <row r="505" spans="1:11" ht="27">
      <c r="A505" s="11" t="s">
        <v>2016</v>
      </c>
      <c r="B505" s="2" t="s">
        <v>192</v>
      </c>
      <c r="C505" s="2" t="s">
        <v>14</v>
      </c>
      <c r="D505" s="2" t="s">
        <v>14</v>
      </c>
      <c r="E505" s="2" t="s">
        <v>20</v>
      </c>
      <c r="F505" s="1">
        <v>559</v>
      </c>
      <c r="G505" s="38">
        <v>44174</v>
      </c>
      <c r="H505" s="1" t="s">
        <v>1321</v>
      </c>
      <c r="I505" s="2" t="s">
        <v>195</v>
      </c>
      <c r="J505" s="19" t="s">
        <v>196</v>
      </c>
      <c r="K505" s="64">
        <v>2103200</v>
      </c>
    </row>
    <row r="506" spans="1:11" ht="27">
      <c r="A506" s="11" t="s">
        <v>2016</v>
      </c>
      <c r="B506" s="2" t="s">
        <v>192</v>
      </c>
      <c r="C506" s="2" t="s">
        <v>14</v>
      </c>
      <c r="D506" s="2" t="s">
        <v>14</v>
      </c>
      <c r="E506" s="2" t="s">
        <v>20</v>
      </c>
      <c r="F506" s="1">
        <v>559</v>
      </c>
      <c r="G506" s="38">
        <v>44174</v>
      </c>
      <c r="H506" s="1" t="s">
        <v>1322</v>
      </c>
      <c r="I506" s="2" t="s">
        <v>195</v>
      </c>
      <c r="J506" s="19" t="s">
        <v>196</v>
      </c>
      <c r="K506" s="64">
        <v>296800</v>
      </c>
    </row>
    <row r="507" spans="1:11" ht="13.5">
      <c r="A507" s="11" t="s">
        <v>2016</v>
      </c>
      <c r="B507" s="2" t="s">
        <v>192</v>
      </c>
      <c r="C507" s="2" t="s">
        <v>14</v>
      </c>
      <c r="D507" s="2" t="s">
        <v>14</v>
      </c>
      <c r="E507" s="2" t="s">
        <v>20</v>
      </c>
      <c r="F507" s="1">
        <v>561</v>
      </c>
      <c r="G507" s="38">
        <v>44175</v>
      </c>
      <c r="H507" s="1" t="s">
        <v>1323</v>
      </c>
      <c r="I507" s="1" t="s">
        <v>1324</v>
      </c>
      <c r="J507" s="1" t="s">
        <v>1325</v>
      </c>
      <c r="K507" s="64">
        <v>325672</v>
      </c>
    </row>
    <row r="508" spans="1:11" ht="13.5">
      <c r="A508" s="11" t="s">
        <v>2016</v>
      </c>
      <c r="B508" s="2" t="s">
        <v>192</v>
      </c>
      <c r="C508" s="2" t="s">
        <v>14</v>
      </c>
      <c r="D508" s="2" t="s">
        <v>14</v>
      </c>
      <c r="E508" s="2" t="s">
        <v>20</v>
      </c>
      <c r="F508" s="1">
        <v>573</v>
      </c>
      <c r="G508" s="38">
        <v>44180</v>
      </c>
      <c r="H508" s="1" t="s">
        <v>1326</v>
      </c>
      <c r="I508" s="1" t="s">
        <v>1327</v>
      </c>
      <c r="J508" s="1" t="s">
        <v>1328</v>
      </c>
      <c r="K508" s="64">
        <v>368227</v>
      </c>
    </row>
    <row r="509" spans="1:11" ht="13.5">
      <c r="A509" s="11" t="s">
        <v>2016</v>
      </c>
      <c r="B509" s="2" t="s">
        <v>192</v>
      </c>
      <c r="C509" s="2" t="s">
        <v>14</v>
      </c>
      <c r="D509" s="2" t="s">
        <v>14</v>
      </c>
      <c r="E509" s="2" t="s">
        <v>20</v>
      </c>
      <c r="F509" s="1">
        <v>580</v>
      </c>
      <c r="G509" s="38">
        <v>44182</v>
      </c>
      <c r="H509" s="1" t="s">
        <v>1329</v>
      </c>
      <c r="I509" s="1" t="s">
        <v>1330</v>
      </c>
      <c r="J509" s="1" t="s">
        <v>19</v>
      </c>
      <c r="K509" s="64">
        <v>354849</v>
      </c>
    </row>
    <row r="510" spans="1:11" ht="13.5">
      <c r="A510" s="11" t="s">
        <v>2016</v>
      </c>
      <c r="B510" s="2" t="s">
        <v>192</v>
      </c>
      <c r="C510" s="2" t="s">
        <v>14</v>
      </c>
      <c r="D510" s="2" t="s">
        <v>14</v>
      </c>
      <c r="E510" s="2" t="s">
        <v>20</v>
      </c>
      <c r="F510" s="1">
        <v>580</v>
      </c>
      <c r="G510" s="38">
        <v>44182</v>
      </c>
      <c r="H510" s="1" t="s">
        <v>1331</v>
      </c>
      <c r="I510" s="1" t="s">
        <v>1330</v>
      </c>
      <c r="J510" s="1" t="s">
        <v>19</v>
      </c>
      <c r="K510" s="64">
        <v>662293</v>
      </c>
    </row>
    <row r="511" spans="1:11" ht="13.5">
      <c r="A511" s="11" t="s">
        <v>2016</v>
      </c>
      <c r="B511" s="2" t="s">
        <v>192</v>
      </c>
      <c r="C511" s="2" t="s">
        <v>14</v>
      </c>
      <c r="D511" s="2" t="s">
        <v>14</v>
      </c>
      <c r="E511" s="2" t="s">
        <v>20</v>
      </c>
      <c r="F511" s="1">
        <v>580</v>
      </c>
      <c r="G511" s="38">
        <v>44182</v>
      </c>
      <c r="H511" s="1" t="s">
        <v>1332</v>
      </c>
      <c r="I511" s="1" t="s">
        <v>1330</v>
      </c>
      <c r="J511" s="1" t="s">
        <v>19</v>
      </c>
      <c r="K511" s="64">
        <v>5875</v>
      </c>
    </row>
    <row r="512" spans="1:11" ht="27">
      <c r="A512" s="11" t="s">
        <v>2016</v>
      </c>
      <c r="B512" s="2" t="s">
        <v>192</v>
      </c>
      <c r="C512" s="2" t="s">
        <v>14</v>
      </c>
      <c r="D512" s="2" t="s">
        <v>14</v>
      </c>
      <c r="E512" s="2" t="s">
        <v>20</v>
      </c>
      <c r="F512" s="1">
        <v>584</v>
      </c>
      <c r="G512" s="38">
        <v>44183</v>
      </c>
      <c r="H512" s="1" t="s">
        <v>1333</v>
      </c>
      <c r="I512" s="1" t="s">
        <v>1315</v>
      </c>
      <c r="J512" s="1" t="s">
        <v>656</v>
      </c>
      <c r="K512" s="64">
        <v>151423</v>
      </c>
    </row>
    <row r="513" spans="1:11" ht="27">
      <c r="A513" s="11" t="s">
        <v>2016</v>
      </c>
      <c r="B513" s="2" t="s">
        <v>192</v>
      </c>
      <c r="C513" s="2" t="s">
        <v>14</v>
      </c>
      <c r="D513" s="2" t="s">
        <v>14</v>
      </c>
      <c r="E513" s="2" t="s">
        <v>20</v>
      </c>
      <c r="F513" s="1">
        <v>584</v>
      </c>
      <c r="G513" s="38">
        <v>44183</v>
      </c>
      <c r="H513" s="1" t="s">
        <v>1334</v>
      </c>
      <c r="I513" s="1" t="s">
        <v>1315</v>
      </c>
      <c r="J513" s="1" t="s">
        <v>656</v>
      </c>
      <c r="K513" s="64">
        <v>124</v>
      </c>
    </row>
    <row r="514" spans="1:11" ht="13.5">
      <c r="A514" s="11" t="s">
        <v>2016</v>
      </c>
      <c r="B514" s="2" t="s">
        <v>192</v>
      </c>
      <c r="C514" s="2" t="s">
        <v>14</v>
      </c>
      <c r="D514" s="2" t="s">
        <v>14</v>
      </c>
      <c r="E514" s="2" t="s">
        <v>20</v>
      </c>
      <c r="F514" s="1">
        <v>584</v>
      </c>
      <c r="G514" s="38">
        <v>44183</v>
      </c>
      <c r="H514" s="1" t="s">
        <v>1335</v>
      </c>
      <c r="I514" s="1" t="s">
        <v>1315</v>
      </c>
      <c r="J514" s="1" t="s">
        <v>656</v>
      </c>
      <c r="K514" s="64">
        <v>738867</v>
      </c>
    </row>
    <row r="515" spans="1:11" ht="13.5">
      <c r="A515" s="11" t="s">
        <v>2016</v>
      </c>
      <c r="B515" s="2" t="s">
        <v>192</v>
      </c>
      <c r="C515" s="2" t="s">
        <v>14</v>
      </c>
      <c r="D515" s="2" t="s">
        <v>14</v>
      </c>
      <c r="E515" s="2" t="s">
        <v>20</v>
      </c>
      <c r="F515" s="1">
        <v>597</v>
      </c>
      <c r="G515" s="38">
        <v>44188</v>
      </c>
      <c r="H515" s="1" t="s">
        <v>1336</v>
      </c>
      <c r="I515" s="1" t="s">
        <v>717</v>
      </c>
      <c r="J515" s="1" t="s">
        <v>718</v>
      </c>
      <c r="K515" s="64">
        <v>428679</v>
      </c>
    </row>
    <row r="516" spans="1:11" ht="13.5">
      <c r="A516" s="11" t="s">
        <v>2016</v>
      </c>
      <c r="B516" s="2" t="s">
        <v>192</v>
      </c>
      <c r="C516" s="2" t="s">
        <v>14</v>
      </c>
      <c r="D516" s="2" t="s">
        <v>14</v>
      </c>
      <c r="E516" s="2" t="s">
        <v>20</v>
      </c>
      <c r="F516" s="1">
        <v>597</v>
      </c>
      <c r="G516" s="38">
        <v>44188</v>
      </c>
      <c r="H516" s="1" t="s">
        <v>1337</v>
      </c>
      <c r="I516" s="1" t="s">
        <v>1315</v>
      </c>
      <c r="J516" s="1" t="s">
        <v>656</v>
      </c>
      <c r="K516" s="64">
        <v>336960</v>
      </c>
    </row>
    <row r="517" spans="1:11" ht="13.5">
      <c r="A517" s="11" t="s">
        <v>2016</v>
      </c>
      <c r="B517" s="2" t="s">
        <v>192</v>
      </c>
      <c r="C517" s="2" t="s">
        <v>14</v>
      </c>
      <c r="D517" s="2" t="s">
        <v>14</v>
      </c>
      <c r="E517" s="2" t="s">
        <v>20</v>
      </c>
      <c r="F517" s="1">
        <v>607</v>
      </c>
      <c r="G517" s="38">
        <v>44193</v>
      </c>
      <c r="H517" s="1" t="s">
        <v>1338</v>
      </c>
      <c r="I517" s="1" t="s">
        <v>1315</v>
      </c>
      <c r="J517" s="1" t="s">
        <v>656</v>
      </c>
      <c r="K517" s="64">
        <v>519394</v>
      </c>
    </row>
    <row r="518" spans="1:11" ht="27">
      <c r="A518" s="11" t="s">
        <v>2016</v>
      </c>
      <c r="B518" s="2" t="s">
        <v>192</v>
      </c>
      <c r="C518" s="2" t="s">
        <v>14</v>
      </c>
      <c r="D518" s="2" t="s">
        <v>14</v>
      </c>
      <c r="E518" s="2" t="s">
        <v>20</v>
      </c>
      <c r="F518" s="1">
        <v>623</v>
      </c>
      <c r="G518" s="38">
        <v>44196</v>
      </c>
      <c r="H518" s="1" t="s">
        <v>1339</v>
      </c>
      <c r="I518" s="1" t="s">
        <v>1315</v>
      </c>
      <c r="J518" s="1" t="s">
        <v>656</v>
      </c>
      <c r="K518" s="64">
        <v>1460</v>
      </c>
    </row>
    <row r="519" spans="1:11" ht="13.5">
      <c r="A519" s="11" t="s">
        <v>2016</v>
      </c>
      <c r="B519" s="2" t="s">
        <v>192</v>
      </c>
      <c r="C519" s="2" t="s">
        <v>14</v>
      </c>
      <c r="D519" s="2" t="s">
        <v>14</v>
      </c>
      <c r="E519" s="2" t="s">
        <v>20</v>
      </c>
      <c r="F519" s="1">
        <v>623</v>
      </c>
      <c r="G519" s="38">
        <v>44196</v>
      </c>
      <c r="H519" s="1" t="s">
        <v>1340</v>
      </c>
      <c r="I519" s="1" t="s">
        <v>1324</v>
      </c>
      <c r="J519" s="1" t="s">
        <v>1325</v>
      </c>
      <c r="K519" s="64">
        <v>509389</v>
      </c>
    </row>
    <row r="520" spans="1:11" ht="27">
      <c r="A520" s="11" t="s">
        <v>2016</v>
      </c>
      <c r="B520" s="2" t="s">
        <v>192</v>
      </c>
      <c r="C520" s="2" t="s">
        <v>14</v>
      </c>
      <c r="D520" s="2" t="s">
        <v>14</v>
      </c>
      <c r="E520" s="2" t="s">
        <v>20</v>
      </c>
      <c r="F520" s="1">
        <v>628</v>
      </c>
      <c r="G520" s="38">
        <v>44196</v>
      </c>
      <c r="H520" s="1" t="s">
        <v>1341</v>
      </c>
      <c r="I520" s="2" t="s">
        <v>195</v>
      </c>
      <c r="J520" s="19" t="s">
        <v>196</v>
      </c>
      <c r="K520" s="64">
        <v>2041800</v>
      </c>
    </row>
    <row r="521" spans="1:11" ht="27">
      <c r="A521" s="2" t="s">
        <v>2019</v>
      </c>
      <c r="B521" s="2" t="s">
        <v>192</v>
      </c>
      <c r="C521" s="2" t="s">
        <v>14</v>
      </c>
      <c r="D521" s="2" t="s">
        <v>14</v>
      </c>
      <c r="E521" s="2" t="s">
        <v>193</v>
      </c>
      <c r="F521" s="39">
        <v>46926756</v>
      </c>
      <c r="G521" s="21">
        <v>44171</v>
      </c>
      <c r="H521" s="11" t="s">
        <v>1496</v>
      </c>
      <c r="I521" s="2" t="s">
        <v>1497</v>
      </c>
      <c r="J521" s="2" t="s">
        <v>718</v>
      </c>
      <c r="K521" s="60">
        <v>102500</v>
      </c>
    </row>
    <row r="522" spans="1:11" ht="13.5">
      <c r="A522" s="2" t="s">
        <v>2019</v>
      </c>
      <c r="B522" s="2" t="s">
        <v>192</v>
      </c>
      <c r="C522" s="2" t="s">
        <v>14</v>
      </c>
      <c r="D522" s="2" t="s">
        <v>14</v>
      </c>
      <c r="E522" s="2" t="s">
        <v>197</v>
      </c>
      <c r="F522" s="39">
        <v>11180391</v>
      </c>
      <c r="G522" s="21">
        <v>44166</v>
      </c>
      <c r="H522" s="11" t="s">
        <v>1498</v>
      </c>
      <c r="I522" s="11" t="s">
        <v>328</v>
      </c>
      <c r="J522" s="11" t="s">
        <v>329</v>
      </c>
      <c r="K522" s="60">
        <v>93296</v>
      </c>
    </row>
    <row r="523" spans="1:11" ht="27">
      <c r="A523" s="2" t="s">
        <v>2019</v>
      </c>
      <c r="B523" s="2" t="s">
        <v>147</v>
      </c>
      <c r="C523" s="1" t="s">
        <v>1499</v>
      </c>
      <c r="D523" s="21">
        <v>44166</v>
      </c>
      <c r="E523" s="2" t="s">
        <v>134</v>
      </c>
      <c r="F523" s="39">
        <v>19200231</v>
      </c>
      <c r="G523" s="21">
        <v>44166</v>
      </c>
      <c r="H523" s="1" t="s">
        <v>1500</v>
      </c>
      <c r="I523" s="2" t="s">
        <v>1501</v>
      </c>
      <c r="J523" s="2" t="s">
        <v>1502</v>
      </c>
      <c r="K523" s="60">
        <v>9825822</v>
      </c>
    </row>
    <row r="524" spans="1:11" ht="27">
      <c r="A524" s="2" t="s">
        <v>2019</v>
      </c>
      <c r="B524" s="17" t="s">
        <v>233</v>
      </c>
      <c r="C524" s="1" t="s">
        <v>1503</v>
      </c>
      <c r="D524" s="21">
        <v>43385</v>
      </c>
      <c r="E524" s="2" t="s">
        <v>134</v>
      </c>
      <c r="F524" s="39">
        <v>19200232</v>
      </c>
      <c r="G524" s="21">
        <v>44166</v>
      </c>
      <c r="H524" s="1" t="s">
        <v>1504</v>
      </c>
      <c r="I524" s="2" t="s">
        <v>1505</v>
      </c>
      <c r="J524" s="2" t="s">
        <v>1506</v>
      </c>
      <c r="K524" s="60">
        <v>172252</v>
      </c>
    </row>
    <row r="525" spans="1:11" ht="27">
      <c r="A525" s="2" t="s">
        <v>2019</v>
      </c>
      <c r="B525" s="2" t="s">
        <v>11</v>
      </c>
      <c r="C525" s="2" t="s">
        <v>14</v>
      </c>
      <c r="D525" s="2" t="s">
        <v>14</v>
      </c>
      <c r="E525" s="2" t="s">
        <v>134</v>
      </c>
      <c r="F525" s="39">
        <v>19200235</v>
      </c>
      <c r="G525" s="21">
        <v>44167</v>
      </c>
      <c r="H525" s="1" t="s">
        <v>1507</v>
      </c>
      <c r="I525" s="2" t="s">
        <v>1508</v>
      </c>
      <c r="J525" s="2" t="s">
        <v>1509</v>
      </c>
      <c r="K525" s="60">
        <v>500000</v>
      </c>
    </row>
    <row r="526" spans="1:11" ht="27">
      <c r="A526" s="2" t="s">
        <v>2019</v>
      </c>
      <c r="B526" s="2" t="s">
        <v>192</v>
      </c>
      <c r="C526" s="2" t="s">
        <v>14</v>
      </c>
      <c r="D526" s="2" t="s">
        <v>14</v>
      </c>
      <c r="E526" s="2" t="s">
        <v>193</v>
      </c>
      <c r="F526" s="39">
        <v>46984360</v>
      </c>
      <c r="G526" s="21">
        <v>44168</v>
      </c>
      <c r="H526" s="11" t="s">
        <v>1510</v>
      </c>
      <c r="I526" s="2" t="s">
        <v>1497</v>
      </c>
      <c r="J526" s="2" t="s">
        <v>718</v>
      </c>
      <c r="K526" s="60">
        <v>165800</v>
      </c>
    </row>
    <row r="527" spans="1:11" ht="27">
      <c r="A527" s="2" t="s">
        <v>2019</v>
      </c>
      <c r="B527" s="2" t="s">
        <v>192</v>
      </c>
      <c r="C527" s="2" t="s">
        <v>14</v>
      </c>
      <c r="D527" s="2" t="s">
        <v>14</v>
      </c>
      <c r="E527" s="2" t="s">
        <v>197</v>
      </c>
      <c r="F527" s="39">
        <v>6556892</v>
      </c>
      <c r="G527" s="21">
        <v>44168</v>
      </c>
      <c r="H527" s="11" t="s">
        <v>1511</v>
      </c>
      <c r="I527" s="2" t="s">
        <v>1497</v>
      </c>
      <c r="J527" s="2" t="s">
        <v>718</v>
      </c>
      <c r="K527" s="60">
        <v>683873</v>
      </c>
    </row>
    <row r="528" spans="1:11" ht="27">
      <c r="A528" s="2" t="s">
        <v>2019</v>
      </c>
      <c r="B528" s="2" t="s">
        <v>192</v>
      </c>
      <c r="C528" s="2" t="s">
        <v>14</v>
      </c>
      <c r="D528" s="2" t="s">
        <v>14</v>
      </c>
      <c r="E528" s="2" t="s">
        <v>197</v>
      </c>
      <c r="F528" s="39">
        <v>6557048</v>
      </c>
      <c r="G528" s="21">
        <v>44168</v>
      </c>
      <c r="H528" s="11" t="s">
        <v>1512</v>
      </c>
      <c r="I528" s="2" t="s">
        <v>1497</v>
      </c>
      <c r="J528" s="2" t="s">
        <v>718</v>
      </c>
      <c r="K528" s="60">
        <v>644179</v>
      </c>
    </row>
    <row r="529" spans="1:11" ht="27">
      <c r="A529" s="2" t="s">
        <v>2019</v>
      </c>
      <c r="B529" s="2" t="s">
        <v>12</v>
      </c>
      <c r="C529" s="2" t="s">
        <v>14</v>
      </c>
      <c r="D529" s="2" t="s">
        <v>14</v>
      </c>
      <c r="E529" s="2" t="s">
        <v>134</v>
      </c>
      <c r="F529" s="39">
        <v>192000238</v>
      </c>
      <c r="G529" s="21">
        <v>44169</v>
      </c>
      <c r="H529" s="1" t="s">
        <v>1513</v>
      </c>
      <c r="I529" s="2" t="s">
        <v>1514</v>
      </c>
      <c r="J529" s="2" t="s">
        <v>1897</v>
      </c>
      <c r="K529" s="60">
        <v>412422</v>
      </c>
    </row>
    <row r="530" spans="1:11" ht="27">
      <c r="A530" s="2" t="s">
        <v>2019</v>
      </c>
      <c r="B530" s="2" t="s">
        <v>12</v>
      </c>
      <c r="C530" s="2" t="s">
        <v>14</v>
      </c>
      <c r="D530" s="2" t="s">
        <v>14</v>
      </c>
      <c r="E530" s="2" t="s">
        <v>134</v>
      </c>
      <c r="F530" s="39">
        <v>19200239</v>
      </c>
      <c r="G530" s="21">
        <v>44169</v>
      </c>
      <c r="H530" s="1" t="s">
        <v>1515</v>
      </c>
      <c r="I530" s="2" t="s">
        <v>1516</v>
      </c>
      <c r="J530" s="2" t="s">
        <v>1517</v>
      </c>
      <c r="K530" s="60">
        <v>39247</v>
      </c>
    </row>
    <row r="531" spans="1:11" ht="27">
      <c r="A531" s="2" t="s">
        <v>2019</v>
      </c>
      <c r="B531" s="2" t="s">
        <v>11</v>
      </c>
      <c r="C531" s="2" t="s">
        <v>14</v>
      </c>
      <c r="D531" s="2" t="s">
        <v>14</v>
      </c>
      <c r="E531" s="2" t="s">
        <v>134</v>
      </c>
      <c r="F531" s="39">
        <v>19200240</v>
      </c>
      <c r="G531" s="21">
        <v>44169</v>
      </c>
      <c r="H531" s="1" t="s">
        <v>1518</v>
      </c>
      <c r="I531" s="2" t="s">
        <v>1519</v>
      </c>
      <c r="J531" s="2" t="s">
        <v>1520</v>
      </c>
      <c r="K531" s="60">
        <v>2343394</v>
      </c>
    </row>
    <row r="532" spans="1:11" ht="27">
      <c r="A532" s="2" t="s">
        <v>2019</v>
      </c>
      <c r="B532" s="2" t="s">
        <v>11</v>
      </c>
      <c r="C532" s="2" t="s">
        <v>14</v>
      </c>
      <c r="D532" s="2" t="s">
        <v>14</v>
      </c>
      <c r="E532" s="2" t="s">
        <v>134</v>
      </c>
      <c r="F532" s="39">
        <v>19200241</v>
      </c>
      <c r="G532" s="21">
        <v>44169</v>
      </c>
      <c r="H532" s="1" t="s">
        <v>1521</v>
      </c>
      <c r="I532" s="2" t="s">
        <v>1522</v>
      </c>
      <c r="J532" s="2" t="s">
        <v>1523</v>
      </c>
      <c r="K532" s="60">
        <v>238000</v>
      </c>
    </row>
    <row r="533" spans="1:11" ht="13.5">
      <c r="A533" s="2" t="s">
        <v>2019</v>
      </c>
      <c r="B533" s="2" t="s">
        <v>192</v>
      </c>
      <c r="C533" s="2" t="s">
        <v>14</v>
      </c>
      <c r="D533" s="2" t="s">
        <v>14</v>
      </c>
      <c r="E533" s="2" t="s">
        <v>197</v>
      </c>
      <c r="F533" s="39">
        <v>12225484</v>
      </c>
      <c r="G533" s="21">
        <v>44170</v>
      </c>
      <c r="H533" s="11" t="s">
        <v>1524</v>
      </c>
      <c r="I533" s="2" t="s">
        <v>1525</v>
      </c>
      <c r="J533" s="2" t="s">
        <v>1526</v>
      </c>
      <c r="K533" s="60">
        <v>43344</v>
      </c>
    </row>
    <row r="534" spans="1:11" ht="27">
      <c r="A534" s="2" t="s">
        <v>2019</v>
      </c>
      <c r="B534" s="2" t="s">
        <v>11</v>
      </c>
      <c r="C534" s="2" t="s">
        <v>14</v>
      </c>
      <c r="D534" s="2" t="s">
        <v>14</v>
      </c>
      <c r="E534" s="2" t="s">
        <v>134</v>
      </c>
      <c r="F534" s="39">
        <v>19200244</v>
      </c>
      <c r="G534" s="21">
        <v>44172</v>
      </c>
      <c r="H534" s="1" t="s">
        <v>1527</v>
      </c>
      <c r="I534" s="2" t="s">
        <v>1528</v>
      </c>
      <c r="J534" s="2" t="s">
        <v>2049</v>
      </c>
      <c r="K534" s="60">
        <v>2364054</v>
      </c>
    </row>
    <row r="535" spans="1:11" ht="27">
      <c r="A535" s="2" t="s">
        <v>2019</v>
      </c>
      <c r="B535" s="17" t="s">
        <v>233</v>
      </c>
      <c r="C535" s="1" t="s">
        <v>1503</v>
      </c>
      <c r="D535" s="21">
        <v>43385</v>
      </c>
      <c r="E535" s="2" t="s">
        <v>134</v>
      </c>
      <c r="F535" s="39">
        <v>19200245</v>
      </c>
      <c r="G535" s="21">
        <v>44174</v>
      </c>
      <c r="H535" s="1" t="s">
        <v>1529</v>
      </c>
      <c r="I535" s="2" t="s">
        <v>1505</v>
      </c>
      <c r="J535" s="2" t="s">
        <v>1506</v>
      </c>
      <c r="K535" s="60">
        <v>174546</v>
      </c>
    </row>
    <row r="536" spans="1:11" ht="27">
      <c r="A536" s="2" t="s">
        <v>2019</v>
      </c>
      <c r="B536" s="17" t="s">
        <v>233</v>
      </c>
      <c r="C536" s="1" t="s">
        <v>1503</v>
      </c>
      <c r="D536" s="21">
        <v>43385</v>
      </c>
      <c r="E536" s="2" t="s">
        <v>134</v>
      </c>
      <c r="F536" s="39">
        <v>19200246</v>
      </c>
      <c r="G536" s="21">
        <v>44174</v>
      </c>
      <c r="H536" s="1" t="s">
        <v>1504</v>
      </c>
      <c r="I536" s="2" t="s">
        <v>1530</v>
      </c>
      <c r="J536" s="2" t="s">
        <v>1531</v>
      </c>
      <c r="K536" s="60">
        <v>172665</v>
      </c>
    </row>
    <row r="537" spans="1:11" ht="27">
      <c r="A537" s="2" t="s">
        <v>2019</v>
      </c>
      <c r="B537" s="2" t="s">
        <v>11</v>
      </c>
      <c r="C537" s="2" t="s">
        <v>14</v>
      </c>
      <c r="D537" s="2" t="s">
        <v>14</v>
      </c>
      <c r="E537" s="2" t="s">
        <v>134</v>
      </c>
      <c r="F537" s="39">
        <v>19200247</v>
      </c>
      <c r="G537" s="21">
        <v>44174</v>
      </c>
      <c r="H537" s="1" t="s">
        <v>1532</v>
      </c>
      <c r="I537" s="2" t="s">
        <v>1533</v>
      </c>
      <c r="J537" s="2" t="s">
        <v>1534</v>
      </c>
      <c r="K537" s="60">
        <v>273700</v>
      </c>
    </row>
    <row r="538" spans="1:11" ht="27">
      <c r="A538" s="2" t="s">
        <v>2019</v>
      </c>
      <c r="B538" s="2" t="s">
        <v>12</v>
      </c>
      <c r="C538" s="2" t="s">
        <v>14</v>
      </c>
      <c r="D538" s="2" t="s">
        <v>14</v>
      </c>
      <c r="E538" s="2" t="s">
        <v>134</v>
      </c>
      <c r="F538" s="39">
        <v>19200248</v>
      </c>
      <c r="G538" s="21">
        <v>44174</v>
      </c>
      <c r="H538" s="1" t="s">
        <v>1535</v>
      </c>
      <c r="I538" s="2" t="s">
        <v>1536</v>
      </c>
      <c r="J538" s="2" t="s">
        <v>1537</v>
      </c>
      <c r="K538" s="60">
        <v>72710</v>
      </c>
    </row>
    <row r="539" spans="1:11" ht="27">
      <c r="A539" s="2" t="s">
        <v>2019</v>
      </c>
      <c r="B539" s="2" t="s">
        <v>11</v>
      </c>
      <c r="C539" s="2" t="s">
        <v>14</v>
      </c>
      <c r="D539" s="2" t="s">
        <v>14</v>
      </c>
      <c r="E539" s="2" t="s">
        <v>134</v>
      </c>
      <c r="F539" s="39">
        <v>19200249</v>
      </c>
      <c r="G539" s="21">
        <v>44174</v>
      </c>
      <c r="H539" s="1" t="s">
        <v>1538</v>
      </c>
      <c r="I539" s="2" t="s">
        <v>1539</v>
      </c>
      <c r="J539" s="2" t="s">
        <v>1540</v>
      </c>
      <c r="K539" s="60">
        <v>136850</v>
      </c>
    </row>
    <row r="540" spans="1:11" ht="13.5">
      <c r="A540" s="2" t="s">
        <v>2019</v>
      </c>
      <c r="B540" s="2" t="s">
        <v>12</v>
      </c>
      <c r="C540" s="2" t="s">
        <v>14</v>
      </c>
      <c r="D540" s="2" t="s">
        <v>14</v>
      </c>
      <c r="E540" s="2" t="s">
        <v>119</v>
      </c>
      <c r="F540" s="39">
        <v>19200058</v>
      </c>
      <c r="G540" s="21">
        <v>44175</v>
      </c>
      <c r="H540" s="1" t="s">
        <v>1541</v>
      </c>
      <c r="I540" s="2" t="s">
        <v>1542</v>
      </c>
      <c r="J540" s="2" t="s">
        <v>1543</v>
      </c>
      <c r="K540" s="60">
        <v>5341613</v>
      </c>
    </row>
    <row r="541" spans="1:11" ht="13.5">
      <c r="A541" s="2" t="s">
        <v>2019</v>
      </c>
      <c r="B541" s="2" t="s">
        <v>192</v>
      </c>
      <c r="C541" s="2" t="s">
        <v>14</v>
      </c>
      <c r="D541" s="2" t="s">
        <v>14</v>
      </c>
      <c r="E541" s="2" t="s">
        <v>197</v>
      </c>
      <c r="F541" s="39">
        <v>6571955</v>
      </c>
      <c r="G541" s="21">
        <v>44176</v>
      </c>
      <c r="H541" s="11" t="s">
        <v>1544</v>
      </c>
      <c r="I541" s="2" t="s">
        <v>1497</v>
      </c>
      <c r="J541" s="2" t="s">
        <v>718</v>
      </c>
      <c r="K541" s="60">
        <v>59292</v>
      </c>
    </row>
    <row r="542" spans="1:11" ht="13.5">
      <c r="A542" s="2" t="s">
        <v>2019</v>
      </c>
      <c r="B542" s="2" t="s">
        <v>192</v>
      </c>
      <c r="C542" s="2" t="s">
        <v>14</v>
      </c>
      <c r="D542" s="2" t="s">
        <v>14</v>
      </c>
      <c r="E542" s="2" t="s">
        <v>197</v>
      </c>
      <c r="F542" s="39">
        <v>6571956</v>
      </c>
      <c r="G542" s="21">
        <v>44176</v>
      </c>
      <c r="H542" s="11" t="s">
        <v>1545</v>
      </c>
      <c r="I542" s="2" t="s">
        <v>1497</v>
      </c>
      <c r="J542" s="2" t="s">
        <v>718</v>
      </c>
      <c r="K542" s="60">
        <v>62942</v>
      </c>
    </row>
    <row r="543" spans="1:11" ht="13.5">
      <c r="A543" s="2" t="s">
        <v>2019</v>
      </c>
      <c r="B543" s="2" t="s">
        <v>192</v>
      </c>
      <c r="C543" s="2" t="s">
        <v>14</v>
      </c>
      <c r="D543" s="2" t="s">
        <v>14</v>
      </c>
      <c r="E543" s="2" t="s">
        <v>197</v>
      </c>
      <c r="F543" s="39">
        <v>6571957</v>
      </c>
      <c r="G543" s="21">
        <v>44176</v>
      </c>
      <c r="H543" s="11" t="s">
        <v>1546</v>
      </c>
      <c r="I543" s="2" t="s">
        <v>1497</v>
      </c>
      <c r="J543" s="2" t="s">
        <v>718</v>
      </c>
      <c r="K543" s="60">
        <v>63198</v>
      </c>
    </row>
    <row r="544" spans="1:11" ht="13.5">
      <c r="A544" s="2" t="s">
        <v>2019</v>
      </c>
      <c r="B544" s="2" t="s">
        <v>192</v>
      </c>
      <c r="C544" s="2" t="s">
        <v>14</v>
      </c>
      <c r="D544" s="2" t="s">
        <v>14</v>
      </c>
      <c r="E544" s="2" t="s">
        <v>193</v>
      </c>
      <c r="F544" s="39">
        <v>3126021</v>
      </c>
      <c r="G544" s="21">
        <v>44176</v>
      </c>
      <c r="H544" s="11" t="s">
        <v>1547</v>
      </c>
      <c r="I544" s="2" t="s">
        <v>1548</v>
      </c>
      <c r="J544" s="2" t="s">
        <v>1549</v>
      </c>
      <c r="K544" s="60">
        <v>13600</v>
      </c>
    </row>
    <row r="545" spans="1:11" ht="13.5">
      <c r="A545" s="2" t="s">
        <v>2019</v>
      </c>
      <c r="B545" s="2" t="s">
        <v>192</v>
      </c>
      <c r="C545" s="2" t="s">
        <v>14</v>
      </c>
      <c r="D545" s="2" t="s">
        <v>14</v>
      </c>
      <c r="E545" s="2" t="s">
        <v>197</v>
      </c>
      <c r="F545" s="39">
        <v>11290817</v>
      </c>
      <c r="G545" s="21">
        <v>44176</v>
      </c>
      <c r="H545" s="11" t="s">
        <v>1498</v>
      </c>
      <c r="I545" s="11" t="s">
        <v>328</v>
      </c>
      <c r="J545" s="11" t="s">
        <v>329</v>
      </c>
      <c r="K545" s="60">
        <v>47607</v>
      </c>
    </row>
    <row r="546" spans="1:11" ht="27">
      <c r="A546" s="2" t="s">
        <v>2019</v>
      </c>
      <c r="B546" s="2" t="s">
        <v>11</v>
      </c>
      <c r="C546" s="2" t="s">
        <v>14</v>
      </c>
      <c r="D546" s="2" t="s">
        <v>14</v>
      </c>
      <c r="E546" s="2" t="s">
        <v>134</v>
      </c>
      <c r="F546" s="39">
        <v>19200251</v>
      </c>
      <c r="G546" s="21">
        <v>44179</v>
      </c>
      <c r="H546" s="11" t="s">
        <v>1550</v>
      </c>
      <c r="I546" s="2" t="s">
        <v>1551</v>
      </c>
      <c r="J546" s="2" t="s">
        <v>1552</v>
      </c>
      <c r="K546" s="60">
        <v>192566</v>
      </c>
    </row>
    <row r="547" spans="1:11" ht="27">
      <c r="A547" s="2" t="s">
        <v>2019</v>
      </c>
      <c r="B547" s="2" t="s">
        <v>11</v>
      </c>
      <c r="C547" s="2" t="s">
        <v>14</v>
      </c>
      <c r="D547" s="2" t="s">
        <v>14</v>
      </c>
      <c r="E547" s="2" t="s">
        <v>134</v>
      </c>
      <c r="F547" s="39">
        <v>19200253</v>
      </c>
      <c r="G547" s="21">
        <v>44179</v>
      </c>
      <c r="H547" s="11" t="s">
        <v>1553</v>
      </c>
      <c r="I547" s="2" t="s">
        <v>1554</v>
      </c>
      <c r="J547" s="2" t="s">
        <v>2050</v>
      </c>
      <c r="K547" s="60">
        <v>97580</v>
      </c>
    </row>
    <row r="548" spans="1:11" ht="13.5">
      <c r="A548" s="2" t="s">
        <v>2019</v>
      </c>
      <c r="B548" s="2" t="s">
        <v>11</v>
      </c>
      <c r="C548" s="2" t="s">
        <v>14</v>
      </c>
      <c r="D548" s="2" t="s">
        <v>14</v>
      </c>
      <c r="E548" s="2" t="s">
        <v>119</v>
      </c>
      <c r="F548" s="39">
        <v>19200059</v>
      </c>
      <c r="G548" s="21">
        <v>44181</v>
      </c>
      <c r="H548" s="11" t="s">
        <v>1555</v>
      </c>
      <c r="I548" s="2" t="s">
        <v>1556</v>
      </c>
      <c r="J548" s="2" t="s">
        <v>1557</v>
      </c>
      <c r="K548" s="60">
        <v>2220909</v>
      </c>
    </row>
    <row r="549" spans="1:11" ht="13.5">
      <c r="A549" s="2" t="s">
        <v>2019</v>
      </c>
      <c r="B549" s="2" t="s">
        <v>11</v>
      </c>
      <c r="C549" s="2" t="s">
        <v>14</v>
      </c>
      <c r="D549" s="2" t="s">
        <v>14</v>
      </c>
      <c r="E549" s="2" t="s">
        <v>119</v>
      </c>
      <c r="F549" s="39">
        <v>19200061</v>
      </c>
      <c r="G549" s="21">
        <v>44181</v>
      </c>
      <c r="H549" s="11" t="s">
        <v>1558</v>
      </c>
      <c r="I549" s="2" t="s">
        <v>1559</v>
      </c>
      <c r="J549" s="2" t="s">
        <v>2051</v>
      </c>
      <c r="K549" s="60">
        <v>1915900</v>
      </c>
    </row>
    <row r="550" spans="1:11" ht="27">
      <c r="A550" s="2" t="s">
        <v>2019</v>
      </c>
      <c r="B550" s="2" t="s">
        <v>11</v>
      </c>
      <c r="C550" s="2" t="s">
        <v>14</v>
      </c>
      <c r="D550" s="2" t="s">
        <v>14</v>
      </c>
      <c r="E550" s="2" t="s">
        <v>134</v>
      </c>
      <c r="F550" s="39">
        <v>19200256</v>
      </c>
      <c r="G550" s="21">
        <v>44183</v>
      </c>
      <c r="H550" s="11" t="s">
        <v>1560</v>
      </c>
      <c r="I550" s="2" t="s">
        <v>1561</v>
      </c>
      <c r="J550" s="2" t="s">
        <v>1562</v>
      </c>
      <c r="K550" s="60">
        <v>1736549</v>
      </c>
    </row>
    <row r="551" spans="1:11" ht="27">
      <c r="A551" s="2" t="s">
        <v>2019</v>
      </c>
      <c r="B551" s="2" t="s">
        <v>11</v>
      </c>
      <c r="C551" s="2" t="s">
        <v>14</v>
      </c>
      <c r="D551" s="2" t="s">
        <v>14</v>
      </c>
      <c r="E551" s="2" t="s">
        <v>134</v>
      </c>
      <c r="F551" s="39">
        <v>19200257</v>
      </c>
      <c r="G551" s="21">
        <v>44183</v>
      </c>
      <c r="H551" s="11" t="s">
        <v>1563</v>
      </c>
      <c r="I551" s="2" t="s">
        <v>1522</v>
      </c>
      <c r="J551" s="2" t="s">
        <v>1523</v>
      </c>
      <c r="K551" s="60">
        <v>270000</v>
      </c>
    </row>
    <row r="552" spans="1:11" ht="13.5">
      <c r="A552" s="2" t="s">
        <v>2019</v>
      </c>
      <c r="B552" s="2" t="s">
        <v>11</v>
      </c>
      <c r="C552" s="2" t="s">
        <v>14</v>
      </c>
      <c r="D552" s="2" t="s">
        <v>14</v>
      </c>
      <c r="E552" s="2" t="s">
        <v>119</v>
      </c>
      <c r="F552" s="39">
        <v>19200062</v>
      </c>
      <c r="G552" s="21">
        <v>44183</v>
      </c>
      <c r="H552" s="11" t="s">
        <v>1564</v>
      </c>
      <c r="I552" s="2" t="s">
        <v>1565</v>
      </c>
      <c r="J552" s="2" t="s">
        <v>2052</v>
      </c>
      <c r="K552" s="60">
        <v>1322792</v>
      </c>
    </row>
    <row r="553" spans="1:11" ht="13.5">
      <c r="A553" s="2" t="s">
        <v>2019</v>
      </c>
      <c r="B553" s="2" t="s">
        <v>192</v>
      </c>
      <c r="C553" s="2" t="s">
        <v>14</v>
      </c>
      <c r="D553" s="2" t="s">
        <v>14</v>
      </c>
      <c r="E553" s="2" t="s">
        <v>197</v>
      </c>
      <c r="F553" s="39">
        <v>11318868</v>
      </c>
      <c r="G553" s="21">
        <v>44183</v>
      </c>
      <c r="H553" s="11" t="s">
        <v>1498</v>
      </c>
      <c r="I553" s="11" t="s">
        <v>328</v>
      </c>
      <c r="J553" s="11" t="s">
        <v>329</v>
      </c>
      <c r="K553" s="60">
        <v>44563</v>
      </c>
    </row>
    <row r="554" spans="1:11" ht="13.5">
      <c r="A554" s="2" t="s">
        <v>2019</v>
      </c>
      <c r="B554" s="2" t="s">
        <v>12</v>
      </c>
      <c r="C554" s="2" t="s">
        <v>14</v>
      </c>
      <c r="D554" s="2" t="s">
        <v>14</v>
      </c>
      <c r="E554" s="2" t="s">
        <v>119</v>
      </c>
      <c r="F554" s="39">
        <v>19200063</v>
      </c>
      <c r="G554" s="21">
        <v>44184</v>
      </c>
      <c r="H554" s="11" t="s">
        <v>1566</v>
      </c>
      <c r="I554" s="2" t="s">
        <v>1556</v>
      </c>
      <c r="J554" s="2" t="s">
        <v>247</v>
      </c>
      <c r="K554" s="60">
        <v>4388751</v>
      </c>
    </row>
    <row r="555" spans="1:11" ht="27">
      <c r="A555" s="2" t="s">
        <v>2019</v>
      </c>
      <c r="B555" s="2" t="s">
        <v>11</v>
      </c>
      <c r="C555" s="2" t="s">
        <v>14</v>
      </c>
      <c r="D555" s="2" t="s">
        <v>14</v>
      </c>
      <c r="E555" s="2" t="s">
        <v>134</v>
      </c>
      <c r="F555" s="39">
        <v>19200270</v>
      </c>
      <c r="G555" s="21">
        <v>44187</v>
      </c>
      <c r="H555" s="11" t="s">
        <v>1567</v>
      </c>
      <c r="I555" s="2" t="s">
        <v>1539</v>
      </c>
      <c r="J555" s="2" t="s">
        <v>2053</v>
      </c>
      <c r="K555" s="60">
        <v>119000</v>
      </c>
    </row>
    <row r="556" spans="1:11" ht="27">
      <c r="A556" s="2" t="s">
        <v>2019</v>
      </c>
      <c r="B556" s="2" t="s">
        <v>13</v>
      </c>
      <c r="C556" s="2" t="s">
        <v>14</v>
      </c>
      <c r="D556" s="2" t="s">
        <v>14</v>
      </c>
      <c r="E556" s="2" t="s">
        <v>119</v>
      </c>
      <c r="F556" s="39">
        <v>19200064</v>
      </c>
      <c r="G556" s="21">
        <v>44187</v>
      </c>
      <c r="H556" s="11" t="s">
        <v>1568</v>
      </c>
      <c r="I556" s="2" t="s">
        <v>1569</v>
      </c>
      <c r="J556" s="2" t="s">
        <v>71</v>
      </c>
      <c r="K556" s="60">
        <v>5000000</v>
      </c>
    </row>
    <row r="557" spans="1:11" ht="27">
      <c r="A557" s="2" t="s">
        <v>2019</v>
      </c>
      <c r="B557" s="2" t="s">
        <v>11</v>
      </c>
      <c r="C557" s="2" t="s">
        <v>14</v>
      </c>
      <c r="D557" s="2" t="s">
        <v>14</v>
      </c>
      <c r="E557" s="2" t="s">
        <v>134</v>
      </c>
      <c r="F557" s="39">
        <v>19200271</v>
      </c>
      <c r="G557" s="21">
        <v>44187</v>
      </c>
      <c r="H557" s="11" t="s">
        <v>1570</v>
      </c>
      <c r="I557" s="2" t="s">
        <v>1571</v>
      </c>
      <c r="J557" s="2" t="s">
        <v>1572</v>
      </c>
      <c r="K557" s="60">
        <v>523600</v>
      </c>
    </row>
    <row r="558" spans="1:11" ht="13.5">
      <c r="A558" s="2" t="s">
        <v>2019</v>
      </c>
      <c r="B558" s="2" t="s">
        <v>11</v>
      </c>
      <c r="C558" s="2" t="s">
        <v>14</v>
      </c>
      <c r="D558" s="2" t="s">
        <v>14</v>
      </c>
      <c r="E558" s="2" t="s">
        <v>119</v>
      </c>
      <c r="F558" s="39">
        <v>19200065</v>
      </c>
      <c r="G558" s="21">
        <v>44187</v>
      </c>
      <c r="H558" s="11" t="s">
        <v>1573</v>
      </c>
      <c r="I558" s="2" t="s">
        <v>1508</v>
      </c>
      <c r="J558" s="2" t="s">
        <v>1509</v>
      </c>
      <c r="K558" s="60">
        <v>282000</v>
      </c>
    </row>
    <row r="559" spans="1:11" ht="27">
      <c r="A559" s="2" t="s">
        <v>2019</v>
      </c>
      <c r="B559" s="2" t="s">
        <v>11</v>
      </c>
      <c r="C559" s="2" t="s">
        <v>14</v>
      </c>
      <c r="D559" s="2" t="s">
        <v>14</v>
      </c>
      <c r="E559" s="2" t="s">
        <v>134</v>
      </c>
      <c r="F559" s="39">
        <v>19200272</v>
      </c>
      <c r="G559" s="21">
        <v>44187</v>
      </c>
      <c r="H559" s="11" t="s">
        <v>1574</v>
      </c>
      <c r="I559" s="2" t="s">
        <v>1575</v>
      </c>
      <c r="J559" s="2" t="s">
        <v>2054</v>
      </c>
      <c r="K559" s="60">
        <v>499800</v>
      </c>
    </row>
    <row r="560" spans="1:11" ht="27">
      <c r="A560" s="2" t="s">
        <v>2019</v>
      </c>
      <c r="B560" s="17" t="s">
        <v>233</v>
      </c>
      <c r="C560" s="1" t="s">
        <v>1503</v>
      </c>
      <c r="D560" s="21">
        <v>43385</v>
      </c>
      <c r="E560" s="2" t="s">
        <v>134</v>
      </c>
      <c r="F560" s="39">
        <v>19200273</v>
      </c>
      <c r="G560" s="21">
        <v>44187</v>
      </c>
      <c r="H560" s="1" t="s">
        <v>1529</v>
      </c>
      <c r="I560" s="2" t="s">
        <v>1505</v>
      </c>
      <c r="J560" s="2" t="s">
        <v>1506</v>
      </c>
      <c r="K560" s="60">
        <v>174546</v>
      </c>
    </row>
    <row r="561" spans="1:11" ht="13.5">
      <c r="A561" s="2" t="s">
        <v>2019</v>
      </c>
      <c r="B561" s="2" t="s">
        <v>12</v>
      </c>
      <c r="C561" s="2" t="s">
        <v>14</v>
      </c>
      <c r="D561" s="2" t="s">
        <v>14</v>
      </c>
      <c r="E561" s="2" t="s">
        <v>119</v>
      </c>
      <c r="F561" s="39">
        <v>19200066</v>
      </c>
      <c r="G561" s="21">
        <v>44189</v>
      </c>
      <c r="H561" s="11" t="s">
        <v>1576</v>
      </c>
      <c r="I561" s="2" t="s">
        <v>465</v>
      </c>
      <c r="J561" s="2" t="s">
        <v>24</v>
      </c>
      <c r="K561" s="60">
        <v>1958003</v>
      </c>
    </row>
    <row r="562" spans="1:11" ht="27">
      <c r="A562" s="2" t="s">
        <v>2019</v>
      </c>
      <c r="B562" s="2" t="s">
        <v>147</v>
      </c>
      <c r="C562" s="1" t="s">
        <v>1577</v>
      </c>
      <c r="D562" s="21">
        <v>44189</v>
      </c>
      <c r="E562" s="2" t="s">
        <v>134</v>
      </c>
      <c r="F562" s="39">
        <v>19200275</v>
      </c>
      <c r="G562" s="21">
        <v>44189</v>
      </c>
      <c r="H562" s="1" t="s">
        <v>1578</v>
      </c>
      <c r="I562" s="2" t="s">
        <v>1579</v>
      </c>
      <c r="J562" s="2" t="s">
        <v>1580</v>
      </c>
      <c r="K562" s="60">
        <v>6842500</v>
      </c>
    </row>
    <row r="563" spans="1:11" ht="27">
      <c r="A563" s="2" t="s">
        <v>2019</v>
      </c>
      <c r="B563" s="2" t="s">
        <v>147</v>
      </c>
      <c r="C563" s="1" t="s">
        <v>1581</v>
      </c>
      <c r="D563" s="21">
        <v>44189</v>
      </c>
      <c r="E563" s="2" t="s">
        <v>134</v>
      </c>
      <c r="F563" s="39">
        <v>19200276</v>
      </c>
      <c r="G563" s="21">
        <v>44189</v>
      </c>
      <c r="H563" s="1" t="s">
        <v>1582</v>
      </c>
      <c r="I563" s="2" t="s">
        <v>1559</v>
      </c>
      <c r="J563" s="2" t="s">
        <v>2051</v>
      </c>
      <c r="K563" s="60">
        <v>3200000</v>
      </c>
    </row>
    <row r="564" spans="1:11" ht="13.5">
      <c r="A564" s="2" t="s">
        <v>2019</v>
      </c>
      <c r="B564" s="2" t="s">
        <v>11</v>
      </c>
      <c r="C564" s="2" t="s">
        <v>14</v>
      </c>
      <c r="D564" s="2" t="s">
        <v>14</v>
      </c>
      <c r="E564" s="2" t="s">
        <v>119</v>
      </c>
      <c r="F564" s="39">
        <v>19200068</v>
      </c>
      <c r="G564" s="21">
        <v>44194</v>
      </c>
      <c r="H564" s="1" t="s">
        <v>1583</v>
      </c>
      <c r="I564" s="2" t="s">
        <v>1584</v>
      </c>
      <c r="J564" s="2" t="s">
        <v>2055</v>
      </c>
      <c r="K564" s="60">
        <v>149500</v>
      </c>
    </row>
    <row r="565" spans="1:11" ht="13.5">
      <c r="A565" s="2" t="s">
        <v>2019</v>
      </c>
      <c r="B565" s="2" t="s">
        <v>11</v>
      </c>
      <c r="C565" s="2" t="s">
        <v>14</v>
      </c>
      <c r="D565" s="2" t="s">
        <v>14</v>
      </c>
      <c r="E565" s="2" t="s">
        <v>119</v>
      </c>
      <c r="F565" s="39">
        <v>19200069</v>
      </c>
      <c r="G565" s="21">
        <v>44194</v>
      </c>
      <c r="H565" s="1" t="s">
        <v>1585</v>
      </c>
      <c r="I565" s="2" t="s">
        <v>1586</v>
      </c>
      <c r="J565" s="2" t="s">
        <v>1587</v>
      </c>
      <c r="K565" s="60">
        <v>166600</v>
      </c>
    </row>
    <row r="566" spans="1:11" ht="69.75" customHeight="1">
      <c r="A566" s="2" t="s">
        <v>2019</v>
      </c>
      <c r="B566" s="2" t="s">
        <v>192</v>
      </c>
      <c r="C566" s="2" t="s">
        <v>14</v>
      </c>
      <c r="D566" s="2" t="s">
        <v>14</v>
      </c>
      <c r="E566" s="2" t="s">
        <v>197</v>
      </c>
      <c r="F566" s="39" t="s">
        <v>1588</v>
      </c>
      <c r="G566" s="21">
        <v>44194</v>
      </c>
      <c r="H566" s="1" t="s">
        <v>1589</v>
      </c>
      <c r="I566" s="2" t="s">
        <v>1497</v>
      </c>
      <c r="J566" s="2" t="s">
        <v>718</v>
      </c>
      <c r="K566" s="60">
        <v>1202385</v>
      </c>
    </row>
    <row r="567" spans="1:11" ht="13.5">
      <c r="A567" s="2" t="s">
        <v>2019</v>
      </c>
      <c r="B567" s="2" t="s">
        <v>192</v>
      </c>
      <c r="C567" s="2" t="s">
        <v>14</v>
      </c>
      <c r="D567" s="2" t="s">
        <v>14</v>
      </c>
      <c r="E567" s="2" t="s">
        <v>197</v>
      </c>
      <c r="F567" s="39">
        <v>990122.988679</v>
      </c>
      <c r="G567" s="21">
        <v>44196</v>
      </c>
      <c r="H567" s="11" t="s">
        <v>1590</v>
      </c>
      <c r="I567" s="2" t="s">
        <v>18</v>
      </c>
      <c r="J567" s="2" t="s">
        <v>19</v>
      </c>
      <c r="K567" s="60">
        <v>95316</v>
      </c>
    </row>
    <row r="568" spans="1:11" ht="13.5">
      <c r="A568" s="11" t="s">
        <v>2010</v>
      </c>
      <c r="B568" s="17" t="s">
        <v>265</v>
      </c>
      <c r="C568" s="2" t="s">
        <v>661</v>
      </c>
      <c r="D568" s="40">
        <v>44169</v>
      </c>
      <c r="E568" s="2" t="s">
        <v>119</v>
      </c>
      <c r="F568" s="2">
        <v>10200077</v>
      </c>
      <c r="G568" s="40">
        <v>44172</v>
      </c>
      <c r="H568" s="2" t="s">
        <v>662</v>
      </c>
      <c r="I568" s="2" t="s">
        <v>663</v>
      </c>
      <c r="J568" s="2" t="s">
        <v>664</v>
      </c>
      <c r="K568" s="58">
        <v>571200</v>
      </c>
    </row>
    <row r="569" spans="1:11" ht="13.5">
      <c r="A569" s="11" t="s">
        <v>2010</v>
      </c>
      <c r="B569" s="17" t="s">
        <v>265</v>
      </c>
      <c r="C569" s="2" t="s">
        <v>665</v>
      </c>
      <c r="D569" s="40">
        <v>43908</v>
      </c>
      <c r="E569" s="2" t="s">
        <v>119</v>
      </c>
      <c r="F569" s="2">
        <v>10200078</v>
      </c>
      <c r="G569" s="40">
        <v>44172</v>
      </c>
      <c r="H569" s="2" t="s">
        <v>666</v>
      </c>
      <c r="I569" s="2" t="s">
        <v>667</v>
      </c>
      <c r="J569" s="2" t="s">
        <v>668</v>
      </c>
      <c r="K569" s="58">
        <v>2975000</v>
      </c>
    </row>
    <row r="570" spans="1:11" ht="13.5">
      <c r="A570" s="11" t="s">
        <v>2010</v>
      </c>
      <c r="B570" s="2" t="s">
        <v>11</v>
      </c>
      <c r="C570" s="2" t="s">
        <v>14</v>
      </c>
      <c r="D570" s="2" t="s">
        <v>14</v>
      </c>
      <c r="E570" s="2" t="s">
        <v>119</v>
      </c>
      <c r="F570" s="2">
        <v>10200079</v>
      </c>
      <c r="G570" s="40">
        <v>44172</v>
      </c>
      <c r="H570" s="2" t="s">
        <v>670</v>
      </c>
      <c r="I570" s="2" t="s">
        <v>671</v>
      </c>
      <c r="J570" s="2" t="s">
        <v>672</v>
      </c>
      <c r="K570" s="58">
        <v>127068</v>
      </c>
    </row>
    <row r="571" spans="1:11" ht="13.5">
      <c r="A571" s="11" t="s">
        <v>2010</v>
      </c>
      <c r="B571" s="2" t="s">
        <v>12</v>
      </c>
      <c r="C571" s="2" t="s">
        <v>14</v>
      </c>
      <c r="D571" s="2" t="s">
        <v>14</v>
      </c>
      <c r="E571" s="2" t="s">
        <v>119</v>
      </c>
      <c r="F571" s="2">
        <v>10200081</v>
      </c>
      <c r="G571" s="40">
        <v>44175</v>
      </c>
      <c r="H571" s="2" t="s">
        <v>673</v>
      </c>
      <c r="I571" s="2" t="s">
        <v>674</v>
      </c>
      <c r="J571" s="2" t="s">
        <v>675</v>
      </c>
      <c r="K571" s="58">
        <v>753984</v>
      </c>
    </row>
    <row r="572" spans="1:11" ht="13.5">
      <c r="A572" s="11" t="s">
        <v>2010</v>
      </c>
      <c r="B572" s="2" t="s">
        <v>12</v>
      </c>
      <c r="C572" s="2" t="s">
        <v>14</v>
      </c>
      <c r="D572" s="2" t="s">
        <v>14</v>
      </c>
      <c r="E572" s="2" t="s">
        <v>119</v>
      </c>
      <c r="F572" s="2">
        <v>10200082</v>
      </c>
      <c r="G572" s="40">
        <v>44183</v>
      </c>
      <c r="H572" s="2" t="s">
        <v>676</v>
      </c>
      <c r="I572" s="2" t="s">
        <v>677</v>
      </c>
      <c r="J572" s="18" t="s">
        <v>678</v>
      </c>
      <c r="K572" s="58">
        <v>5143525</v>
      </c>
    </row>
    <row r="573" spans="1:11" ht="13.5">
      <c r="A573" s="11" t="s">
        <v>2010</v>
      </c>
      <c r="B573" s="17" t="s">
        <v>265</v>
      </c>
      <c r="C573" s="2" t="s">
        <v>679</v>
      </c>
      <c r="D573" s="40">
        <v>44186</v>
      </c>
      <c r="E573" s="2" t="s">
        <v>119</v>
      </c>
      <c r="F573" s="2">
        <v>10200083</v>
      </c>
      <c r="G573" s="40">
        <v>44188</v>
      </c>
      <c r="H573" s="2" t="s">
        <v>680</v>
      </c>
      <c r="I573" s="2" t="s">
        <v>681</v>
      </c>
      <c r="J573" s="2" t="s">
        <v>682</v>
      </c>
      <c r="K573" s="58">
        <v>423177</v>
      </c>
    </row>
    <row r="574" spans="1:11" ht="13.5">
      <c r="A574" s="11" t="s">
        <v>2010</v>
      </c>
      <c r="B574" s="2" t="s">
        <v>12</v>
      </c>
      <c r="C574" s="2" t="s">
        <v>14</v>
      </c>
      <c r="D574" s="2" t="s">
        <v>14</v>
      </c>
      <c r="E574" s="2" t="s">
        <v>119</v>
      </c>
      <c r="F574" s="2">
        <v>10200085</v>
      </c>
      <c r="G574" s="40">
        <v>44194</v>
      </c>
      <c r="H574" s="2" t="s">
        <v>683</v>
      </c>
      <c r="I574" s="2" t="s">
        <v>684</v>
      </c>
      <c r="J574" s="2" t="s">
        <v>685</v>
      </c>
      <c r="K574" s="58">
        <v>642460</v>
      </c>
    </row>
    <row r="575" spans="1:11" ht="13.5">
      <c r="A575" s="11" t="s">
        <v>2010</v>
      </c>
      <c r="B575" s="2" t="s">
        <v>12</v>
      </c>
      <c r="C575" s="2" t="s">
        <v>14</v>
      </c>
      <c r="D575" s="2" t="s">
        <v>14</v>
      </c>
      <c r="E575" s="2" t="s">
        <v>119</v>
      </c>
      <c r="F575" s="2">
        <v>10200086</v>
      </c>
      <c r="G575" s="40">
        <v>44194</v>
      </c>
      <c r="H575" s="2" t="s">
        <v>686</v>
      </c>
      <c r="I575" s="2" t="s">
        <v>687</v>
      </c>
      <c r="J575" s="2" t="s">
        <v>688</v>
      </c>
      <c r="K575" s="58">
        <v>188908</v>
      </c>
    </row>
    <row r="576" spans="1:11" ht="13.5">
      <c r="A576" s="11" t="s">
        <v>2010</v>
      </c>
      <c r="B576" s="2" t="s">
        <v>192</v>
      </c>
      <c r="C576" s="2" t="s">
        <v>14</v>
      </c>
      <c r="D576" s="2" t="s">
        <v>14</v>
      </c>
      <c r="E576" s="2" t="s">
        <v>119</v>
      </c>
      <c r="F576" s="2">
        <v>10200087</v>
      </c>
      <c r="G576" s="40">
        <v>44196</v>
      </c>
      <c r="H576" s="2" t="s">
        <v>689</v>
      </c>
      <c r="I576" s="2" t="s">
        <v>690</v>
      </c>
      <c r="J576" s="2" t="s">
        <v>691</v>
      </c>
      <c r="K576" s="58">
        <v>14110000</v>
      </c>
    </row>
    <row r="577" spans="1:11" ht="13.5">
      <c r="A577" s="11" t="s">
        <v>2010</v>
      </c>
      <c r="B577" s="2" t="s">
        <v>12</v>
      </c>
      <c r="C577" s="2" t="s">
        <v>14</v>
      </c>
      <c r="D577" s="2" t="s">
        <v>14</v>
      </c>
      <c r="E577" s="2" t="s">
        <v>119</v>
      </c>
      <c r="F577" s="2">
        <v>10200088</v>
      </c>
      <c r="G577" s="40">
        <v>44196</v>
      </c>
      <c r="H577" s="2" t="s">
        <v>692</v>
      </c>
      <c r="I577" s="2" t="s">
        <v>687</v>
      </c>
      <c r="J577" s="18" t="s">
        <v>688</v>
      </c>
      <c r="K577" s="58">
        <v>417008</v>
      </c>
    </row>
    <row r="578" spans="1:11" ht="27">
      <c r="A578" s="11" t="s">
        <v>2010</v>
      </c>
      <c r="B578" s="2" t="s">
        <v>11</v>
      </c>
      <c r="C578" s="2" t="s">
        <v>14</v>
      </c>
      <c r="D578" s="2" t="s">
        <v>14</v>
      </c>
      <c r="E578" s="2" t="s">
        <v>134</v>
      </c>
      <c r="F578" s="2">
        <v>10200270</v>
      </c>
      <c r="G578" s="40">
        <v>44172</v>
      </c>
      <c r="H578" s="2" t="s">
        <v>693</v>
      </c>
      <c r="I578" s="2" t="s">
        <v>694</v>
      </c>
      <c r="J578" s="2" t="s">
        <v>695</v>
      </c>
      <c r="K578" s="58">
        <v>1964095</v>
      </c>
    </row>
    <row r="579" spans="1:11" ht="27">
      <c r="A579" s="11" t="s">
        <v>2010</v>
      </c>
      <c r="B579" s="2" t="s">
        <v>13</v>
      </c>
      <c r="C579" s="2" t="s">
        <v>14</v>
      </c>
      <c r="D579" s="2" t="s">
        <v>14</v>
      </c>
      <c r="E579" s="2" t="s">
        <v>134</v>
      </c>
      <c r="F579" s="2">
        <v>10200271</v>
      </c>
      <c r="G579" s="40">
        <v>44172</v>
      </c>
      <c r="H579" s="2" t="s">
        <v>696</v>
      </c>
      <c r="I579" s="2" t="s">
        <v>663</v>
      </c>
      <c r="J579" s="2" t="s">
        <v>664</v>
      </c>
      <c r="K579" s="58">
        <v>101150</v>
      </c>
    </row>
    <row r="580" spans="1:11" ht="27">
      <c r="A580" s="11" t="s">
        <v>2010</v>
      </c>
      <c r="B580" s="2" t="s">
        <v>11</v>
      </c>
      <c r="C580" s="2" t="s">
        <v>14</v>
      </c>
      <c r="D580" s="2" t="s">
        <v>14</v>
      </c>
      <c r="E580" s="2" t="s">
        <v>134</v>
      </c>
      <c r="F580" s="2">
        <v>10200274</v>
      </c>
      <c r="G580" s="40">
        <v>44175</v>
      </c>
      <c r="H580" s="2" t="s">
        <v>697</v>
      </c>
      <c r="I580" s="2" t="s">
        <v>694</v>
      </c>
      <c r="J580" s="2" t="s">
        <v>695</v>
      </c>
      <c r="K580" s="58">
        <v>2406466</v>
      </c>
    </row>
    <row r="581" spans="1:11" ht="27">
      <c r="A581" s="11" t="s">
        <v>2010</v>
      </c>
      <c r="B581" s="17" t="s">
        <v>265</v>
      </c>
      <c r="C581" s="2" t="s">
        <v>669</v>
      </c>
      <c r="D581" s="40" t="s">
        <v>669</v>
      </c>
      <c r="E581" s="2" t="s">
        <v>134</v>
      </c>
      <c r="F581" s="2">
        <v>10200277</v>
      </c>
      <c r="G581" s="40">
        <v>44179</v>
      </c>
      <c r="H581" s="2" t="s">
        <v>698</v>
      </c>
      <c r="I581" s="2" t="s">
        <v>699</v>
      </c>
      <c r="J581" s="2" t="s">
        <v>700</v>
      </c>
      <c r="K581" s="58">
        <v>461720</v>
      </c>
    </row>
    <row r="582" spans="1:11" ht="27">
      <c r="A582" s="11" t="s">
        <v>2010</v>
      </c>
      <c r="B582" s="2" t="s">
        <v>11</v>
      </c>
      <c r="C582" s="2" t="s">
        <v>14</v>
      </c>
      <c r="D582" s="2" t="s">
        <v>14</v>
      </c>
      <c r="E582" s="2" t="s">
        <v>134</v>
      </c>
      <c r="F582" s="2">
        <v>10200278</v>
      </c>
      <c r="G582" s="40">
        <v>44179</v>
      </c>
      <c r="H582" s="2" t="s">
        <v>701</v>
      </c>
      <c r="I582" s="2" t="s">
        <v>702</v>
      </c>
      <c r="J582" s="2" t="s">
        <v>703</v>
      </c>
      <c r="K582" s="58">
        <v>416500</v>
      </c>
    </row>
    <row r="583" spans="1:11" ht="27">
      <c r="A583" s="11" t="s">
        <v>2010</v>
      </c>
      <c r="B583" s="2" t="s">
        <v>12</v>
      </c>
      <c r="C583" s="2" t="s">
        <v>14</v>
      </c>
      <c r="D583" s="2" t="s">
        <v>14</v>
      </c>
      <c r="E583" s="2" t="s">
        <v>134</v>
      </c>
      <c r="F583" s="2">
        <v>10200283</v>
      </c>
      <c r="G583" s="40">
        <v>44194</v>
      </c>
      <c r="H583" s="2" t="s">
        <v>2061</v>
      </c>
      <c r="I583" s="2" t="s">
        <v>704</v>
      </c>
      <c r="J583" s="2" t="s">
        <v>71</v>
      </c>
      <c r="K583" s="58">
        <v>5000000</v>
      </c>
    </row>
    <row r="584" spans="1:11" ht="27">
      <c r="A584" s="11" t="s">
        <v>2010</v>
      </c>
      <c r="B584" s="2" t="s">
        <v>13</v>
      </c>
      <c r="C584" s="2" t="s">
        <v>14</v>
      </c>
      <c r="D584" s="2" t="s">
        <v>14</v>
      </c>
      <c r="E584" s="2" t="s">
        <v>313</v>
      </c>
      <c r="F584" s="2" t="s">
        <v>669</v>
      </c>
      <c r="G584" s="40">
        <v>44169</v>
      </c>
      <c r="H584" s="2" t="s">
        <v>705</v>
      </c>
      <c r="I584" s="2" t="s">
        <v>706</v>
      </c>
      <c r="J584" s="2" t="s">
        <v>707</v>
      </c>
      <c r="K584" s="58">
        <v>2568000</v>
      </c>
    </row>
    <row r="585" spans="1:11" ht="27">
      <c r="A585" s="11" t="s">
        <v>2010</v>
      </c>
      <c r="B585" s="2" t="s">
        <v>13</v>
      </c>
      <c r="C585" s="2" t="s">
        <v>14</v>
      </c>
      <c r="D585" s="2" t="s">
        <v>14</v>
      </c>
      <c r="E585" s="2" t="s">
        <v>313</v>
      </c>
      <c r="F585" s="2" t="s">
        <v>669</v>
      </c>
      <c r="G585" s="40">
        <v>44193</v>
      </c>
      <c r="H585" s="2" t="s">
        <v>708</v>
      </c>
      <c r="I585" s="2" t="s">
        <v>709</v>
      </c>
      <c r="J585" s="2" t="s">
        <v>710</v>
      </c>
      <c r="K585" s="58">
        <v>8640000</v>
      </c>
    </row>
    <row r="586" spans="1:11" ht="27">
      <c r="A586" s="11" t="s">
        <v>2010</v>
      </c>
      <c r="B586" s="2" t="s">
        <v>147</v>
      </c>
      <c r="C586" s="2" t="s">
        <v>711</v>
      </c>
      <c r="D586" s="40">
        <v>44175</v>
      </c>
      <c r="E586" s="2" t="s">
        <v>313</v>
      </c>
      <c r="F586" s="2" t="s">
        <v>669</v>
      </c>
      <c r="G586" s="40">
        <v>44175</v>
      </c>
      <c r="H586" s="2" t="s">
        <v>712</v>
      </c>
      <c r="I586" s="2" t="s">
        <v>713</v>
      </c>
      <c r="J586" s="2" t="s">
        <v>714</v>
      </c>
      <c r="K586" s="58" t="s">
        <v>715</v>
      </c>
    </row>
    <row r="587" spans="1:11" ht="13.5">
      <c r="A587" s="11" t="s">
        <v>2010</v>
      </c>
      <c r="B587" s="2" t="s">
        <v>192</v>
      </c>
      <c r="C587" s="2" t="s">
        <v>14</v>
      </c>
      <c r="D587" s="2" t="s">
        <v>14</v>
      </c>
      <c r="E587" s="2" t="s">
        <v>20</v>
      </c>
      <c r="F587" s="2" t="s">
        <v>669</v>
      </c>
      <c r="G587" s="40">
        <v>44170</v>
      </c>
      <c r="H587" s="2" t="s">
        <v>716</v>
      </c>
      <c r="I587" s="2" t="s">
        <v>717</v>
      </c>
      <c r="J587" s="2" t="s">
        <v>718</v>
      </c>
      <c r="K587" s="58">
        <v>260119</v>
      </c>
    </row>
    <row r="588" spans="1:11" ht="13.5">
      <c r="A588" s="11" t="s">
        <v>2010</v>
      </c>
      <c r="B588" s="2" t="s">
        <v>192</v>
      </c>
      <c r="C588" s="2" t="s">
        <v>14</v>
      </c>
      <c r="D588" s="2" t="s">
        <v>14</v>
      </c>
      <c r="E588" s="2" t="s">
        <v>20</v>
      </c>
      <c r="F588" s="2" t="s">
        <v>669</v>
      </c>
      <c r="G588" s="40">
        <v>44170</v>
      </c>
      <c r="H588" s="2" t="s">
        <v>719</v>
      </c>
      <c r="I588" s="2" t="s">
        <v>720</v>
      </c>
      <c r="J588" s="2" t="s">
        <v>721</v>
      </c>
      <c r="K588" s="58">
        <v>40100</v>
      </c>
    </row>
    <row r="589" spans="1:11" ht="13.5">
      <c r="A589" s="11" t="s">
        <v>2010</v>
      </c>
      <c r="B589" s="2" t="s">
        <v>192</v>
      </c>
      <c r="C589" s="2" t="s">
        <v>14</v>
      </c>
      <c r="D589" s="2" t="s">
        <v>14</v>
      </c>
      <c r="E589" s="2" t="s">
        <v>20</v>
      </c>
      <c r="F589" s="2" t="s">
        <v>669</v>
      </c>
      <c r="G589" s="40">
        <v>44170</v>
      </c>
      <c r="H589" s="2" t="s">
        <v>722</v>
      </c>
      <c r="I589" s="2" t="s">
        <v>717</v>
      </c>
      <c r="J589" s="2" t="s">
        <v>718</v>
      </c>
      <c r="K589" s="58">
        <v>62459</v>
      </c>
    </row>
    <row r="590" spans="1:11" ht="13.5">
      <c r="A590" s="11" t="s">
        <v>2010</v>
      </c>
      <c r="B590" s="2" t="s">
        <v>192</v>
      </c>
      <c r="C590" s="2" t="s">
        <v>14</v>
      </c>
      <c r="D590" s="2" t="s">
        <v>14</v>
      </c>
      <c r="E590" s="2" t="s">
        <v>20</v>
      </c>
      <c r="F590" s="2" t="s">
        <v>669</v>
      </c>
      <c r="G590" s="40">
        <v>44170</v>
      </c>
      <c r="H590" s="2" t="s">
        <v>723</v>
      </c>
      <c r="I590" s="2" t="s">
        <v>717</v>
      </c>
      <c r="J590" s="2" t="s">
        <v>718</v>
      </c>
      <c r="K590" s="58">
        <v>892514</v>
      </c>
    </row>
    <row r="591" spans="1:11" ht="13.5">
      <c r="A591" s="11" t="s">
        <v>2010</v>
      </c>
      <c r="B591" s="2" t="s">
        <v>192</v>
      </c>
      <c r="C591" s="2" t="s">
        <v>14</v>
      </c>
      <c r="D591" s="2" t="s">
        <v>14</v>
      </c>
      <c r="E591" s="2" t="s">
        <v>20</v>
      </c>
      <c r="F591" s="2" t="s">
        <v>669</v>
      </c>
      <c r="G591" s="40">
        <v>44170</v>
      </c>
      <c r="H591" s="2" t="s">
        <v>724</v>
      </c>
      <c r="I591" s="2" t="s">
        <v>720</v>
      </c>
      <c r="J591" s="18" t="s">
        <v>721</v>
      </c>
      <c r="K591" s="58">
        <v>83800</v>
      </c>
    </row>
    <row r="592" spans="1:11" ht="13.5">
      <c r="A592" s="11" t="s">
        <v>2010</v>
      </c>
      <c r="B592" s="2" t="s">
        <v>192</v>
      </c>
      <c r="C592" s="2" t="s">
        <v>14</v>
      </c>
      <c r="D592" s="2" t="s">
        <v>14</v>
      </c>
      <c r="E592" s="2" t="s">
        <v>20</v>
      </c>
      <c r="F592" s="2" t="s">
        <v>669</v>
      </c>
      <c r="G592" s="40">
        <v>44170</v>
      </c>
      <c r="H592" s="2" t="s">
        <v>725</v>
      </c>
      <c r="I592" s="2" t="s">
        <v>717</v>
      </c>
      <c r="J592" s="2" t="s">
        <v>718</v>
      </c>
      <c r="K592" s="58">
        <v>120800</v>
      </c>
    </row>
    <row r="593" spans="1:11" ht="13.5">
      <c r="A593" s="11" t="s">
        <v>2010</v>
      </c>
      <c r="B593" s="2" t="s">
        <v>192</v>
      </c>
      <c r="C593" s="2" t="s">
        <v>14</v>
      </c>
      <c r="D593" s="2" t="s">
        <v>14</v>
      </c>
      <c r="E593" s="2" t="s">
        <v>20</v>
      </c>
      <c r="F593" s="2" t="s">
        <v>669</v>
      </c>
      <c r="G593" s="40">
        <v>44170</v>
      </c>
      <c r="H593" s="2" t="s">
        <v>726</v>
      </c>
      <c r="I593" s="2" t="s">
        <v>717</v>
      </c>
      <c r="J593" s="2" t="s">
        <v>718</v>
      </c>
      <c r="K593" s="58">
        <v>272900</v>
      </c>
    </row>
    <row r="594" spans="1:11" ht="13.5">
      <c r="A594" s="11" t="s">
        <v>2010</v>
      </c>
      <c r="B594" s="2" t="s">
        <v>192</v>
      </c>
      <c r="C594" s="2" t="s">
        <v>14</v>
      </c>
      <c r="D594" s="2" t="s">
        <v>14</v>
      </c>
      <c r="E594" s="2" t="s">
        <v>20</v>
      </c>
      <c r="F594" s="2" t="s">
        <v>669</v>
      </c>
      <c r="G594" s="40">
        <v>44170</v>
      </c>
      <c r="H594" s="2" t="s">
        <v>727</v>
      </c>
      <c r="I594" s="2" t="s">
        <v>717</v>
      </c>
      <c r="J594" s="2" t="s">
        <v>718</v>
      </c>
      <c r="K594" s="58">
        <f>120200+197100</f>
        <v>317300</v>
      </c>
    </row>
    <row r="595" spans="1:11" ht="13.5">
      <c r="A595" s="11" t="s">
        <v>2010</v>
      </c>
      <c r="B595" s="2" t="s">
        <v>192</v>
      </c>
      <c r="C595" s="2" t="s">
        <v>14</v>
      </c>
      <c r="D595" s="2" t="s">
        <v>14</v>
      </c>
      <c r="E595" s="2" t="s">
        <v>20</v>
      </c>
      <c r="F595" s="2" t="s">
        <v>669</v>
      </c>
      <c r="G595" s="40">
        <v>44170</v>
      </c>
      <c r="H595" s="2" t="s">
        <v>728</v>
      </c>
      <c r="I595" s="2" t="s">
        <v>717</v>
      </c>
      <c r="J595" s="2" t="s">
        <v>718</v>
      </c>
      <c r="K595" s="58">
        <v>160849</v>
      </c>
    </row>
    <row r="596" spans="1:11" ht="13.5">
      <c r="A596" s="11" t="s">
        <v>2010</v>
      </c>
      <c r="B596" s="2" t="s">
        <v>192</v>
      </c>
      <c r="C596" s="2" t="s">
        <v>14</v>
      </c>
      <c r="D596" s="2" t="s">
        <v>14</v>
      </c>
      <c r="E596" s="2" t="s">
        <v>20</v>
      </c>
      <c r="F596" s="2" t="s">
        <v>669</v>
      </c>
      <c r="G596" s="40">
        <v>44170</v>
      </c>
      <c r="H596" s="2" t="s">
        <v>729</v>
      </c>
      <c r="I596" s="2" t="s">
        <v>717</v>
      </c>
      <c r="J596" s="2" t="s">
        <v>718</v>
      </c>
      <c r="K596" s="58">
        <v>357874</v>
      </c>
    </row>
    <row r="597" spans="1:11" ht="13.5">
      <c r="A597" s="11" t="s">
        <v>2010</v>
      </c>
      <c r="B597" s="2" t="s">
        <v>192</v>
      </c>
      <c r="C597" s="2" t="s">
        <v>14</v>
      </c>
      <c r="D597" s="2" t="s">
        <v>14</v>
      </c>
      <c r="E597" s="2" t="s">
        <v>20</v>
      </c>
      <c r="F597" s="2" t="s">
        <v>669</v>
      </c>
      <c r="G597" s="40">
        <v>44170</v>
      </c>
      <c r="H597" s="2" t="s">
        <v>730</v>
      </c>
      <c r="I597" s="2" t="s">
        <v>717</v>
      </c>
      <c r="J597" s="2" t="s">
        <v>718</v>
      </c>
      <c r="K597" s="58">
        <v>812631</v>
      </c>
    </row>
    <row r="598" spans="1:11" ht="13.5">
      <c r="A598" s="11" t="s">
        <v>2010</v>
      </c>
      <c r="B598" s="2" t="s">
        <v>192</v>
      </c>
      <c r="C598" s="2" t="s">
        <v>14</v>
      </c>
      <c r="D598" s="2" t="s">
        <v>14</v>
      </c>
      <c r="E598" s="2" t="s">
        <v>20</v>
      </c>
      <c r="F598" s="2" t="s">
        <v>669</v>
      </c>
      <c r="G598" s="40">
        <v>44170</v>
      </c>
      <c r="H598" s="2" t="s">
        <v>731</v>
      </c>
      <c r="I598" s="2" t="s">
        <v>717</v>
      </c>
      <c r="J598" s="2" t="s">
        <v>718</v>
      </c>
      <c r="K598" s="58">
        <v>87400</v>
      </c>
    </row>
    <row r="599" spans="1:11" ht="13.5">
      <c r="A599" s="11" t="s">
        <v>2010</v>
      </c>
      <c r="B599" s="2" t="s">
        <v>192</v>
      </c>
      <c r="C599" s="2" t="s">
        <v>14</v>
      </c>
      <c r="D599" s="2" t="s">
        <v>14</v>
      </c>
      <c r="E599" s="2" t="s">
        <v>20</v>
      </c>
      <c r="F599" s="2" t="s">
        <v>669</v>
      </c>
      <c r="G599" s="40">
        <v>44170</v>
      </c>
      <c r="H599" s="2" t="s">
        <v>732</v>
      </c>
      <c r="I599" s="2" t="s">
        <v>717</v>
      </c>
      <c r="J599" s="2" t="s">
        <v>718</v>
      </c>
      <c r="K599" s="58">
        <v>1198129</v>
      </c>
    </row>
    <row r="600" spans="1:11" ht="13.5">
      <c r="A600" s="11" t="s">
        <v>2010</v>
      </c>
      <c r="B600" s="2" t="s">
        <v>192</v>
      </c>
      <c r="C600" s="2" t="s">
        <v>14</v>
      </c>
      <c r="D600" s="2" t="s">
        <v>14</v>
      </c>
      <c r="E600" s="2" t="s">
        <v>20</v>
      </c>
      <c r="F600" s="2" t="s">
        <v>669</v>
      </c>
      <c r="G600" s="40">
        <v>44170</v>
      </c>
      <c r="H600" s="2" t="s">
        <v>733</v>
      </c>
      <c r="I600" s="2" t="s">
        <v>717</v>
      </c>
      <c r="J600" s="2" t="s">
        <v>718</v>
      </c>
      <c r="K600" s="58">
        <f>31900+45000</f>
        <v>76900</v>
      </c>
    </row>
    <row r="601" spans="1:11" ht="13.5">
      <c r="A601" s="11" t="s">
        <v>2010</v>
      </c>
      <c r="B601" s="2" t="s">
        <v>192</v>
      </c>
      <c r="C601" s="2" t="s">
        <v>14</v>
      </c>
      <c r="D601" s="2" t="s">
        <v>14</v>
      </c>
      <c r="E601" s="2" t="s">
        <v>20</v>
      </c>
      <c r="F601" s="2" t="s">
        <v>669</v>
      </c>
      <c r="G601" s="40">
        <v>44170</v>
      </c>
      <c r="H601" s="2" t="s">
        <v>734</v>
      </c>
      <c r="I601" s="2" t="s">
        <v>717</v>
      </c>
      <c r="J601" s="2" t="s">
        <v>718</v>
      </c>
      <c r="K601" s="58">
        <v>78715</v>
      </c>
    </row>
    <row r="602" spans="1:11" ht="13.5">
      <c r="A602" s="11" t="s">
        <v>2010</v>
      </c>
      <c r="B602" s="2" t="s">
        <v>192</v>
      </c>
      <c r="C602" s="2" t="s">
        <v>14</v>
      </c>
      <c r="D602" s="2" t="s">
        <v>14</v>
      </c>
      <c r="E602" s="2" t="s">
        <v>20</v>
      </c>
      <c r="F602" s="2" t="s">
        <v>669</v>
      </c>
      <c r="G602" s="40">
        <v>44172</v>
      </c>
      <c r="H602" s="2" t="s">
        <v>735</v>
      </c>
      <c r="I602" s="2" t="s">
        <v>736</v>
      </c>
      <c r="J602" s="2" t="s">
        <v>737</v>
      </c>
      <c r="K602" s="58">
        <f>10750+780</f>
        <v>11530</v>
      </c>
    </row>
    <row r="603" spans="1:11" ht="13.5">
      <c r="A603" s="11" t="s">
        <v>2010</v>
      </c>
      <c r="B603" s="2" t="s">
        <v>192</v>
      </c>
      <c r="C603" s="2" t="s">
        <v>14</v>
      </c>
      <c r="D603" s="2" t="s">
        <v>14</v>
      </c>
      <c r="E603" s="2" t="s">
        <v>20</v>
      </c>
      <c r="F603" s="2" t="s">
        <v>669</v>
      </c>
      <c r="G603" s="40">
        <v>44172</v>
      </c>
      <c r="H603" s="2" t="s">
        <v>738</v>
      </c>
      <c r="I603" s="2" t="s">
        <v>736</v>
      </c>
      <c r="J603" s="2" t="s">
        <v>737</v>
      </c>
      <c r="K603" s="58">
        <v>5580</v>
      </c>
    </row>
    <row r="604" spans="1:11" ht="13.5">
      <c r="A604" s="11" t="s">
        <v>2010</v>
      </c>
      <c r="B604" s="2" t="s">
        <v>192</v>
      </c>
      <c r="C604" s="2" t="s">
        <v>14</v>
      </c>
      <c r="D604" s="2" t="s">
        <v>14</v>
      </c>
      <c r="E604" s="2" t="s">
        <v>20</v>
      </c>
      <c r="F604" s="2" t="s">
        <v>669</v>
      </c>
      <c r="G604" s="40">
        <v>44172</v>
      </c>
      <c r="H604" s="2" t="s">
        <v>739</v>
      </c>
      <c r="I604" s="2" t="s">
        <v>736</v>
      </c>
      <c r="J604" s="18" t="s">
        <v>737</v>
      </c>
      <c r="K604" s="58">
        <v>5220</v>
      </c>
    </row>
    <row r="605" spans="1:11" ht="13.5">
      <c r="A605" s="11" t="s">
        <v>2010</v>
      </c>
      <c r="B605" s="2" t="s">
        <v>192</v>
      </c>
      <c r="C605" s="2" t="s">
        <v>14</v>
      </c>
      <c r="D605" s="2" t="s">
        <v>14</v>
      </c>
      <c r="E605" s="2" t="s">
        <v>20</v>
      </c>
      <c r="F605" s="2" t="s">
        <v>669</v>
      </c>
      <c r="G605" s="40">
        <v>44172</v>
      </c>
      <c r="H605" s="2" t="s">
        <v>740</v>
      </c>
      <c r="I605" s="2" t="s">
        <v>736</v>
      </c>
      <c r="J605" s="2" t="s">
        <v>737</v>
      </c>
      <c r="K605" s="58">
        <v>780</v>
      </c>
    </row>
    <row r="606" spans="1:11" ht="13.5">
      <c r="A606" s="11" t="s">
        <v>2010</v>
      </c>
      <c r="B606" s="2" t="s">
        <v>192</v>
      </c>
      <c r="C606" s="2" t="s">
        <v>14</v>
      </c>
      <c r="D606" s="2" t="s">
        <v>14</v>
      </c>
      <c r="E606" s="2" t="s">
        <v>20</v>
      </c>
      <c r="F606" s="2" t="s">
        <v>669</v>
      </c>
      <c r="G606" s="40">
        <v>44172</v>
      </c>
      <c r="H606" s="2" t="s">
        <v>741</v>
      </c>
      <c r="I606" s="2" t="s">
        <v>736</v>
      </c>
      <c r="J606" s="2" t="s">
        <v>737</v>
      </c>
      <c r="K606" s="58">
        <v>780</v>
      </c>
    </row>
    <row r="607" spans="1:11" ht="13.5">
      <c r="A607" s="11" t="s">
        <v>2010</v>
      </c>
      <c r="B607" s="2" t="s">
        <v>192</v>
      </c>
      <c r="C607" s="2" t="s">
        <v>14</v>
      </c>
      <c r="D607" s="2" t="s">
        <v>14</v>
      </c>
      <c r="E607" s="2" t="s">
        <v>20</v>
      </c>
      <c r="F607" s="2" t="s">
        <v>669</v>
      </c>
      <c r="G607" s="40">
        <v>44172</v>
      </c>
      <c r="H607" s="2" t="s">
        <v>742</v>
      </c>
      <c r="I607" s="2" t="s">
        <v>736</v>
      </c>
      <c r="J607" s="2" t="s">
        <v>737</v>
      </c>
      <c r="K607" s="58">
        <v>55250</v>
      </c>
    </row>
    <row r="608" spans="1:11" ht="13.5">
      <c r="A608" s="11" t="s">
        <v>2010</v>
      </c>
      <c r="B608" s="2" t="s">
        <v>192</v>
      </c>
      <c r="C608" s="2" t="s">
        <v>14</v>
      </c>
      <c r="D608" s="2" t="s">
        <v>14</v>
      </c>
      <c r="E608" s="2" t="s">
        <v>20</v>
      </c>
      <c r="F608" s="2" t="s">
        <v>669</v>
      </c>
      <c r="G608" s="40">
        <v>44172</v>
      </c>
      <c r="H608" s="2" t="s">
        <v>743</v>
      </c>
      <c r="I608" s="2" t="s">
        <v>736</v>
      </c>
      <c r="J608" s="2" t="s">
        <v>737</v>
      </c>
      <c r="K608" s="58">
        <v>128960</v>
      </c>
    </row>
    <row r="609" spans="1:11" ht="13.5">
      <c r="A609" s="11" t="s">
        <v>2010</v>
      </c>
      <c r="B609" s="2" t="s">
        <v>192</v>
      </c>
      <c r="C609" s="2" t="s">
        <v>14</v>
      </c>
      <c r="D609" s="2" t="s">
        <v>14</v>
      </c>
      <c r="E609" s="2" t="s">
        <v>20</v>
      </c>
      <c r="F609" s="2" t="s">
        <v>669</v>
      </c>
      <c r="G609" s="40">
        <v>44172</v>
      </c>
      <c r="H609" s="2" t="s">
        <v>744</v>
      </c>
      <c r="I609" s="2" t="s">
        <v>736</v>
      </c>
      <c r="J609" s="2" t="s">
        <v>737</v>
      </c>
      <c r="K609" s="58">
        <v>2630</v>
      </c>
    </row>
    <row r="610" spans="1:11" ht="13.5">
      <c r="A610" s="11" t="s">
        <v>2010</v>
      </c>
      <c r="B610" s="2" t="s">
        <v>192</v>
      </c>
      <c r="C610" s="2" t="s">
        <v>14</v>
      </c>
      <c r="D610" s="2" t="s">
        <v>14</v>
      </c>
      <c r="E610" s="2" t="s">
        <v>20</v>
      </c>
      <c r="F610" s="2" t="s">
        <v>669</v>
      </c>
      <c r="G610" s="40">
        <v>44172</v>
      </c>
      <c r="H610" s="2" t="s">
        <v>745</v>
      </c>
      <c r="I610" s="2" t="s">
        <v>736</v>
      </c>
      <c r="J610" s="2" t="s">
        <v>737</v>
      </c>
      <c r="K610" s="58">
        <v>48270</v>
      </c>
    </row>
    <row r="611" spans="1:11" ht="13.5">
      <c r="A611" s="11" t="s">
        <v>2010</v>
      </c>
      <c r="B611" s="2" t="s">
        <v>192</v>
      </c>
      <c r="C611" s="2" t="s">
        <v>14</v>
      </c>
      <c r="D611" s="2" t="s">
        <v>14</v>
      </c>
      <c r="E611" s="2" t="s">
        <v>20</v>
      </c>
      <c r="F611" s="2" t="s">
        <v>669</v>
      </c>
      <c r="G611" s="40">
        <v>44172</v>
      </c>
      <c r="H611" s="2" t="s">
        <v>746</v>
      </c>
      <c r="I611" s="2" t="s">
        <v>736</v>
      </c>
      <c r="J611" s="18" t="s">
        <v>737</v>
      </c>
      <c r="K611" s="58">
        <v>4470</v>
      </c>
    </row>
    <row r="612" spans="1:11" ht="13.5">
      <c r="A612" s="11" t="s">
        <v>2010</v>
      </c>
      <c r="B612" s="2" t="s">
        <v>192</v>
      </c>
      <c r="C612" s="2" t="s">
        <v>14</v>
      </c>
      <c r="D612" s="2" t="s">
        <v>14</v>
      </c>
      <c r="E612" s="2" t="s">
        <v>20</v>
      </c>
      <c r="F612" s="2" t="s">
        <v>669</v>
      </c>
      <c r="G612" s="40">
        <v>44172</v>
      </c>
      <c r="H612" s="2" t="s">
        <v>747</v>
      </c>
      <c r="I612" s="2" t="s">
        <v>736</v>
      </c>
      <c r="J612" s="18" t="s">
        <v>737</v>
      </c>
      <c r="K612" s="58">
        <v>4470</v>
      </c>
    </row>
    <row r="613" spans="1:11" ht="13.5">
      <c r="A613" s="11" t="s">
        <v>2010</v>
      </c>
      <c r="B613" s="2" t="s">
        <v>192</v>
      </c>
      <c r="C613" s="2" t="s">
        <v>14</v>
      </c>
      <c r="D613" s="2" t="s">
        <v>14</v>
      </c>
      <c r="E613" s="2" t="s">
        <v>20</v>
      </c>
      <c r="F613" s="2" t="s">
        <v>669</v>
      </c>
      <c r="G613" s="40">
        <v>44172</v>
      </c>
      <c r="H613" s="2" t="s">
        <v>748</v>
      </c>
      <c r="I613" s="2" t="s">
        <v>736</v>
      </c>
      <c r="J613" s="18" t="s">
        <v>737</v>
      </c>
      <c r="K613" s="58">
        <v>6330</v>
      </c>
    </row>
    <row r="614" spans="1:11" ht="13.5">
      <c r="A614" s="11" t="s">
        <v>2010</v>
      </c>
      <c r="B614" s="2" t="s">
        <v>192</v>
      </c>
      <c r="C614" s="2" t="s">
        <v>14</v>
      </c>
      <c r="D614" s="2" t="s">
        <v>14</v>
      </c>
      <c r="E614" s="2" t="s">
        <v>20</v>
      </c>
      <c r="F614" s="2" t="s">
        <v>669</v>
      </c>
      <c r="G614" s="40">
        <v>44172</v>
      </c>
      <c r="H614" s="2" t="s">
        <v>749</v>
      </c>
      <c r="I614" s="2" t="s">
        <v>736</v>
      </c>
      <c r="J614" s="18" t="s">
        <v>737</v>
      </c>
      <c r="K614" s="58">
        <v>8180</v>
      </c>
    </row>
    <row r="615" spans="1:11" ht="13.5">
      <c r="A615" s="11" t="s">
        <v>2010</v>
      </c>
      <c r="B615" s="2" t="s">
        <v>192</v>
      </c>
      <c r="C615" s="2" t="s">
        <v>14</v>
      </c>
      <c r="D615" s="2" t="s">
        <v>14</v>
      </c>
      <c r="E615" s="2" t="s">
        <v>20</v>
      </c>
      <c r="F615" s="2" t="s">
        <v>669</v>
      </c>
      <c r="G615" s="40">
        <v>44172</v>
      </c>
      <c r="H615" s="2" t="s">
        <v>750</v>
      </c>
      <c r="I615" s="2" t="s">
        <v>751</v>
      </c>
      <c r="J615" s="18" t="s">
        <v>752</v>
      </c>
      <c r="K615" s="58">
        <v>8170</v>
      </c>
    </row>
    <row r="616" spans="1:11" ht="13.5">
      <c r="A616" s="11" t="s">
        <v>2010</v>
      </c>
      <c r="B616" s="2" t="s">
        <v>192</v>
      </c>
      <c r="C616" s="2" t="s">
        <v>14</v>
      </c>
      <c r="D616" s="2" t="s">
        <v>14</v>
      </c>
      <c r="E616" s="2" t="s">
        <v>20</v>
      </c>
      <c r="F616" s="2" t="s">
        <v>669</v>
      </c>
      <c r="G616" s="40">
        <v>44168</v>
      </c>
      <c r="H616" s="2" t="s">
        <v>753</v>
      </c>
      <c r="I616" s="11" t="s">
        <v>328</v>
      </c>
      <c r="J616" s="11" t="s">
        <v>329</v>
      </c>
      <c r="K616" s="58">
        <v>76422</v>
      </c>
    </row>
    <row r="617" spans="1:11" ht="13.5">
      <c r="A617" s="11" t="s">
        <v>2010</v>
      </c>
      <c r="B617" s="2" t="s">
        <v>192</v>
      </c>
      <c r="C617" s="2" t="s">
        <v>14</v>
      </c>
      <c r="D617" s="2" t="s">
        <v>14</v>
      </c>
      <c r="E617" s="2" t="s">
        <v>20</v>
      </c>
      <c r="F617" s="2" t="s">
        <v>669</v>
      </c>
      <c r="G617" s="40">
        <v>44168</v>
      </c>
      <c r="H617" s="2" t="s">
        <v>754</v>
      </c>
      <c r="I617" s="11" t="s">
        <v>328</v>
      </c>
      <c r="J617" s="11" t="s">
        <v>329</v>
      </c>
      <c r="K617" s="58">
        <v>76171</v>
      </c>
    </row>
    <row r="618" spans="1:11" ht="13.5">
      <c r="A618" s="11" t="s">
        <v>2010</v>
      </c>
      <c r="B618" s="2" t="s">
        <v>192</v>
      </c>
      <c r="C618" s="2" t="s">
        <v>14</v>
      </c>
      <c r="D618" s="2" t="s">
        <v>14</v>
      </c>
      <c r="E618" s="2" t="s">
        <v>20</v>
      </c>
      <c r="F618" s="2" t="s">
        <v>669</v>
      </c>
      <c r="G618" s="40">
        <v>44168</v>
      </c>
      <c r="H618" s="2" t="s">
        <v>755</v>
      </c>
      <c r="I618" s="11" t="s">
        <v>328</v>
      </c>
      <c r="J618" s="11" t="s">
        <v>329</v>
      </c>
      <c r="K618" s="58">
        <v>266910</v>
      </c>
    </row>
    <row r="619" spans="1:11" ht="13.5">
      <c r="A619" s="11" t="s">
        <v>2010</v>
      </c>
      <c r="B619" s="2" t="s">
        <v>192</v>
      </c>
      <c r="C619" s="2" t="s">
        <v>14</v>
      </c>
      <c r="D619" s="2" t="s">
        <v>14</v>
      </c>
      <c r="E619" s="2" t="s">
        <v>20</v>
      </c>
      <c r="F619" s="2" t="s">
        <v>669</v>
      </c>
      <c r="G619" s="40">
        <v>44168</v>
      </c>
      <c r="H619" s="2" t="s">
        <v>756</v>
      </c>
      <c r="I619" s="11" t="s">
        <v>328</v>
      </c>
      <c r="J619" s="11" t="s">
        <v>329</v>
      </c>
      <c r="K619" s="58">
        <v>134052</v>
      </c>
    </row>
    <row r="620" spans="1:11" ht="13.5">
      <c r="A620" s="11" t="s">
        <v>2010</v>
      </c>
      <c r="B620" s="2" t="s">
        <v>192</v>
      </c>
      <c r="C620" s="2" t="s">
        <v>14</v>
      </c>
      <c r="D620" s="2" t="s">
        <v>14</v>
      </c>
      <c r="E620" s="2" t="s">
        <v>20</v>
      </c>
      <c r="F620" s="2" t="s">
        <v>669</v>
      </c>
      <c r="G620" s="40">
        <v>44168</v>
      </c>
      <c r="H620" s="2" t="s">
        <v>757</v>
      </c>
      <c r="I620" s="11" t="s">
        <v>328</v>
      </c>
      <c r="J620" s="11" t="s">
        <v>329</v>
      </c>
      <c r="K620" s="58">
        <v>97094</v>
      </c>
    </row>
    <row r="621" spans="1:11" ht="27">
      <c r="A621" s="11" t="s">
        <v>2011</v>
      </c>
      <c r="B621" s="2" t="s">
        <v>13</v>
      </c>
      <c r="C621" s="2" t="s">
        <v>14</v>
      </c>
      <c r="D621" s="2" t="s">
        <v>14</v>
      </c>
      <c r="E621" s="2" t="s">
        <v>134</v>
      </c>
      <c r="F621" s="11">
        <v>11200289</v>
      </c>
      <c r="G621" s="12">
        <v>44166</v>
      </c>
      <c r="H621" s="2" t="s">
        <v>758</v>
      </c>
      <c r="I621" s="2" t="s">
        <v>759</v>
      </c>
      <c r="J621" s="2" t="s">
        <v>760</v>
      </c>
      <c r="K621" s="83">
        <v>27550</v>
      </c>
    </row>
    <row r="622" spans="1:11" ht="13.5">
      <c r="A622" s="11" t="s">
        <v>2011</v>
      </c>
      <c r="B622" s="2" t="s">
        <v>192</v>
      </c>
      <c r="C622" s="2" t="s">
        <v>14</v>
      </c>
      <c r="D622" s="2" t="s">
        <v>14</v>
      </c>
      <c r="E622" s="2" t="s">
        <v>197</v>
      </c>
      <c r="F622" s="11">
        <v>1268957</v>
      </c>
      <c r="G622" s="12">
        <v>44166</v>
      </c>
      <c r="H622" s="11" t="s">
        <v>761</v>
      </c>
      <c r="I622" s="11" t="s">
        <v>762</v>
      </c>
      <c r="J622" s="11" t="s">
        <v>721</v>
      </c>
      <c r="K622" s="83">
        <v>493400</v>
      </c>
    </row>
    <row r="623" spans="1:11" ht="13.5">
      <c r="A623" s="11" t="s">
        <v>2011</v>
      </c>
      <c r="B623" s="2" t="s">
        <v>192</v>
      </c>
      <c r="C623" s="2" t="s">
        <v>14</v>
      </c>
      <c r="D623" s="2" t="s">
        <v>14</v>
      </c>
      <c r="E623" s="2" t="s">
        <v>193</v>
      </c>
      <c r="F623" s="11">
        <v>5150621</v>
      </c>
      <c r="G623" s="12">
        <v>44166</v>
      </c>
      <c r="H623" s="11" t="s">
        <v>763</v>
      </c>
      <c r="I623" s="11" t="s">
        <v>764</v>
      </c>
      <c r="J623" s="11" t="s">
        <v>765</v>
      </c>
      <c r="K623" s="83">
        <v>12550</v>
      </c>
    </row>
    <row r="624" spans="1:11" ht="13.5">
      <c r="A624" s="11" t="s">
        <v>2011</v>
      </c>
      <c r="B624" s="2" t="s">
        <v>192</v>
      </c>
      <c r="C624" s="2" t="s">
        <v>14</v>
      </c>
      <c r="D624" s="2" t="s">
        <v>14</v>
      </c>
      <c r="E624" s="2" t="s">
        <v>193</v>
      </c>
      <c r="F624" s="2">
        <v>5152660</v>
      </c>
      <c r="G624" s="12">
        <v>44167</v>
      </c>
      <c r="H624" s="11" t="s">
        <v>766</v>
      </c>
      <c r="I624" s="11" t="s">
        <v>764</v>
      </c>
      <c r="J624" s="11" t="s">
        <v>765</v>
      </c>
      <c r="K624" s="83">
        <v>18867</v>
      </c>
    </row>
    <row r="625" spans="1:11" ht="13.5">
      <c r="A625" s="11" t="s">
        <v>2011</v>
      </c>
      <c r="B625" s="2" t="s">
        <v>192</v>
      </c>
      <c r="C625" s="2" t="s">
        <v>14</v>
      </c>
      <c r="D625" s="2" t="s">
        <v>14</v>
      </c>
      <c r="E625" s="2" t="s">
        <v>193</v>
      </c>
      <c r="F625" s="11">
        <v>5154330</v>
      </c>
      <c r="G625" s="12">
        <v>44167</v>
      </c>
      <c r="H625" s="11" t="s">
        <v>767</v>
      </c>
      <c r="I625" s="11" t="s">
        <v>764</v>
      </c>
      <c r="J625" s="11" t="s">
        <v>765</v>
      </c>
      <c r="K625" s="65">
        <v>1510</v>
      </c>
    </row>
    <row r="626" spans="1:11" ht="13.5">
      <c r="A626" s="11" t="s">
        <v>2011</v>
      </c>
      <c r="B626" s="2" t="s">
        <v>192</v>
      </c>
      <c r="C626" s="2" t="s">
        <v>14</v>
      </c>
      <c r="D626" s="2" t="s">
        <v>14</v>
      </c>
      <c r="E626" s="2" t="s">
        <v>197</v>
      </c>
      <c r="F626" s="11">
        <v>182753</v>
      </c>
      <c r="G626" s="12">
        <v>44167</v>
      </c>
      <c r="H626" s="2" t="s">
        <v>768</v>
      </c>
      <c r="I626" s="11" t="s">
        <v>764</v>
      </c>
      <c r="J626" s="11" t="s">
        <v>765</v>
      </c>
      <c r="K626" s="65">
        <v>9389</v>
      </c>
    </row>
    <row r="627" spans="1:11" ht="13.5">
      <c r="A627" s="11" t="s">
        <v>2011</v>
      </c>
      <c r="B627" s="2" t="s">
        <v>192</v>
      </c>
      <c r="C627" s="2" t="s">
        <v>14</v>
      </c>
      <c r="D627" s="2" t="s">
        <v>14</v>
      </c>
      <c r="E627" s="2" t="s">
        <v>197</v>
      </c>
      <c r="F627" s="11">
        <v>182879</v>
      </c>
      <c r="G627" s="12">
        <v>44168</v>
      </c>
      <c r="H627" s="2" t="s">
        <v>769</v>
      </c>
      <c r="I627" s="11" t="s">
        <v>764</v>
      </c>
      <c r="J627" s="11" t="s">
        <v>765</v>
      </c>
      <c r="K627" s="65">
        <v>7814</v>
      </c>
    </row>
    <row r="628" spans="1:11" ht="13.5">
      <c r="A628" s="11" t="s">
        <v>2011</v>
      </c>
      <c r="B628" s="2" t="s">
        <v>192</v>
      </c>
      <c r="C628" s="2" t="s">
        <v>14</v>
      </c>
      <c r="D628" s="2" t="s">
        <v>14</v>
      </c>
      <c r="E628" s="2" t="s">
        <v>197</v>
      </c>
      <c r="F628" s="11">
        <v>1270068</v>
      </c>
      <c r="G628" s="12">
        <v>44168</v>
      </c>
      <c r="H628" s="2" t="s">
        <v>770</v>
      </c>
      <c r="I628" s="11" t="s">
        <v>762</v>
      </c>
      <c r="J628" s="11" t="s">
        <v>721</v>
      </c>
      <c r="K628" s="65">
        <v>1346600</v>
      </c>
    </row>
    <row r="629" spans="1:11" ht="27">
      <c r="A629" s="11" t="s">
        <v>2011</v>
      </c>
      <c r="B629" s="2" t="s">
        <v>12</v>
      </c>
      <c r="C629" s="2" t="s">
        <v>14</v>
      </c>
      <c r="D629" s="2" t="s">
        <v>14</v>
      </c>
      <c r="E629" s="2" t="s">
        <v>134</v>
      </c>
      <c r="F629" s="11">
        <v>11200290</v>
      </c>
      <c r="G629" s="12">
        <v>44167</v>
      </c>
      <c r="H629" s="2" t="s">
        <v>771</v>
      </c>
      <c r="I629" s="2" t="s">
        <v>772</v>
      </c>
      <c r="J629" s="2" t="s">
        <v>773</v>
      </c>
      <c r="K629" s="65">
        <v>2251480</v>
      </c>
    </row>
    <row r="630" spans="1:11" ht="27">
      <c r="A630" s="11" t="s">
        <v>2011</v>
      </c>
      <c r="B630" s="2" t="s">
        <v>11</v>
      </c>
      <c r="C630" s="2" t="s">
        <v>14</v>
      </c>
      <c r="D630" s="2" t="s">
        <v>14</v>
      </c>
      <c r="E630" s="2" t="s">
        <v>134</v>
      </c>
      <c r="F630" s="11">
        <v>11200291</v>
      </c>
      <c r="G630" s="12">
        <v>44167</v>
      </c>
      <c r="H630" s="2" t="s">
        <v>774</v>
      </c>
      <c r="I630" s="2" t="s">
        <v>775</v>
      </c>
      <c r="J630" s="2" t="s">
        <v>776</v>
      </c>
      <c r="K630" s="65">
        <v>135660</v>
      </c>
    </row>
    <row r="631" spans="1:11" ht="27">
      <c r="A631" s="11" t="s">
        <v>2011</v>
      </c>
      <c r="B631" s="2" t="s">
        <v>11</v>
      </c>
      <c r="C631" s="2" t="s">
        <v>14</v>
      </c>
      <c r="D631" s="2" t="s">
        <v>14</v>
      </c>
      <c r="E631" s="2" t="s">
        <v>134</v>
      </c>
      <c r="F631" s="11">
        <v>11200292</v>
      </c>
      <c r="G631" s="12">
        <v>44167</v>
      </c>
      <c r="H631" s="2" t="s">
        <v>777</v>
      </c>
      <c r="I631" s="11" t="s">
        <v>775</v>
      </c>
      <c r="J631" s="11" t="s">
        <v>776</v>
      </c>
      <c r="K631" s="65">
        <v>59402</v>
      </c>
    </row>
    <row r="632" spans="1:11" ht="27">
      <c r="A632" s="11" t="s">
        <v>2011</v>
      </c>
      <c r="B632" s="2" t="s">
        <v>11</v>
      </c>
      <c r="C632" s="2" t="s">
        <v>14</v>
      </c>
      <c r="D632" s="2" t="s">
        <v>14</v>
      </c>
      <c r="E632" s="2" t="s">
        <v>134</v>
      </c>
      <c r="F632" s="11">
        <v>11200293</v>
      </c>
      <c r="G632" s="12">
        <v>44167</v>
      </c>
      <c r="H632" s="2" t="s">
        <v>778</v>
      </c>
      <c r="I632" s="11" t="s">
        <v>775</v>
      </c>
      <c r="J632" s="11" t="s">
        <v>776</v>
      </c>
      <c r="K632" s="65">
        <v>160650</v>
      </c>
    </row>
    <row r="633" spans="1:11" ht="27">
      <c r="A633" s="11" t="s">
        <v>2011</v>
      </c>
      <c r="B633" s="2" t="s">
        <v>11</v>
      </c>
      <c r="C633" s="2" t="s">
        <v>14</v>
      </c>
      <c r="D633" s="2" t="s">
        <v>14</v>
      </c>
      <c r="E633" s="2" t="s">
        <v>134</v>
      </c>
      <c r="F633" s="11">
        <v>11200294</v>
      </c>
      <c r="G633" s="12">
        <v>44167</v>
      </c>
      <c r="H633" s="2" t="s">
        <v>779</v>
      </c>
      <c r="I633" s="11" t="s">
        <v>775</v>
      </c>
      <c r="J633" s="11" t="s">
        <v>776</v>
      </c>
      <c r="K633" s="65">
        <v>208250</v>
      </c>
    </row>
    <row r="634" spans="1:11" ht="27">
      <c r="A634" s="11" t="s">
        <v>2011</v>
      </c>
      <c r="B634" s="2" t="s">
        <v>11</v>
      </c>
      <c r="C634" s="2" t="s">
        <v>14</v>
      </c>
      <c r="D634" s="2" t="s">
        <v>14</v>
      </c>
      <c r="E634" s="2" t="s">
        <v>134</v>
      </c>
      <c r="F634" s="11">
        <v>11200295</v>
      </c>
      <c r="G634" s="12">
        <v>44167</v>
      </c>
      <c r="H634" s="2" t="s">
        <v>780</v>
      </c>
      <c r="I634" s="2" t="s">
        <v>775</v>
      </c>
      <c r="J634" s="2" t="s">
        <v>776</v>
      </c>
      <c r="K634" s="65">
        <v>208250</v>
      </c>
    </row>
    <row r="635" spans="1:11" ht="27">
      <c r="A635" s="11" t="s">
        <v>2011</v>
      </c>
      <c r="B635" s="2" t="s">
        <v>13</v>
      </c>
      <c r="C635" s="2" t="s">
        <v>14</v>
      </c>
      <c r="D635" s="2" t="s">
        <v>14</v>
      </c>
      <c r="E635" s="2" t="s">
        <v>134</v>
      </c>
      <c r="F635" s="11">
        <v>11200296</v>
      </c>
      <c r="G635" s="12">
        <v>44167</v>
      </c>
      <c r="H635" s="2" t="s">
        <v>781</v>
      </c>
      <c r="I635" s="2" t="s">
        <v>782</v>
      </c>
      <c r="J635" s="2" t="s">
        <v>783</v>
      </c>
      <c r="K635" s="65">
        <v>380167</v>
      </c>
    </row>
    <row r="636" spans="1:11" ht="27">
      <c r="A636" s="11" t="s">
        <v>2011</v>
      </c>
      <c r="B636" s="2" t="s">
        <v>13</v>
      </c>
      <c r="C636" s="2" t="s">
        <v>14</v>
      </c>
      <c r="D636" s="2" t="s">
        <v>14</v>
      </c>
      <c r="E636" s="2" t="s">
        <v>134</v>
      </c>
      <c r="F636" s="11">
        <v>11200297</v>
      </c>
      <c r="G636" s="12">
        <v>44167</v>
      </c>
      <c r="H636" s="2" t="s">
        <v>784</v>
      </c>
      <c r="I636" s="2" t="s">
        <v>782</v>
      </c>
      <c r="J636" s="2" t="s">
        <v>783</v>
      </c>
      <c r="K636" s="65">
        <v>258346</v>
      </c>
    </row>
    <row r="637" spans="1:11" ht="27">
      <c r="A637" s="11" t="s">
        <v>2011</v>
      </c>
      <c r="B637" s="2" t="s">
        <v>13</v>
      </c>
      <c r="C637" s="2" t="s">
        <v>14</v>
      </c>
      <c r="D637" s="2" t="s">
        <v>14</v>
      </c>
      <c r="E637" s="2" t="s">
        <v>134</v>
      </c>
      <c r="F637" s="11">
        <v>11200298</v>
      </c>
      <c r="G637" s="12">
        <v>44167</v>
      </c>
      <c r="H637" s="2" t="s">
        <v>785</v>
      </c>
      <c r="I637" s="2" t="s">
        <v>782</v>
      </c>
      <c r="J637" s="2" t="s">
        <v>783</v>
      </c>
      <c r="K637" s="65">
        <v>258346</v>
      </c>
    </row>
    <row r="638" spans="1:11" ht="27">
      <c r="A638" s="11" t="s">
        <v>2011</v>
      </c>
      <c r="B638" s="2" t="s">
        <v>12</v>
      </c>
      <c r="C638" s="2" t="s">
        <v>14</v>
      </c>
      <c r="D638" s="2" t="s">
        <v>14</v>
      </c>
      <c r="E638" s="2" t="s">
        <v>119</v>
      </c>
      <c r="F638" s="11">
        <v>11200113</v>
      </c>
      <c r="G638" s="12">
        <v>44167</v>
      </c>
      <c r="H638" s="2" t="s">
        <v>786</v>
      </c>
      <c r="I638" s="2" t="s">
        <v>787</v>
      </c>
      <c r="J638" s="2" t="s">
        <v>788</v>
      </c>
      <c r="K638" s="65">
        <v>165575</v>
      </c>
    </row>
    <row r="639" spans="1:11" ht="40.5">
      <c r="A639" s="11" t="s">
        <v>2011</v>
      </c>
      <c r="B639" s="2" t="s">
        <v>12</v>
      </c>
      <c r="C639" s="2" t="s">
        <v>14</v>
      </c>
      <c r="D639" s="2" t="s">
        <v>14</v>
      </c>
      <c r="E639" s="2" t="s">
        <v>134</v>
      </c>
      <c r="F639" s="11">
        <v>11200299</v>
      </c>
      <c r="G639" s="12">
        <v>44168</v>
      </c>
      <c r="H639" s="2" t="s">
        <v>789</v>
      </c>
      <c r="I639" s="11" t="s">
        <v>790</v>
      </c>
      <c r="J639" s="11" t="s">
        <v>791</v>
      </c>
      <c r="K639" s="65">
        <v>2977668</v>
      </c>
    </row>
    <row r="640" spans="1:11" ht="27">
      <c r="A640" s="11" t="s">
        <v>2011</v>
      </c>
      <c r="B640" s="2" t="s">
        <v>12</v>
      </c>
      <c r="C640" s="2" t="s">
        <v>14</v>
      </c>
      <c r="D640" s="2" t="s">
        <v>14</v>
      </c>
      <c r="E640" s="2" t="s">
        <v>119</v>
      </c>
      <c r="F640" s="11">
        <v>11200114</v>
      </c>
      <c r="G640" s="12">
        <v>44168</v>
      </c>
      <c r="H640" s="2" t="s">
        <v>792</v>
      </c>
      <c r="I640" s="11" t="s">
        <v>793</v>
      </c>
      <c r="J640" s="11" t="s">
        <v>794</v>
      </c>
      <c r="K640" s="65">
        <v>2189874</v>
      </c>
    </row>
    <row r="641" spans="1:11" ht="27">
      <c r="A641" s="11" t="s">
        <v>2011</v>
      </c>
      <c r="B641" s="2" t="s">
        <v>11</v>
      </c>
      <c r="C641" s="2" t="s">
        <v>14</v>
      </c>
      <c r="D641" s="2" t="s">
        <v>14</v>
      </c>
      <c r="E641" s="2" t="s">
        <v>134</v>
      </c>
      <c r="F641" s="11">
        <v>11200300</v>
      </c>
      <c r="G641" s="12">
        <v>44168</v>
      </c>
      <c r="H641" s="2" t="s">
        <v>795</v>
      </c>
      <c r="I641" s="2" t="s">
        <v>775</v>
      </c>
      <c r="J641" s="2" t="s">
        <v>776</v>
      </c>
      <c r="K641" s="65">
        <v>1285200</v>
      </c>
    </row>
    <row r="642" spans="1:11" ht="27">
      <c r="A642" s="11" t="s">
        <v>2011</v>
      </c>
      <c r="B642" s="2" t="s">
        <v>11</v>
      </c>
      <c r="C642" s="2" t="s">
        <v>14</v>
      </c>
      <c r="D642" s="2" t="s">
        <v>14</v>
      </c>
      <c r="E642" s="2" t="s">
        <v>134</v>
      </c>
      <c r="F642" s="11">
        <v>11200301</v>
      </c>
      <c r="G642" s="12">
        <v>44172</v>
      </c>
      <c r="H642" s="2" t="s">
        <v>796</v>
      </c>
      <c r="I642" s="11" t="s">
        <v>797</v>
      </c>
      <c r="J642" s="11" t="s">
        <v>568</v>
      </c>
      <c r="K642" s="65">
        <v>651205</v>
      </c>
    </row>
    <row r="643" spans="1:11" ht="27">
      <c r="A643" s="11" t="s">
        <v>2011</v>
      </c>
      <c r="B643" s="2" t="s">
        <v>11</v>
      </c>
      <c r="C643" s="2" t="s">
        <v>14</v>
      </c>
      <c r="D643" s="2" t="s">
        <v>14</v>
      </c>
      <c r="E643" s="2" t="s">
        <v>134</v>
      </c>
      <c r="F643" s="2">
        <v>11200302</v>
      </c>
      <c r="G643" s="15">
        <v>44172</v>
      </c>
      <c r="H643" s="2" t="s">
        <v>798</v>
      </c>
      <c r="I643" s="2" t="s">
        <v>799</v>
      </c>
      <c r="J643" s="2" t="s">
        <v>800</v>
      </c>
      <c r="K643" s="65">
        <v>416003</v>
      </c>
    </row>
    <row r="644" spans="1:11" ht="27">
      <c r="A644" s="11" t="s">
        <v>2011</v>
      </c>
      <c r="B644" s="2" t="s">
        <v>13</v>
      </c>
      <c r="C644" s="2" t="s">
        <v>14</v>
      </c>
      <c r="D644" s="2" t="s">
        <v>14</v>
      </c>
      <c r="E644" s="2" t="s">
        <v>134</v>
      </c>
      <c r="F644" s="2">
        <v>11200303</v>
      </c>
      <c r="G644" s="15">
        <v>44172</v>
      </c>
      <c r="H644" s="2" t="s">
        <v>801</v>
      </c>
      <c r="I644" s="2" t="s">
        <v>802</v>
      </c>
      <c r="J644" s="2" t="s">
        <v>803</v>
      </c>
      <c r="K644" s="65">
        <v>300000</v>
      </c>
    </row>
    <row r="645" spans="1:11" ht="27">
      <c r="A645" s="11" t="s">
        <v>2011</v>
      </c>
      <c r="B645" s="2" t="s">
        <v>13</v>
      </c>
      <c r="C645" s="2" t="s">
        <v>14</v>
      </c>
      <c r="D645" s="2" t="s">
        <v>14</v>
      </c>
      <c r="E645" s="2" t="s">
        <v>134</v>
      </c>
      <c r="F645" s="11">
        <v>11200305</v>
      </c>
      <c r="G645" s="12">
        <v>44174</v>
      </c>
      <c r="H645" s="2" t="s">
        <v>804</v>
      </c>
      <c r="I645" s="11" t="s">
        <v>805</v>
      </c>
      <c r="J645" s="11" t="s">
        <v>639</v>
      </c>
      <c r="K645" s="65">
        <v>253242</v>
      </c>
    </row>
    <row r="646" spans="1:11" ht="27">
      <c r="A646" s="11" t="s">
        <v>2011</v>
      </c>
      <c r="B646" s="2" t="s">
        <v>11</v>
      </c>
      <c r="C646" s="2" t="s">
        <v>14</v>
      </c>
      <c r="D646" s="2" t="s">
        <v>14</v>
      </c>
      <c r="E646" s="2" t="s">
        <v>134</v>
      </c>
      <c r="F646" s="11">
        <v>11200306</v>
      </c>
      <c r="G646" s="12">
        <v>44174</v>
      </c>
      <c r="H646" s="2" t="s">
        <v>806</v>
      </c>
      <c r="I646" s="11" t="s">
        <v>807</v>
      </c>
      <c r="J646" s="11" t="s">
        <v>808</v>
      </c>
      <c r="K646" s="65">
        <v>499800</v>
      </c>
    </row>
    <row r="647" spans="1:11" ht="27">
      <c r="A647" s="11" t="s">
        <v>2011</v>
      </c>
      <c r="B647" s="2" t="s">
        <v>12</v>
      </c>
      <c r="C647" s="2" t="s">
        <v>14</v>
      </c>
      <c r="D647" s="2" t="s">
        <v>14</v>
      </c>
      <c r="E647" s="2" t="s">
        <v>119</v>
      </c>
      <c r="F647" s="11">
        <v>11200115</v>
      </c>
      <c r="G647" s="12">
        <v>44174</v>
      </c>
      <c r="H647" s="2" t="s">
        <v>809</v>
      </c>
      <c r="I647" s="2" t="s">
        <v>684</v>
      </c>
      <c r="J647" s="2" t="s">
        <v>685</v>
      </c>
      <c r="K647" s="65">
        <v>1035429</v>
      </c>
    </row>
    <row r="648" spans="1:11" ht="40.5">
      <c r="A648" s="11" t="s">
        <v>2011</v>
      </c>
      <c r="B648" s="2" t="s">
        <v>13</v>
      </c>
      <c r="C648" s="2" t="s">
        <v>14</v>
      </c>
      <c r="D648" s="2" t="s">
        <v>14</v>
      </c>
      <c r="E648" s="2" t="s">
        <v>134</v>
      </c>
      <c r="F648" s="11">
        <v>11200307</v>
      </c>
      <c r="G648" s="12">
        <v>44175</v>
      </c>
      <c r="H648" s="2" t="s">
        <v>810</v>
      </c>
      <c r="I648" s="2" t="s">
        <v>759</v>
      </c>
      <c r="J648" s="2" t="s">
        <v>760</v>
      </c>
      <c r="K648" s="65">
        <v>45500</v>
      </c>
    </row>
    <row r="649" spans="1:11" ht="40.5">
      <c r="A649" s="11" t="s">
        <v>2011</v>
      </c>
      <c r="B649" s="2" t="s">
        <v>13</v>
      </c>
      <c r="C649" s="2" t="s">
        <v>14</v>
      </c>
      <c r="D649" s="2" t="s">
        <v>14</v>
      </c>
      <c r="E649" s="2" t="s">
        <v>134</v>
      </c>
      <c r="F649" s="11">
        <v>11200311</v>
      </c>
      <c r="G649" s="12">
        <v>44180</v>
      </c>
      <c r="H649" s="2" t="s">
        <v>811</v>
      </c>
      <c r="I649" s="11" t="s">
        <v>812</v>
      </c>
      <c r="J649" s="11" t="s">
        <v>813</v>
      </c>
      <c r="K649" s="65">
        <v>1725624</v>
      </c>
    </row>
    <row r="650" spans="1:11" ht="27">
      <c r="A650" s="11" t="s">
        <v>2011</v>
      </c>
      <c r="B650" s="2" t="s">
        <v>192</v>
      </c>
      <c r="C650" s="2" t="s">
        <v>14</v>
      </c>
      <c r="D650" s="2" t="s">
        <v>14</v>
      </c>
      <c r="E650" s="2" t="s">
        <v>197</v>
      </c>
      <c r="F650" s="11">
        <v>183449</v>
      </c>
      <c r="G650" s="12">
        <v>44180</v>
      </c>
      <c r="H650" s="2" t="s">
        <v>814</v>
      </c>
      <c r="I650" s="11" t="s">
        <v>764</v>
      </c>
      <c r="J650" s="11" t="s">
        <v>765</v>
      </c>
      <c r="K650" s="65">
        <v>100052</v>
      </c>
    </row>
    <row r="651" spans="1:11" ht="27">
      <c r="A651" s="11" t="s">
        <v>2011</v>
      </c>
      <c r="B651" s="2" t="s">
        <v>11</v>
      </c>
      <c r="C651" s="2" t="s">
        <v>14</v>
      </c>
      <c r="D651" s="2" t="s">
        <v>14</v>
      </c>
      <c r="E651" s="2" t="s">
        <v>134</v>
      </c>
      <c r="F651" s="11">
        <v>11200313</v>
      </c>
      <c r="G651" s="12">
        <v>44181</v>
      </c>
      <c r="H651" s="2" t="s">
        <v>815</v>
      </c>
      <c r="I651" s="11" t="s">
        <v>775</v>
      </c>
      <c r="J651" s="11" t="s">
        <v>776</v>
      </c>
      <c r="K651" s="65">
        <v>135660</v>
      </c>
    </row>
    <row r="652" spans="1:11" ht="27">
      <c r="A652" s="11" t="s">
        <v>2011</v>
      </c>
      <c r="B652" s="2" t="s">
        <v>11</v>
      </c>
      <c r="C652" s="2" t="s">
        <v>14</v>
      </c>
      <c r="D652" s="2" t="s">
        <v>14</v>
      </c>
      <c r="E652" s="2" t="s">
        <v>134</v>
      </c>
      <c r="F652" s="2">
        <v>11200314</v>
      </c>
      <c r="G652" s="15">
        <v>44181</v>
      </c>
      <c r="H652" s="2" t="s">
        <v>816</v>
      </c>
      <c r="I652" s="2" t="s">
        <v>775</v>
      </c>
      <c r="J652" s="2" t="s">
        <v>776</v>
      </c>
      <c r="K652" s="65">
        <v>65352</v>
      </c>
    </row>
    <row r="653" spans="1:11" ht="27">
      <c r="A653" s="11" t="s">
        <v>2011</v>
      </c>
      <c r="B653" s="2" t="s">
        <v>11</v>
      </c>
      <c r="C653" s="2" t="s">
        <v>14</v>
      </c>
      <c r="D653" s="2" t="s">
        <v>14</v>
      </c>
      <c r="E653" s="2" t="s">
        <v>134</v>
      </c>
      <c r="F653" s="2">
        <v>11200315</v>
      </c>
      <c r="G653" s="15">
        <v>44181</v>
      </c>
      <c r="H653" s="2" t="s">
        <v>817</v>
      </c>
      <c r="I653" s="2" t="s">
        <v>775</v>
      </c>
      <c r="J653" s="2" t="s">
        <v>776</v>
      </c>
      <c r="K653" s="65">
        <v>160650</v>
      </c>
    </row>
    <row r="654" spans="1:11" ht="27">
      <c r="A654" s="11" t="s">
        <v>2011</v>
      </c>
      <c r="B654" s="2" t="s">
        <v>11</v>
      </c>
      <c r="C654" s="2" t="s">
        <v>14</v>
      </c>
      <c r="D654" s="2" t="s">
        <v>14</v>
      </c>
      <c r="E654" s="2" t="s">
        <v>134</v>
      </c>
      <c r="F654" s="2">
        <v>11200316</v>
      </c>
      <c r="G654" s="15">
        <v>44181</v>
      </c>
      <c r="H654" s="2" t="s">
        <v>818</v>
      </c>
      <c r="I654" s="2" t="s">
        <v>775</v>
      </c>
      <c r="J654" s="2" t="s">
        <v>776</v>
      </c>
      <c r="K654" s="65">
        <v>208250</v>
      </c>
    </row>
    <row r="655" spans="1:11" ht="27">
      <c r="A655" s="11" t="s">
        <v>2011</v>
      </c>
      <c r="B655" s="2" t="s">
        <v>11</v>
      </c>
      <c r="C655" s="2" t="s">
        <v>14</v>
      </c>
      <c r="D655" s="2" t="s">
        <v>14</v>
      </c>
      <c r="E655" s="2" t="s">
        <v>134</v>
      </c>
      <c r="F655" s="2">
        <v>11200317</v>
      </c>
      <c r="G655" s="15">
        <v>44181</v>
      </c>
      <c r="H655" s="2" t="s">
        <v>819</v>
      </c>
      <c r="I655" s="2" t="s">
        <v>775</v>
      </c>
      <c r="J655" s="2" t="s">
        <v>776</v>
      </c>
      <c r="K655" s="65">
        <v>208250</v>
      </c>
    </row>
    <row r="656" spans="1:11" ht="27">
      <c r="A656" s="11" t="s">
        <v>2011</v>
      </c>
      <c r="B656" s="2" t="s">
        <v>13</v>
      </c>
      <c r="C656" s="2" t="s">
        <v>14</v>
      </c>
      <c r="D656" s="2" t="s">
        <v>14</v>
      </c>
      <c r="E656" s="2" t="s">
        <v>134</v>
      </c>
      <c r="F656" s="2">
        <v>11200318</v>
      </c>
      <c r="G656" s="15">
        <v>44181</v>
      </c>
      <c r="H656" s="2" t="s">
        <v>2040</v>
      </c>
      <c r="I656" s="2" t="s">
        <v>820</v>
      </c>
      <c r="J656" s="2" t="s">
        <v>821</v>
      </c>
      <c r="K656" s="65">
        <v>120000</v>
      </c>
    </row>
    <row r="657" spans="1:11" ht="27">
      <c r="A657" s="11" t="s">
        <v>2011</v>
      </c>
      <c r="B657" s="2" t="s">
        <v>13</v>
      </c>
      <c r="C657" s="2" t="s">
        <v>14</v>
      </c>
      <c r="D657" s="2" t="s">
        <v>14</v>
      </c>
      <c r="E657" s="2" t="s">
        <v>134</v>
      </c>
      <c r="F657" s="2">
        <v>11200319</v>
      </c>
      <c r="G657" s="15">
        <v>44181</v>
      </c>
      <c r="H657" s="2" t="s">
        <v>822</v>
      </c>
      <c r="I657" s="2" t="s">
        <v>782</v>
      </c>
      <c r="J657" s="2" t="s">
        <v>783</v>
      </c>
      <c r="K657" s="65">
        <v>105990</v>
      </c>
    </row>
    <row r="658" spans="1:11" ht="27">
      <c r="A658" s="11" t="s">
        <v>2011</v>
      </c>
      <c r="B658" s="2" t="s">
        <v>11</v>
      </c>
      <c r="C658" s="2" t="s">
        <v>14</v>
      </c>
      <c r="D658" s="2" t="s">
        <v>14</v>
      </c>
      <c r="E658" s="2" t="s">
        <v>134</v>
      </c>
      <c r="F658" s="2">
        <v>11200321</v>
      </c>
      <c r="G658" s="15">
        <v>44181</v>
      </c>
      <c r="H658" s="2" t="s">
        <v>823</v>
      </c>
      <c r="I658" s="11" t="s">
        <v>824</v>
      </c>
      <c r="J658" s="11" t="s">
        <v>825</v>
      </c>
      <c r="K658" s="65">
        <v>1237600</v>
      </c>
    </row>
    <row r="659" spans="1:11" ht="27">
      <c r="A659" s="11" t="s">
        <v>2011</v>
      </c>
      <c r="B659" s="2" t="s">
        <v>11</v>
      </c>
      <c r="C659" s="2" t="s">
        <v>14</v>
      </c>
      <c r="D659" s="2" t="s">
        <v>14</v>
      </c>
      <c r="E659" s="2" t="s">
        <v>134</v>
      </c>
      <c r="F659" s="2">
        <v>11200322</v>
      </c>
      <c r="G659" s="15">
        <v>44181</v>
      </c>
      <c r="H659" s="2" t="s">
        <v>826</v>
      </c>
      <c r="I659" s="11" t="s">
        <v>824</v>
      </c>
      <c r="J659" s="11" t="s">
        <v>825</v>
      </c>
      <c r="K659" s="65">
        <v>285600</v>
      </c>
    </row>
    <row r="660" spans="1:11" ht="27">
      <c r="A660" s="11" t="s">
        <v>2011</v>
      </c>
      <c r="B660" s="2" t="s">
        <v>11</v>
      </c>
      <c r="C660" s="2" t="s">
        <v>14</v>
      </c>
      <c r="D660" s="2" t="s">
        <v>14</v>
      </c>
      <c r="E660" s="2" t="s">
        <v>134</v>
      </c>
      <c r="F660" s="2">
        <v>11200323</v>
      </c>
      <c r="G660" s="15">
        <v>44182</v>
      </c>
      <c r="H660" s="2" t="s">
        <v>827</v>
      </c>
      <c r="I660" s="2" t="s">
        <v>782</v>
      </c>
      <c r="J660" s="2" t="s">
        <v>783</v>
      </c>
      <c r="K660" s="65">
        <v>19980</v>
      </c>
    </row>
    <row r="661" spans="1:11" ht="27">
      <c r="A661" s="11" t="s">
        <v>2011</v>
      </c>
      <c r="B661" s="2" t="s">
        <v>13</v>
      </c>
      <c r="C661" s="2" t="s">
        <v>14</v>
      </c>
      <c r="D661" s="2" t="s">
        <v>14</v>
      </c>
      <c r="E661" s="2" t="s">
        <v>134</v>
      </c>
      <c r="F661" s="2">
        <v>11200326</v>
      </c>
      <c r="G661" s="15">
        <v>44188</v>
      </c>
      <c r="H661" s="2" t="s">
        <v>2041</v>
      </c>
      <c r="I661" s="11" t="s">
        <v>797</v>
      </c>
      <c r="J661" s="11" t="s">
        <v>568</v>
      </c>
      <c r="K661" s="65">
        <v>244985</v>
      </c>
    </row>
    <row r="662" spans="1:11" ht="27">
      <c r="A662" s="11" t="s">
        <v>2011</v>
      </c>
      <c r="B662" s="2" t="s">
        <v>13</v>
      </c>
      <c r="C662" s="2" t="s">
        <v>14</v>
      </c>
      <c r="D662" s="2" t="s">
        <v>14</v>
      </c>
      <c r="E662" s="2" t="s">
        <v>119</v>
      </c>
      <c r="F662" s="2">
        <v>11200121</v>
      </c>
      <c r="G662" s="15">
        <v>44188</v>
      </c>
      <c r="H662" s="2" t="s">
        <v>828</v>
      </c>
      <c r="I662" s="2" t="s">
        <v>829</v>
      </c>
      <c r="J662" s="2" t="s">
        <v>830</v>
      </c>
      <c r="K662" s="65">
        <v>1648528</v>
      </c>
    </row>
    <row r="663" spans="1:11" ht="27">
      <c r="A663" s="11" t="s">
        <v>2011</v>
      </c>
      <c r="B663" s="2" t="s">
        <v>13</v>
      </c>
      <c r="C663" s="2" t="s">
        <v>14</v>
      </c>
      <c r="D663" s="2" t="s">
        <v>14</v>
      </c>
      <c r="E663" s="2" t="s">
        <v>134</v>
      </c>
      <c r="F663" s="2">
        <v>11200327</v>
      </c>
      <c r="G663" s="15">
        <v>44188</v>
      </c>
      <c r="H663" s="2" t="s">
        <v>2062</v>
      </c>
      <c r="I663" s="11" t="s">
        <v>805</v>
      </c>
      <c r="J663" s="11" t="s">
        <v>639</v>
      </c>
      <c r="K663" s="65">
        <v>126914</v>
      </c>
    </row>
    <row r="664" spans="1:11" ht="13.5">
      <c r="A664" s="11" t="s">
        <v>2011</v>
      </c>
      <c r="B664" s="2" t="s">
        <v>11</v>
      </c>
      <c r="C664" s="2" t="s">
        <v>14</v>
      </c>
      <c r="D664" s="2" t="s">
        <v>14</v>
      </c>
      <c r="E664" s="2" t="s">
        <v>119</v>
      </c>
      <c r="F664" s="2">
        <v>11200122</v>
      </c>
      <c r="G664" s="15">
        <v>44189</v>
      </c>
      <c r="H664" s="2" t="s">
        <v>831</v>
      </c>
      <c r="I664" s="2" t="s">
        <v>832</v>
      </c>
      <c r="J664" s="2" t="s">
        <v>833</v>
      </c>
      <c r="K664" s="65">
        <v>304780</v>
      </c>
    </row>
    <row r="665" spans="1:11" ht="13.5">
      <c r="A665" s="11" t="s">
        <v>2011</v>
      </c>
      <c r="B665" s="2" t="s">
        <v>192</v>
      </c>
      <c r="C665" s="2" t="s">
        <v>14</v>
      </c>
      <c r="D665" s="2" t="s">
        <v>14</v>
      </c>
      <c r="E665" s="2" t="s">
        <v>197</v>
      </c>
      <c r="F665" s="2">
        <v>1275556</v>
      </c>
      <c r="G665" s="15">
        <v>44192</v>
      </c>
      <c r="H665" s="2" t="s">
        <v>834</v>
      </c>
      <c r="I665" s="11" t="s">
        <v>762</v>
      </c>
      <c r="J665" s="11" t="s">
        <v>721</v>
      </c>
      <c r="K665" s="65">
        <v>64700</v>
      </c>
    </row>
    <row r="666" spans="1:11" ht="13.5">
      <c r="A666" s="11" t="s">
        <v>2011</v>
      </c>
      <c r="B666" s="2" t="s">
        <v>192</v>
      </c>
      <c r="C666" s="2" t="s">
        <v>14</v>
      </c>
      <c r="D666" s="2" t="s">
        <v>14</v>
      </c>
      <c r="E666" s="2" t="s">
        <v>197</v>
      </c>
      <c r="F666" s="2">
        <v>1275643</v>
      </c>
      <c r="G666" s="15">
        <v>44192</v>
      </c>
      <c r="H666" s="2" t="s">
        <v>834</v>
      </c>
      <c r="I666" s="11" t="s">
        <v>762</v>
      </c>
      <c r="J666" s="11" t="s">
        <v>721</v>
      </c>
      <c r="K666" s="65">
        <v>109800</v>
      </c>
    </row>
    <row r="667" spans="1:11" ht="13.5">
      <c r="A667" s="11" t="s">
        <v>2011</v>
      </c>
      <c r="B667" s="2" t="s">
        <v>192</v>
      </c>
      <c r="C667" s="2" t="s">
        <v>14</v>
      </c>
      <c r="D667" s="2" t="s">
        <v>14</v>
      </c>
      <c r="E667" s="2" t="s">
        <v>197</v>
      </c>
      <c r="F667" s="2">
        <v>1275550</v>
      </c>
      <c r="G667" s="15">
        <v>44192</v>
      </c>
      <c r="H667" s="2" t="s">
        <v>835</v>
      </c>
      <c r="I667" s="11" t="s">
        <v>762</v>
      </c>
      <c r="J667" s="11" t="s">
        <v>721</v>
      </c>
      <c r="K667" s="65">
        <v>556900</v>
      </c>
    </row>
    <row r="668" spans="1:11" ht="27">
      <c r="A668" s="11" t="s">
        <v>2011</v>
      </c>
      <c r="B668" s="2" t="s">
        <v>11</v>
      </c>
      <c r="C668" s="2" t="s">
        <v>14</v>
      </c>
      <c r="D668" s="2" t="s">
        <v>14</v>
      </c>
      <c r="E668" s="2" t="s">
        <v>134</v>
      </c>
      <c r="F668" s="2">
        <v>11200330</v>
      </c>
      <c r="G668" s="15">
        <v>44193</v>
      </c>
      <c r="H668" s="2" t="s">
        <v>836</v>
      </c>
      <c r="I668" s="84" t="s">
        <v>837</v>
      </c>
      <c r="J668" s="2" t="s">
        <v>838</v>
      </c>
      <c r="K668" s="65">
        <v>238000</v>
      </c>
    </row>
    <row r="669" spans="1:11" ht="27">
      <c r="A669" s="11" t="s">
        <v>2011</v>
      </c>
      <c r="B669" s="2" t="s">
        <v>11</v>
      </c>
      <c r="C669" s="2" t="s">
        <v>14</v>
      </c>
      <c r="D669" s="2" t="s">
        <v>14</v>
      </c>
      <c r="E669" s="2" t="s">
        <v>134</v>
      </c>
      <c r="F669" s="2">
        <v>11200331</v>
      </c>
      <c r="G669" s="15">
        <v>44193</v>
      </c>
      <c r="H669" s="2" t="s">
        <v>839</v>
      </c>
      <c r="I669" s="84" t="s">
        <v>837</v>
      </c>
      <c r="J669" s="2" t="s">
        <v>838</v>
      </c>
      <c r="K669" s="65">
        <v>113050</v>
      </c>
    </row>
    <row r="670" spans="1:11" ht="27">
      <c r="A670" s="11" t="s">
        <v>2011</v>
      </c>
      <c r="B670" s="2" t="s">
        <v>11</v>
      </c>
      <c r="C670" s="2" t="s">
        <v>14</v>
      </c>
      <c r="D670" s="2" t="s">
        <v>14</v>
      </c>
      <c r="E670" s="2" t="s">
        <v>134</v>
      </c>
      <c r="F670" s="2">
        <v>11200332</v>
      </c>
      <c r="G670" s="15">
        <v>44193</v>
      </c>
      <c r="H670" s="2" t="s">
        <v>840</v>
      </c>
      <c r="I670" s="84" t="s">
        <v>837</v>
      </c>
      <c r="J670" s="2" t="s">
        <v>838</v>
      </c>
      <c r="K670" s="65">
        <v>1582700</v>
      </c>
    </row>
    <row r="671" spans="1:11" ht="27">
      <c r="A671" s="11" t="s">
        <v>2011</v>
      </c>
      <c r="B671" s="2" t="s">
        <v>11</v>
      </c>
      <c r="C671" s="2" t="s">
        <v>14</v>
      </c>
      <c r="D671" s="2" t="s">
        <v>14</v>
      </c>
      <c r="E671" s="2" t="s">
        <v>134</v>
      </c>
      <c r="F671" s="2">
        <v>11200333</v>
      </c>
      <c r="G671" s="15">
        <v>44193</v>
      </c>
      <c r="H671" s="2" t="s">
        <v>841</v>
      </c>
      <c r="I671" s="84" t="s">
        <v>837</v>
      </c>
      <c r="J671" s="2" t="s">
        <v>838</v>
      </c>
      <c r="K671" s="65">
        <v>714000</v>
      </c>
    </row>
    <row r="672" spans="1:11" ht="13.5">
      <c r="A672" s="11" t="s">
        <v>2011</v>
      </c>
      <c r="B672" s="2" t="s">
        <v>11</v>
      </c>
      <c r="C672" s="2" t="s">
        <v>14</v>
      </c>
      <c r="D672" s="2" t="s">
        <v>14</v>
      </c>
      <c r="E672" s="2" t="s">
        <v>119</v>
      </c>
      <c r="F672" s="2">
        <v>11200123</v>
      </c>
      <c r="G672" s="15">
        <v>44193</v>
      </c>
      <c r="H672" s="2" t="s">
        <v>842</v>
      </c>
      <c r="I672" s="2" t="s">
        <v>832</v>
      </c>
      <c r="J672" s="2" t="s">
        <v>833</v>
      </c>
      <c r="K672" s="65">
        <v>63390</v>
      </c>
    </row>
    <row r="673" spans="1:11" ht="27">
      <c r="A673" s="11" t="s">
        <v>2011</v>
      </c>
      <c r="B673" s="2" t="s">
        <v>11</v>
      </c>
      <c r="C673" s="2" t="s">
        <v>14</v>
      </c>
      <c r="D673" s="2" t="s">
        <v>14</v>
      </c>
      <c r="E673" s="2" t="s">
        <v>134</v>
      </c>
      <c r="F673" s="2">
        <v>11200334</v>
      </c>
      <c r="G673" s="15">
        <v>44193</v>
      </c>
      <c r="H673" s="2" t="s">
        <v>843</v>
      </c>
      <c r="I673" s="11" t="s">
        <v>807</v>
      </c>
      <c r="J673" s="11" t="s">
        <v>808</v>
      </c>
      <c r="K673" s="65">
        <v>376534</v>
      </c>
    </row>
    <row r="674" spans="1:11" ht="27">
      <c r="A674" s="11" t="s">
        <v>2011</v>
      </c>
      <c r="B674" s="2" t="s">
        <v>11</v>
      </c>
      <c r="C674" s="2" t="s">
        <v>14</v>
      </c>
      <c r="D674" s="2" t="s">
        <v>14</v>
      </c>
      <c r="E674" s="2" t="s">
        <v>134</v>
      </c>
      <c r="F674" s="2">
        <v>11200335</v>
      </c>
      <c r="G674" s="15">
        <v>44193</v>
      </c>
      <c r="H674" s="2" t="s">
        <v>844</v>
      </c>
      <c r="I674" s="11" t="s">
        <v>807</v>
      </c>
      <c r="J674" s="11" t="s">
        <v>808</v>
      </c>
      <c r="K674" s="65">
        <v>160650</v>
      </c>
    </row>
    <row r="675" spans="1:11" ht="27">
      <c r="A675" s="11" t="s">
        <v>2011</v>
      </c>
      <c r="B675" s="2" t="s">
        <v>11</v>
      </c>
      <c r="C675" s="2" t="s">
        <v>14</v>
      </c>
      <c r="D675" s="2" t="s">
        <v>14</v>
      </c>
      <c r="E675" s="2" t="s">
        <v>134</v>
      </c>
      <c r="F675" s="2">
        <v>11200336</v>
      </c>
      <c r="G675" s="15">
        <v>44193</v>
      </c>
      <c r="H675" s="2" t="s">
        <v>845</v>
      </c>
      <c r="I675" s="11" t="s">
        <v>807</v>
      </c>
      <c r="J675" s="11" t="s">
        <v>808</v>
      </c>
      <c r="K675" s="65">
        <v>449118</v>
      </c>
    </row>
    <row r="676" spans="1:11" ht="27">
      <c r="A676" s="11" t="s">
        <v>2011</v>
      </c>
      <c r="B676" s="2" t="s">
        <v>11</v>
      </c>
      <c r="C676" s="2" t="s">
        <v>14</v>
      </c>
      <c r="D676" s="2" t="s">
        <v>14</v>
      </c>
      <c r="E676" s="2" t="s">
        <v>134</v>
      </c>
      <c r="F676" s="2">
        <v>11200337</v>
      </c>
      <c r="G676" s="15">
        <v>44193</v>
      </c>
      <c r="H676" s="2" t="s">
        <v>846</v>
      </c>
      <c r="I676" s="11" t="s">
        <v>807</v>
      </c>
      <c r="J676" s="11" t="s">
        <v>808</v>
      </c>
      <c r="K676" s="65">
        <v>386750</v>
      </c>
    </row>
    <row r="677" spans="1:11" ht="27">
      <c r="A677" s="11" t="s">
        <v>2011</v>
      </c>
      <c r="B677" s="2" t="s">
        <v>11</v>
      </c>
      <c r="C677" s="2" t="s">
        <v>14</v>
      </c>
      <c r="D677" s="2" t="s">
        <v>14</v>
      </c>
      <c r="E677" s="2" t="s">
        <v>134</v>
      </c>
      <c r="F677" s="2">
        <v>11200124</v>
      </c>
      <c r="G677" s="15">
        <v>44194</v>
      </c>
      <c r="H677" s="2" t="s">
        <v>847</v>
      </c>
      <c r="I677" s="2" t="s">
        <v>848</v>
      </c>
      <c r="J677" s="2" t="s">
        <v>849</v>
      </c>
      <c r="K677" s="65">
        <v>35000</v>
      </c>
    </row>
    <row r="678" spans="1:11" ht="27">
      <c r="A678" s="11" t="s">
        <v>2011</v>
      </c>
      <c r="B678" s="2" t="s">
        <v>13</v>
      </c>
      <c r="C678" s="2" t="s">
        <v>14</v>
      </c>
      <c r="D678" s="2" t="s">
        <v>14</v>
      </c>
      <c r="E678" s="2" t="s">
        <v>134</v>
      </c>
      <c r="F678" s="2">
        <v>11200339</v>
      </c>
      <c r="G678" s="15">
        <v>44194</v>
      </c>
      <c r="H678" s="11" t="s">
        <v>850</v>
      </c>
      <c r="I678" s="11" t="s">
        <v>851</v>
      </c>
      <c r="J678" s="11" t="s">
        <v>852</v>
      </c>
      <c r="K678" s="65">
        <v>58750</v>
      </c>
    </row>
    <row r="679" spans="1:11" ht="27">
      <c r="A679" s="11" t="s">
        <v>2011</v>
      </c>
      <c r="B679" s="2" t="s">
        <v>13</v>
      </c>
      <c r="C679" s="2" t="s">
        <v>14</v>
      </c>
      <c r="D679" s="2" t="s">
        <v>14</v>
      </c>
      <c r="E679" s="2" t="s">
        <v>119</v>
      </c>
      <c r="F679" s="2">
        <v>11200125</v>
      </c>
      <c r="G679" s="15">
        <v>44195</v>
      </c>
      <c r="H679" s="2" t="s">
        <v>853</v>
      </c>
      <c r="I679" s="2" t="s">
        <v>829</v>
      </c>
      <c r="J679" s="2" t="s">
        <v>830</v>
      </c>
      <c r="K679" s="65">
        <v>2500000</v>
      </c>
    </row>
    <row r="680" spans="1:11" ht="27">
      <c r="A680" s="11" t="s">
        <v>2011</v>
      </c>
      <c r="B680" s="2" t="s">
        <v>13</v>
      </c>
      <c r="C680" s="2" t="s">
        <v>14</v>
      </c>
      <c r="D680" s="2" t="s">
        <v>14</v>
      </c>
      <c r="E680" s="2" t="s">
        <v>119</v>
      </c>
      <c r="F680" s="2">
        <v>11200126</v>
      </c>
      <c r="G680" s="15">
        <v>44195</v>
      </c>
      <c r="H680" s="2" t="s">
        <v>854</v>
      </c>
      <c r="I680" s="2" t="s">
        <v>855</v>
      </c>
      <c r="J680" s="18" t="s">
        <v>856</v>
      </c>
      <c r="K680" s="65">
        <v>1500000</v>
      </c>
    </row>
    <row r="681" spans="1:11" ht="27">
      <c r="A681" s="11" t="s">
        <v>2011</v>
      </c>
      <c r="B681" s="2" t="s">
        <v>11</v>
      </c>
      <c r="C681" s="2" t="s">
        <v>14</v>
      </c>
      <c r="D681" s="2" t="s">
        <v>14</v>
      </c>
      <c r="E681" s="2" t="s">
        <v>134</v>
      </c>
      <c r="F681" s="2">
        <v>11200340</v>
      </c>
      <c r="G681" s="15">
        <v>44195</v>
      </c>
      <c r="H681" s="2" t="s">
        <v>857</v>
      </c>
      <c r="I681" s="2" t="s">
        <v>858</v>
      </c>
      <c r="J681" s="2" t="s">
        <v>859</v>
      </c>
      <c r="K681" s="65">
        <v>150000</v>
      </c>
    </row>
    <row r="682" spans="1:11" ht="27">
      <c r="A682" s="11" t="s">
        <v>2011</v>
      </c>
      <c r="B682" s="2" t="s">
        <v>13</v>
      </c>
      <c r="C682" s="2" t="s">
        <v>14</v>
      </c>
      <c r="D682" s="2" t="s">
        <v>14</v>
      </c>
      <c r="E682" s="2" t="s">
        <v>119</v>
      </c>
      <c r="F682" s="2">
        <v>11200128</v>
      </c>
      <c r="G682" s="15">
        <v>44196</v>
      </c>
      <c r="H682" s="2" t="s">
        <v>860</v>
      </c>
      <c r="I682" s="11" t="s">
        <v>861</v>
      </c>
      <c r="J682" s="11" t="s">
        <v>862</v>
      </c>
      <c r="K682" s="65">
        <v>1000000</v>
      </c>
    </row>
    <row r="683" spans="1:11" ht="27">
      <c r="A683" s="11" t="s">
        <v>2011</v>
      </c>
      <c r="B683" s="2" t="s">
        <v>13</v>
      </c>
      <c r="C683" s="2" t="s">
        <v>14</v>
      </c>
      <c r="D683" s="2" t="s">
        <v>14</v>
      </c>
      <c r="E683" s="2" t="s">
        <v>119</v>
      </c>
      <c r="F683" s="2">
        <v>11200129</v>
      </c>
      <c r="G683" s="15">
        <v>44196</v>
      </c>
      <c r="H683" s="2" t="s">
        <v>863</v>
      </c>
      <c r="I683" s="2" t="s">
        <v>864</v>
      </c>
      <c r="J683" s="2" t="s">
        <v>865</v>
      </c>
      <c r="K683" s="65">
        <v>1000000</v>
      </c>
    </row>
    <row r="684" spans="1:11" ht="27">
      <c r="A684" s="11" t="s">
        <v>2011</v>
      </c>
      <c r="B684" s="2" t="s">
        <v>13</v>
      </c>
      <c r="C684" s="2" t="s">
        <v>14</v>
      </c>
      <c r="D684" s="2" t="s">
        <v>14</v>
      </c>
      <c r="E684" s="2" t="s">
        <v>119</v>
      </c>
      <c r="F684" s="2">
        <v>11200130</v>
      </c>
      <c r="G684" s="15">
        <v>44196</v>
      </c>
      <c r="H684" s="2" t="s">
        <v>853</v>
      </c>
      <c r="I684" s="2" t="s">
        <v>829</v>
      </c>
      <c r="J684" s="2" t="s">
        <v>830</v>
      </c>
      <c r="K684" s="65">
        <v>1500000</v>
      </c>
    </row>
    <row r="685" spans="1:11" ht="27">
      <c r="A685" s="11" t="s">
        <v>2011</v>
      </c>
      <c r="B685" s="2" t="s">
        <v>13</v>
      </c>
      <c r="C685" s="2" t="s">
        <v>14</v>
      </c>
      <c r="D685" s="2" t="s">
        <v>14</v>
      </c>
      <c r="E685" s="2" t="s">
        <v>119</v>
      </c>
      <c r="F685" s="2">
        <v>11200131</v>
      </c>
      <c r="G685" s="15">
        <v>44196</v>
      </c>
      <c r="H685" s="2" t="s">
        <v>866</v>
      </c>
      <c r="I685" s="2" t="s">
        <v>829</v>
      </c>
      <c r="J685" s="2" t="s">
        <v>830</v>
      </c>
      <c r="K685" s="65">
        <v>8502000</v>
      </c>
    </row>
    <row r="686" spans="1:11" ht="13.5">
      <c r="A686" s="11" t="s">
        <v>2011</v>
      </c>
      <c r="B686" s="2" t="s">
        <v>192</v>
      </c>
      <c r="C686" s="2" t="s">
        <v>14</v>
      </c>
      <c r="D686" s="2" t="s">
        <v>14</v>
      </c>
      <c r="E686" s="2" t="s">
        <v>197</v>
      </c>
      <c r="F686" s="2">
        <v>985748</v>
      </c>
      <c r="G686" s="15">
        <v>44196</v>
      </c>
      <c r="H686" s="2" t="s">
        <v>867</v>
      </c>
      <c r="I686" s="2" t="s">
        <v>868</v>
      </c>
      <c r="J686" s="2" t="s">
        <v>19</v>
      </c>
      <c r="K686" s="65">
        <v>103089</v>
      </c>
    </row>
    <row r="687" spans="1:11" ht="27">
      <c r="A687" s="11" t="s">
        <v>2011</v>
      </c>
      <c r="B687" s="17" t="s">
        <v>233</v>
      </c>
      <c r="C687" s="2" t="s">
        <v>2094</v>
      </c>
      <c r="D687" s="12">
        <v>44194</v>
      </c>
      <c r="E687" s="2" t="s">
        <v>20</v>
      </c>
      <c r="F687" s="2" t="s">
        <v>14</v>
      </c>
      <c r="G687" s="12">
        <v>44194</v>
      </c>
      <c r="H687" s="2" t="s">
        <v>2095</v>
      </c>
      <c r="I687" s="2" t="s">
        <v>2096</v>
      </c>
      <c r="J687" s="18" t="s">
        <v>2097</v>
      </c>
      <c r="K687" s="58">
        <v>232192800</v>
      </c>
    </row>
    <row r="688" spans="1:11" ht="13.5">
      <c r="A688" s="11" t="s">
        <v>2012</v>
      </c>
      <c r="B688" s="2" t="s">
        <v>12</v>
      </c>
      <c r="C688" s="2" t="s">
        <v>14</v>
      </c>
      <c r="D688" s="2" t="s">
        <v>14</v>
      </c>
      <c r="E688" s="2" t="s">
        <v>119</v>
      </c>
      <c r="F688" s="22">
        <v>12200087</v>
      </c>
      <c r="G688" s="15">
        <v>44168</v>
      </c>
      <c r="H688" s="2" t="s">
        <v>869</v>
      </c>
      <c r="I688" s="2" t="s">
        <v>870</v>
      </c>
      <c r="J688" s="2" t="s">
        <v>871</v>
      </c>
      <c r="K688" s="60">
        <v>677795</v>
      </c>
    </row>
    <row r="689" spans="1:11" ht="13.5">
      <c r="A689" s="11" t="s">
        <v>2012</v>
      </c>
      <c r="B689" s="2" t="s">
        <v>12</v>
      </c>
      <c r="C689" s="2" t="s">
        <v>14</v>
      </c>
      <c r="D689" s="2" t="s">
        <v>14</v>
      </c>
      <c r="E689" s="2" t="s">
        <v>119</v>
      </c>
      <c r="F689" s="22">
        <v>12200088</v>
      </c>
      <c r="G689" s="15">
        <v>44168</v>
      </c>
      <c r="H689" s="2" t="s">
        <v>872</v>
      </c>
      <c r="I689" s="2" t="s">
        <v>873</v>
      </c>
      <c r="J689" s="2" t="s">
        <v>874</v>
      </c>
      <c r="K689" s="60">
        <v>234480</v>
      </c>
    </row>
    <row r="690" spans="1:11" ht="13.5">
      <c r="A690" s="11" t="s">
        <v>2012</v>
      </c>
      <c r="B690" s="2" t="s">
        <v>11</v>
      </c>
      <c r="C690" s="2" t="s">
        <v>14</v>
      </c>
      <c r="D690" s="2" t="s">
        <v>14</v>
      </c>
      <c r="E690" s="2" t="s">
        <v>119</v>
      </c>
      <c r="F690" s="22">
        <v>12200089</v>
      </c>
      <c r="G690" s="15">
        <v>44181</v>
      </c>
      <c r="H690" s="2" t="s">
        <v>875</v>
      </c>
      <c r="I690" s="2" t="s">
        <v>876</v>
      </c>
      <c r="J690" s="2" t="s">
        <v>877</v>
      </c>
      <c r="K690" s="60">
        <v>369900</v>
      </c>
    </row>
    <row r="691" spans="1:11" ht="13.5">
      <c r="A691" s="11" t="s">
        <v>2012</v>
      </c>
      <c r="B691" s="2" t="s">
        <v>11</v>
      </c>
      <c r="C691" s="2" t="s">
        <v>14</v>
      </c>
      <c r="D691" s="2" t="s">
        <v>14</v>
      </c>
      <c r="E691" s="2" t="s">
        <v>119</v>
      </c>
      <c r="F691" s="22">
        <v>12200090</v>
      </c>
      <c r="G691" s="15">
        <v>44187</v>
      </c>
      <c r="H691" s="2" t="s">
        <v>878</v>
      </c>
      <c r="I691" s="2" t="s">
        <v>879</v>
      </c>
      <c r="J691" s="2" t="s">
        <v>880</v>
      </c>
      <c r="K691" s="60">
        <v>238200</v>
      </c>
    </row>
    <row r="692" spans="1:11" ht="27">
      <c r="A692" s="11" t="s">
        <v>2012</v>
      </c>
      <c r="B692" s="2" t="s">
        <v>11</v>
      </c>
      <c r="C692" s="2" t="s">
        <v>14</v>
      </c>
      <c r="D692" s="2" t="s">
        <v>14</v>
      </c>
      <c r="E692" s="2" t="s">
        <v>134</v>
      </c>
      <c r="F692" s="22">
        <v>12200132</v>
      </c>
      <c r="G692" s="15">
        <v>44166</v>
      </c>
      <c r="H692" s="2" t="s">
        <v>881</v>
      </c>
      <c r="I692" s="2" t="s">
        <v>882</v>
      </c>
      <c r="J692" s="2" t="s">
        <v>883</v>
      </c>
      <c r="K692" s="60">
        <v>164220</v>
      </c>
    </row>
    <row r="693" spans="1:11" ht="27">
      <c r="A693" s="11" t="s">
        <v>2012</v>
      </c>
      <c r="B693" s="2" t="s">
        <v>12</v>
      </c>
      <c r="C693" s="2" t="s">
        <v>14</v>
      </c>
      <c r="D693" s="2" t="s">
        <v>14</v>
      </c>
      <c r="E693" s="2" t="s">
        <v>134</v>
      </c>
      <c r="F693" s="22">
        <v>12200133</v>
      </c>
      <c r="G693" s="15">
        <v>44168</v>
      </c>
      <c r="H693" s="2" t="s">
        <v>884</v>
      </c>
      <c r="I693" s="2" t="s">
        <v>870</v>
      </c>
      <c r="J693" s="2" t="s">
        <v>871</v>
      </c>
      <c r="K693" s="60">
        <v>7664</v>
      </c>
    </row>
    <row r="694" spans="1:11" ht="27">
      <c r="A694" s="11" t="s">
        <v>2012</v>
      </c>
      <c r="B694" s="2" t="s">
        <v>11</v>
      </c>
      <c r="C694" s="2" t="s">
        <v>14</v>
      </c>
      <c r="D694" s="2" t="s">
        <v>14</v>
      </c>
      <c r="E694" s="2" t="s">
        <v>134</v>
      </c>
      <c r="F694" s="22">
        <v>12200134</v>
      </c>
      <c r="G694" s="15">
        <v>44169</v>
      </c>
      <c r="H694" s="2" t="s">
        <v>885</v>
      </c>
      <c r="I694" s="2" t="s">
        <v>886</v>
      </c>
      <c r="J694" s="2" t="s">
        <v>887</v>
      </c>
      <c r="K694" s="60">
        <v>145658</v>
      </c>
    </row>
    <row r="695" spans="1:11" ht="27">
      <c r="A695" s="11" t="s">
        <v>2012</v>
      </c>
      <c r="B695" s="2" t="s">
        <v>13</v>
      </c>
      <c r="C695" s="2" t="s">
        <v>14</v>
      </c>
      <c r="D695" s="2" t="s">
        <v>14</v>
      </c>
      <c r="E695" s="2" t="s">
        <v>134</v>
      </c>
      <c r="F695" s="22">
        <v>12200135</v>
      </c>
      <c r="G695" s="15">
        <v>44172</v>
      </c>
      <c r="H695" s="2" t="s">
        <v>888</v>
      </c>
      <c r="I695" s="2" t="s">
        <v>782</v>
      </c>
      <c r="J695" s="2" t="s">
        <v>783</v>
      </c>
      <c r="K695" s="60">
        <v>179591</v>
      </c>
    </row>
    <row r="696" spans="1:11" ht="27">
      <c r="A696" s="11" t="s">
        <v>2012</v>
      </c>
      <c r="B696" s="2" t="s">
        <v>13</v>
      </c>
      <c r="C696" s="2" t="s">
        <v>14</v>
      </c>
      <c r="D696" s="2" t="s">
        <v>14</v>
      </c>
      <c r="E696" s="2" t="s">
        <v>134</v>
      </c>
      <c r="F696" s="22">
        <v>12200136</v>
      </c>
      <c r="G696" s="15">
        <v>44172</v>
      </c>
      <c r="H696" s="2" t="s">
        <v>889</v>
      </c>
      <c r="I696" s="2" t="s">
        <v>890</v>
      </c>
      <c r="J696" s="2" t="s">
        <v>568</v>
      </c>
      <c r="K696" s="60">
        <v>111230</v>
      </c>
    </row>
    <row r="697" spans="1:11" ht="27">
      <c r="A697" s="11" t="s">
        <v>2012</v>
      </c>
      <c r="B697" s="2" t="s">
        <v>11</v>
      </c>
      <c r="C697" s="2" t="s">
        <v>14</v>
      </c>
      <c r="D697" s="2" t="s">
        <v>14</v>
      </c>
      <c r="E697" s="2" t="s">
        <v>134</v>
      </c>
      <c r="F697" s="22">
        <v>12200137</v>
      </c>
      <c r="G697" s="15">
        <v>44174</v>
      </c>
      <c r="H697" s="2" t="s">
        <v>891</v>
      </c>
      <c r="I697" s="2" t="s">
        <v>892</v>
      </c>
      <c r="J697" s="2" t="s">
        <v>893</v>
      </c>
      <c r="K697" s="60">
        <v>2466500</v>
      </c>
    </row>
    <row r="698" spans="1:11" ht="27">
      <c r="A698" s="11" t="s">
        <v>2012</v>
      </c>
      <c r="B698" s="2" t="s">
        <v>11</v>
      </c>
      <c r="C698" s="2" t="s">
        <v>14</v>
      </c>
      <c r="D698" s="2" t="s">
        <v>14</v>
      </c>
      <c r="E698" s="2" t="s">
        <v>134</v>
      </c>
      <c r="F698" s="22">
        <v>12200138</v>
      </c>
      <c r="G698" s="15">
        <v>44180</v>
      </c>
      <c r="H698" s="2" t="s">
        <v>894</v>
      </c>
      <c r="I698" s="2" t="s">
        <v>892</v>
      </c>
      <c r="J698" s="2" t="s">
        <v>893</v>
      </c>
      <c r="K698" s="60">
        <v>677705</v>
      </c>
    </row>
    <row r="699" spans="1:11" ht="27">
      <c r="A699" s="11" t="s">
        <v>2012</v>
      </c>
      <c r="B699" s="2" t="s">
        <v>11</v>
      </c>
      <c r="C699" s="2" t="s">
        <v>14</v>
      </c>
      <c r="D699" s="2" t="s">
        <v>14</v>
      </c>
      <c r="E699" s="2" t="s">
        <v>134</v>
      </c>
      <c r="F699" s="22">
        <v>12200139</v>
      </c>
      <c r="G699" s="15">
        <v>44180</v>
      </c>
      <c r="H699" s="2" t="s">
        <v>895</v>
      </c>
      <c r="I699" s="2" t="s">
        <v>896</v>
      </c>
      <c r="J699" s="2" t="s">
        <v>897</v>
      </c>
      <c r="K699" s="60">
        <v>99000</v>
      </c>
    </row>
    <row r="700" spans="1:11" ht="27">
      <c r="A700" s="11" t="s">
        <v>2012</v>
      </c>
      <c r="B700" s="2" t="s">
        <v>11</v>
      </c>
      <c r="C700" s="2" t="s">
        <v>14</v>
      </c>
      <c r="D700" s="2" t="s">
        <v>14</v>
      </c>
      <c r="E700" s="2" t="s">
        <v>134</v>
      </c>
      <c r="F700" s="22">
        <v>12200140</v>
      </c>
      <c r="G700" s="15">
        <v>44180</v>
      </c>
      <c r="H700" s="2" t="s">
        <v>898</v>
      </c>
      <c r="I700" s="2" t="s">
        <v>899</v>
      </c>
      <c r="J700" s="2" t="s">
        <v>900</v>
      </c>
      <c r="K700" s="60">
        <v>297500</v>
      </c>
    </row>
    <row r="701" spans="1:11" ht="13.5">
      <c r="A701" s="11" t="s">
        <v>2012</v>
      </c>
      <c r="B701" s="2" t="s">
        <v>192</v>
      </c>
      <c r="C701" s="2" t="s">
        <v>14</v>
      </c>
      <c r="D701" s="2" t="s">
        <v>14</v>
      </c>
      <c r="E701" s="2" t="s">
        <v>193</v>
      </c>
      <c r="F701" s="23">
        <v>6377541</v>
      </c>
      <c r="G701" s="15">
        <v>44180</v>
      </c>
      <c r="H701" s="1" t="s">
        <v>901</v>
      </c>
      <c r="I701" s="1" t="s">
        <v>902</v>
      </c>
      <c r="J701" s="1" t="s">
        <v>903</v>
      </c>
      <c r="K701" s="60">
        <v>342500</v>
      </c>
    </row>
    <row r="702" spans="1:11" ht="13.5">
      <c r="A702" s="11" t="s">
        <v>2012</v>
      </c>
      <c r="B702" s="2" t="s">
        <v>192</v>
      </c>
      <c r="C702" s="2" t="s">
        <v>14</v>
      </c>
      <c r="D702" s="2" t="s">
        <v>14</v>
      </c>
      <c r="E702" s="2" t="s">
        <v>193</v>
      </c>
      <c r="F702" s="23">
        <v>6438823</v>
      </c>
      <c r="G702" s="15">
        <v>44196</v>
      </c>
      <c r="H702" s="1" t="s">
        <v>904</v>
      </c>
      <c r="I702" s="1" t="s">
        <v>902</v>
      </c>
      <c r="J702" s="1" t="s">
        <v>903</v>
      </c>
      <c r="K702" s="60">
        <v>366200</v>
      </c>
    </row>
    <row r="703" spans="1:11" ht="13.5">
      <c r="A703" s="11" t="s">
        <v>2012</v>
      </c>
      <c r="B703" s="2" t="s">
        <v>192</v>
      </c>
      <c r="C703" s="2" t="s">
        <v>14</v>
      </c>
      <c r="D703" s="2" t="s">
        <v>14</v>
      </c>
      <c r="E703" s="2" t="s">
        <v>193</v>
      </c>
      <c r="F703" s="23">
        <v>6377321</v>
      </c>
      <c r="G703" s="15">
        <v>44180</v>
      </c>
      <c r="H703" s="1" t="s">
        <v>905</v>
      </c>
      <c r="I703" s="1" t="s">
        <v>902</v>
      </c>
      <c r="J703" s="1" t="s">
        <v>903</v>
      </c>
      <c r="K703" s="60">
        <v>442400</v>
      </c>
    </row>
    <row r="704" spans="1:11" ht="13.5">
      <c r="A704" s="11" t="s">
        <v>2012</v>
      </c>
      <c r="B704" s="2" t="s">
        <v>192</v>
      </c>
      <c r="C704" s="2" t="s">
        <v>14</v>
      </c>
      <c r="D704" s="2" t="s">
        <v>14</v>
      </c>
      <c r="E704" s="2" t="s">
        <v>193</v>
      </c>
      <c r="F704" s="23">
        <v>6439299</v>
      </c>
      <c r="G704" s="15">
        <v>44196</v>
      </c>
      <c r="H704" s="1" t="s">
        <v>906</v>
      </c>
      <c r="I704" s="1" t="s">
        <v>902</v>
      </c>
      <c r="J704" s="1" t="s">
        <v>903</v>
      </c>
      <c r="K704" s="60">
        <v>484700</v>
      </c>
    </row>
    <row r="705" spans="1:11" ht="13.5">
      <c r="A705" s="11" t="s">
        <v>2012</v>
      </c>
      <c r="B705" s="2" t="s">
        <v>192</v>
      </c>
      <c r="C705" s="2" t="s">
        <v>14</v>
      </c>
      <c r="D705" s="2" t="s">
        <v>14</v>
      </c>
      <c r="E705" s="2" t="s">
        <v>193</v>
      </c>
      <c r="F705" s="23">
        <v>6388156</v>
      </c>
      <c r="G705" s="15">
        <v>44180</v>
      </c>
      <c r="H705" s="1" t="s">
        <v>907</v>
      </c>
      <c r="I705" s="1" t="s">
        <v>902</v>
      </c>
      <c r="J705" s="1" t="s">
        <v>903</v>
      </c>
      <c r="K705" s="60">
        <v>120300</v>
      </c>
    </row>
    <row r="706" spans="1:11" ht="13.5">
      <c r="A706" s="11" t="s">
        <v>2012</v>
      </c>
      <c r="B706" s="2" t="s">
        <v>192</v>
      </c>
      <c r="C706" s="2" t="s">
        <v>14</v>
      </c>
      <c r="D706" s="2" t="s">
        <v>14</v>
      </c>
      <c r="E706" s="2" t="s">
        <v>193</v>
      </c>
      <c r="F706" s="23">
        <v>306968</v>
      </c>
      <c r="G706" s="15">
        <v>44196</v>
      </c>
      <c r="H706" s="1" t="s">
        <v>908</v>
      </c>
      <c r="I706" s="1" t="s">
        <v>902</v>
      </c>
      <c r="J706" s="1" t="s">
        <v>903</v>
      </c>
      <c r="K706" s="60">
        <v>105800</v>
      </c>
    </row>
    <row r="707" spans="1:11" ht="13.5">
      <c r="A707" s="11" t="s">
        <v>2012</v>
      </c>
      <c r="B707" s="2" t="s">
        <v>192</v>
      </c>
      <c r="C707" s="2" t="s">
        <v>14</v>
      </c>
      <c r="D707" s="2" t="s">
        <v>14</v>
      </c>
      <c r="E707" s="2" t="s">
        <v>197</v>
      </c>
      <c r="F707" s="23">
        <v>520120</v>
      </c>
      <c r="G707" s="15">
        <v>44188</v>
      </c>
      <c r="H707" s="1" t="s">
        <v>909</v>
      </c>
      <c r="I707" s="1" t="s">
        <v>902</v>
      </c>
      <c r="J707" s="1" t="s">
        <v>903</v>
      </c>
      <c r="K707" s="60">
        <v>478200</v>
      </c>
    </row>
    <row r="708" spans="1:11" ht="27">
      <c r="A708" s="11" t="s">
        <v>2012</v>
      </c>
      <c r="B708" s="2" t="s">
        <v>192</v>
      </c>
      <c r="C708" s="2" t="s">
        <v>14</v>
      </c>
      <c r="D708" s="2" t="s">
        <v>14</v>
      </c>
      <c r="E708" s="2" t="s">
        <v>197</v>
      </c>
      <c r="F708" s="23">
        <v>975315</v>
      </c>
      <c r="G708" s="15">
        <v>44179</v>
      </c>
      <c r="H708" s="1" t="s">
        <v>910</v>
      </c>
      <c r="I708" s="1" t="s">
        <v>911</v>
      </c>
      <c r="J708" s="1" t="s">
        <v>19</v>
      </c>
      <c r="K708" s="61">
        <v>79624</v>
      </c>
    </row>
    <row r="709" spans="1:11" ht="27">
      <c r="A709" s="11" t="s">
        <v>2012</v>
      </c>
      <c r="B709" s="2" t="s">
        <v>192</v>
      </c>
      <c r="C709" s="2" t="s">
        <v>14</v>
      </c>
      <c r="D709" s="2" t="s">
        <v>14</v>
      </c>
      <c r="E709" s="2" t="s">
        <v>197</v>
      </c>
      <c r="F709" s="23">
        <v>977989</v>
      </c>
      <c r="G709" s="15">
        <v>44174</v>
      </c>
      <c r="H709" s="1" t="s">
        <v>912</v>
      </c>
      <c r="I709" s="1" t="s">
        <v>911</v>
      </c>
      <c r="J709" s="1" t="s">
        <v>19</v>
      </c>
      <c r="K709" s="61">
        <v>47087</v>
      </c>
    </row>
    <row r="710" spans="1:11" ht="13.5">
      <c r="A710" s="11" t="s">
        <v>2012</v>
      </c>
      <c r="B710" s="2" t="s">
        <v>192</v>
      </c>
      <c r="C710" s="2" t="s">
        <v>14</v>
      </c>
      <c r="D710" s="2" t="s">
        <v>14</v>
      </c>
      <c r="E710" s="2" t="s">
        <v>193</v>
      </c>
      <c r="F710" s="23">
        <v>4717128</v>
      </c>
      <c r="G710" s="15">
        <v>44180</v>
      </c>
      <c r="H710" s="1" t="s">
        <v>913</v>
      </c>
      <c r="I710" s="1" t="s">
        <v>914</v>
      </c>
      <c r="J710" s="1" t="s">
        <v>915</v>
      </c>
      <c r="K710" s="61">
        <v>16850</v>
      </c>
    </row>
    <row r="711" spans="1:11" ht="13.5">
      <c r="A711" s="11" t="s">
        <v>2012</v>
      </c>
      <c r="B711" s="2" t="s">
        <v>192</v>
      </c>
      <c r="C711" s="2" t="s">
        <v>14</v>
      </c>
      <c r="D711" s="2" t="s">
        <v>14</v>
      </c>
      <c r="E711" s="2" t="s">
        <v>193</v>
      </c>
      <c r="F711" s="23">
        <v>4723425</v>
      </c>
      <c r="G711" s="15">
        <v>44188</v>
      </c>
      <c r="H711" s="1" t="s">
        <v>916</v>
      </c>
      <c r="I711" s="1" t="s">
        <v>914</v>
      </c>
      <c r="J711" s="1" t="s">
        <v>917</v>
      </c>
      <c r="K711" s="60">
        <v>33500</v>
      </c>
    </row>
    <row r="712" spans="1:11" ht="13.5">
      <c r="A712" s="11" t="s">
        <v>2012</v>
      </c>
      <c r="B712" s="2" t="s">
        <v>192</v>
      </c>
      <c r="C712" s="2" t="s">
        <v>14</v>
      </c>
      <c r="D712" s="2" t="s">
        <v>14</v>
      </c>
      <c r="E712" s="2" t="s">
        <v>197</v>
      </c>
      <c r="F712" s="23">
        <v>267213</v>
      </c>
      <c r="G712" s="15">
        <v>44188</v>
      </c>
      <c r="H712" s="1" t="s">
        <v>918</v>
      </c>
      <c r="I712" s="1" t="s">
        <v>914</v>
      </c>
      <c r="J712" s="1" t="s">
        <v>917</v>
      </c>
      <c r="K712" s="60">
        <v>10600</v>
      </c>
    </row>
    <row r="713" spans="1:11" ht="13.5">
      <c r="A713" s="11" t="s">
        <v>2012</v>
      </c>
      <c r="B713" s="2" t="s">
        <v>192</v>
      </c>
      <c r="C713" s="2" t="s">
        <v>14</v>
      </c>
      <c r="D713" s="2" t="s">
        <v>14</v>
      </c>
      <c r="E713" s="2" t="s">
        <v>193</v>
      </c>
      <c r="F713" s="23">
        <v>238562</v>
      </c>
      <c r="G713" s="15">
        <v>44180</v>
      </c>
      <c r="H713" s="1" t="s">
        <v>919</v>
      </c>
      <c r="I713" s="1" t="s">
        <v>914</v>
      </c>
      <c r="J713" s="1" t="s">
        <v>917</v>
      </c>
      <c r="K713" s="60">
        <v>10250</v>
      </c>
    </row>
    <row r="714" spans="1:11" ht="13.5">
      <c r="A714" s="11" t="s">
        <v>2012</v>
      </c>
      <c r="B714" s="2" t="s">
        <v>192</v>
      </c>
      <c r="C714" s="2" t="s">
        <v>14</v>
      </c>
      <c r="D714" s="2" t="s">
        <v>14</v>
      </c>
      <c r="E714" s="2" t="s">
        <v>197</v>
      </c>
      <c r="F714" s="23">
        <v>266104</v>
      </c>
      <c r="G714" s="15">
        <v>44180</v>
      </c>
      <c r="H714" s="1" t="s">
        <v>920</v>
      </c>
      <c r="I714" s="1" t="s">
        <v>914</v>
      </c>
      <c r="J714" s="1" t="s">
        <v>917</v>
      </c>
      <c r="K714" s="60">
        <v>32350</v>
      </c>
    </row>
    <row r="715" spans="1:11" ht="13.5">
      <c r="A715" s="11" t="s">
        <v>2012</v>
      </c>
      <c r="B715" s="2" t="s">
        <v>192</v>
      </c>
      <c r="C715" s="2" t="s">
        <v>14</v>
      </c>
      <c r="D715" s="2" t="s">
        <v>14</v>
      </c>
      <c r="E715" s="2" t="s">
        <v>193</v>
      </c>
      <c r="F715" s="23">
        <v>8821173</v>
      </c>
      <c r="G715" s="15">
        <v>44195</v>
      </c>
      <c r="H715" s="1" t="s">
        <v>921</v>
      </c>
      <c r="I715" s="1" t="s">
        <v>922</v>
      </c>
      <c r="J715" s="1" t="s">
        <v>923</v>
      </c>
      <c r="K715" s="60">
        <v>109400</v>
      </c>
    </row>
    <row r="716" spans="1:11" ht="13.5">
      <c r="A716" s="11" t="s">
        <v>2012</v>
      </c>
      <c r="B716" s="2" t="s">
        <v>192</v>
      </c>
      <c r="C716" s="2" t="s">
        <v>14</v>
      </c>
      <c r="D716" s="2" t="s">
        <v>14</v>
      </c>
      <c r="E716" s="2" t="s">
        <v>197</v>
      </c>
      <c r="F716" s="23">
        <v>5346224</v>
      </c>
      <c r="G716" s="15">
        <v>44180</v>
      </c>
      <c r="H716" s="1" t="s">
        <v>924</v>
      </c>
      <c r="I716" s="1" t="s">
        <v>922</v>
      </c>
      <c r="J716" s="1" t="s">
        <v>923</v>
      </c>
      <c r="K716" s="60">
        <v>348150</v>
      </c>
    </row>
    <row r="717" spans="1:11" ht="13.5">
      <c r="A717" s="11" t="s">
        <v>2012</v>
      </c>
      <c r="B717" s="2" t="s">
        <v>192</v>
      </c>
      <c r="C717" s="2" t="s">
        <v>14</v>
      </c>
      <c r="D717" s="2" t="s">
        <v>14</v>
      </c>
      <c r="E717" s="2" t="s">
        <v>197</v>
      </c>
      <c r="F717" s="23">
        <v>5346084</v>
      </c>
      <c r="G717" s="15">
        <v>44180</v>
      </c>
      <c r="H717" s="1" t="s">
        <v>925</v>
      </c>
      <c r="I717" s="1" t="s">
        <v>922</v>
      </c>
      <c r="J717" s="1" t="s">
        <v>923</v>
      </c>
      <c r="K717" s="61">
        <v>39250</v>
      </c>
    </row>
    <row r="718" spans="1:11" ht="13.5">
      <c r="A718" s="11" t="s">
        <v>2012</v>
      </c>
      <c r="B718" s="2" t="s">
        <v>192</v>
      </c>
      <c r="C718" s="2" t="s">
        <v>14</v>
      </c>
      <c r="D718" s="2" t="s">
        <v>14</v>
      </c>
      <c r="E718" s="2" t="s">
        <v>193</v>
      </c>
      <c r="F718" s="23">
        <v>5145626</v>
      </c>
      <c r="G718" s="15">
        <v>44180</v>
      </c>
      <c r="H718" s="1" t="s">
        <v>926</v>
      </c>
      <c r="I718" s="1" t="s">
        <v>922</v>
      </c>
      <c r="J718" s="1" t="s">
        <v>923</v>
      </c>
      <c r="K718" s="61">
        <v>39100</v>
      </c>
    </row>
    <row r="719" spans="1:11" ht="13.5">
      <c r="A719" s="11" t="s">
        <v>2012</v>
      </c>
      <c r="B719" s="2" t="s">
        <v>192</v>
      </c>
      <c r="C719" s="2" t="s">
        <v>14</v>
      </c>
      <c r="D719" s="2" t="s">
        <v>14</v>
      </c>
      <c r="E719" s="2" t="s">
        <v>197</v>
      </c>
      <c r="F719" s="23">
        <v>5348304</v>
      </c>
      <c r="G719" s="15">
        <v>44195</v>
      </c>
      <c r="H719" s="1" t="s">
        <v>927</v>
      </c>
      <c r="I719" s="1" t="s">
        <v>922</v>
      </c>
      <c r="J719" s="1" t="s">
        <v>923</v>
      </c>
      <c r="K719" s="60">
        <v>30300</v>
      </c>
    </row>
    <row r="720" spans="1:11" ht="13.5">
      <c r="A720" s="11" t="s">
        <v>2004</v>
      </c>
      <c r="B720" s="2" t="s">
        <v>12</v>
      </c>
      <c r="C720" s="2" t="s">
        <v>14</v>
      </c>
      <c r="D720" s="2" t="s">
        <v>14</v>
      </c>
      <c r="E720" s="2" t="s">
        <v>119</v>
      </c>
      <c r="F720" s="11">
        <v>13200184</v>
      </c>
      <c r="G720" s="12">
        <v>44166</v>
      </c>
      <c r="H720" s="11" t="s">
        <v>82</v>
      </c>
      <c r="I720" s="11" t="s">
        <v>83</v>
      </c>
      <c r="J720" s="11" t="s">
        <v>65</v>
      </c>
      <c r="K720" s="69">
        <v>111311</v>
      </c>
    </row>
    <row r="721" spans="1:11" ht="27">
      <c r="A721" s="11" t="s">
        <v>2004</v>
      </c>
      <c r="B721" s="2" t="s">
        <v>11</v>
      </c>
      <c r="C721" s="2" t="s">
        <v>14</v>
      </c>
      <c r="D721" s="2" t="s">
        <v>14</v>
      </c>
      <c r="E721" s="2" t="s">
        <v>134</v>
      </c>
      <c r="F721" s="11">
        <v>13200431</v>
      </c>
      <c r="G721" s="12">
        <v>44166</v>
      </c>
      <c r="H721" s="11" t="s">
        <v>42</v>
      </c>
      <c r="I721" s="11" t="s">
        <v>84</v>
      </c>
      <c r="J721" s="11" t="s">
        <v>66</v>
      </c>
      <c r="K721" s="69">
        <v>226100</v>
      </c>
    </row>
    <row r="722" spans="1:11" ht="27">
      <c r="A722" s="11" t="s">
        <v>2004</v>
      </c>
      <c r="B722" s="2" t="s">
        <v>13</v>
      </c>
      <c r="C722" s="2" t="s">
        <v>14</v>
      </c>
      <c r="D722" s="2" t="s">
        <v>14</v>
      </c>
      <c r="E722" s="2" t="s">
        <v>134</v>
      </c>
      <c r="F722" s="11">
        <v>13200432</v>
      </c>
      <c r="G722" s="12">
        <v>44166</v>
      </c>
      <c r="H722" s="11" t="s">
        <v>2023</v>
      </c>
      <c r="I722" s="11" t="s">
        <v>98</v>
      </c>
      <c r="J722" s="11" t="s">
        <v>67</v>
      </c>
      <c r="K722" s="69">
        <v>67227</v>
      </c>
    </row>
    <row r="723" spans="1:11" ht="27">
      <c r="A723" s="11" t="s">
        <v>2004</v>
      </c>
      <c r="B723" s="2" t="s">
        <v>13</v>
      </c>
      <c r="C723" s="2" t="s">
        <v>14</v>
      </c>
      <c r="D723" s="2" t="s">
        <v>14</v>
      </c>
      <c r="E723" s="2" t="s">
        <v>134</v>
      </c>
      <c r="F723" s="11">
        <v>13200433</v>
      </c>
      <c r="G723" s="12">
        <v>44167</v>
      </c>
      <c r="H723" s="11" t="s">
        <v>2024</v>
      </c>
      <c r="I723" s="11" t="s">
        <v>29</v>
      </c>
      <c r="J723" s="11" t="s">
        <v>30</v>
      </c>
      <c r="K723" s="69">
        <v>324600</v>
      </c>
    </row>
    <row r="724" spans="1:11" ht="27">
      <c r="A724" s="11" t="s">
        <v>2004</v>
      </c>
      <c r="B724" s="2" t="s">
        <v>13</v>
      </c>
      <c r="C724" s="2" t="s">
        <v>14</v>
      </c>
      <c r="D724" s="2" t="s">
        <v>14</v>
      </c>
      <c r="E724" s="2" t="s">
        <v>134</v>
      </c>
      <c r="F724" s="11">
        <v>13200435</v>
      </c>
      <c r="G724" s="12">
        <v>44172</v>
      </c>
      <c r="H724" s="11" t="s">
        <v>2025</v>
      </c>
      <c r="I724" s="11" t="s">
        <v>38</v>
      </c>
      <c r="J724" s="11" t="s">
        <v>26</v>
      </c>
      <c r="K724" s="69">
        <v>395000</v>
      </c>
    </row>
    <row r="725" spans="1:11" ht="13.5">
      <c r="A725" s="11" t="s">
        <v>2004</v>
      </c>
      <c r="B725" s="2" t="s">
        <v>12</v>
      </c>
      <c r="C725" s="2" t="s">
        <v>14</v>
      </c>
      <c r="D725" s="2" t="s">
        <v>14</v>
      </c>
      <c r="E725" s="2" t="s">
        <v>119</v>
      </c>
      <c r="F725" s="11">
        <v>13200185</v>
      </c>
      <c r="G725" s="12">
        <v>44172</v>
      </c>
      <c r="H725" s="11" t="s">
        <v>86</v>
      </c>
      <c r="I725" s="11" t="s">
        <v>85</v>
      </c>
      <c r="J725" s="11" t="s">
        <v>27</v>
      </c>
      <c r="K725" s="69">
        <v>3253420</v>
      </c>
    </row>
    <row r="726" spans="1:11" ht="27">
      <c r="A726" s="11" t="s">
        <v>2004</v>
      </c>
      <c r="B726" s="2" t="s">
        <v>13</v>
      </c>
      <c r="C726" s="2" t="s">
        <v>14</v>
      </c>
      <c r="D726" s="2" t="s">
        <v>14</v>
      </c>
      <c r="E726" s="2" t="s">
        <v>134</v>
      </c>
      <c r="F726" s="11">
        <v>13200436</v>
      </c>
      <c r="G726" s="12">
        <v>44172</v>
      </c>
      <c r="H726" s="11" t="s">
        <v>2026</v>
      </c>
      <c r="I726" s="11" t="s">
        <v>31</v>
      </c>
      <c r="J726" s="11" t="s">
        <v>32</v>
      </c>
      <c r="K726" s="69">
        <v>78431</v>
      </c>
    </row>
    <row r="727" spans="1:11" ht="27">
      <c r="A727" s="11" t="s">
        <v>2004</v>
      </c>
      <c r="B727" s="2" t="s">
        <v>13</v>
      </c>
      <c r="C727" s="2" t="s">
        <v>14</v>
      </c>
      <c r="D727" s="2" t="s">
        <v>14</v>
      </c>
      <c r="E727" s="2" t="s">
        <v>134</v>
      </c>
      <c r="F727" s="11">
        <v>13200437</v>
      </c>
      <c r="G727" s="12">
        <v>44172</v>
      </c>
      <c r="H727" s="11" t="s">
        <v>2027</v>
      </c>
      <c r="I727" s="11" t="s">
        <v>101</v>
      </c>
      <c r="J727" s="11" t="s">
        <v>35</v>
      </c>
      <c r="K727" s="69">
        <v>180000</v>
      </c>
    </row>
    <row r="728" spans="1:11" ht="27">
      <c r="A728" s="11" t="s">
        <v>2004</v>
      </c>
      <c r="B728" s="2" t="s">
        <v>11</v>
      </c>
      <c r="C728" s="2" t="s">
        <v>14</v>
      </c>
      <c r="D728" s="2" t="s">
        <v>14</v>
      </c>
      <c r="E728" s="2" t="s">
        <v>134</v>
      </c>
      <c r="F728" s="11">
        <v>13200438</v>
      </c>
      <c r="G728" s="12">
        <v>44174</v>
      </c>
      <c r="H728" s="11" t="s">
        <v>99</v>
      </c>
      <c r="I728" s="11" t="s">
        <v>23</v>
      </c>
      <c r="J728" s="11" t="s">
        <v>25</v>
      </c>
      <c r="K728" s="69">
        <v>780000</v>
      </c>
    </row>
    <row r="729" spans="1:11" ht="13.5">
      <c r="A729" s="11" t="s">
        <v>2004</v>
      </c>
      <c r="B729" s="2" t="s">
        <v>12</v>
      </c>
      <c r="C729" s="2" t="s">
        <v>14</v>
      </c>
      <c r="D729" s="2" t="s">
        <v>14</v>
      </c>
      <c r="E729" s="2" t="s">
        <v>119</v>
      </c>
      <c r="F729" s="11">
        <v>13200186</v>
      </c>
      <c r="G729" s="12">
        <v>44174</v>
      </c>
      <c r="H729" s="11" t="s">
        <v>43</v>
      </c>
      <c r="I729" s="11" t="s">
        <v>44</v>
      </c>
      <c r="J729" s="11" t="s">
        <v>68</v>
      </c>
      <c r="K729" s="69">
        <v>5446795</v>
      </c>
    </row>
    <row r="730" spans="1:11" ht="13.5">
      <c r="A730" s="11" t="s">
        <v>2004</v>
      </c>
      <c r="B730" s="2" t="s">
        <v>11</v>
      </c>
      <c r="C730" s="2" t="s">
        <v>14</v>
      </c>
      <c r="D730" s="2" t="s">
        <v>14</v>
      </c>
      <c r="E730" s="2" t="s">
        <v>119</v>
      </c>
      <c r="F730" s="11">
        <v>13200187</v>
      </c>
      <c r="G730" s="12">
        <v>44174</v>
      </c>
      <c r="H730" s="11" t="s">
        <v>45</v>
      </c>
      <c r="I730" s="11" t="s">
        <v>87</v>
      </c>
      <c r="J730" s="11" t="s">
        <v>69</v>
      </c>
      <c r="K730" s="69">
        <v>2490432</v>
      </c>
    </row>
    <row r="731" spans="1:11" ht="27">
      <c r="A731" s="11" t="s">
        <v>2004</v>
      </c>
      <c r="B731" s="2" t="s">
        <v>11</v>
      </c>
      <c r="C731" s="2" t="s">
        <v>14</v>
      </c>
      <c r="D731" s="2" t="s">
        <v>14</v>
      </c>
      <c r="E731" s="2" t="s">
        <v>134</v>
      </c>
      <c r="F731" s="11">
        <v>13200439</v>
      </c>
      <c r="G731" s="12">
        <v>44174</v>
      </c>
      <c r="H731" s="11" t="s">
        <v>46</v>
      </c>
      <c r="I731" s="11" t="s">
        <v>47</v>
      </c>
      <c r="J731" s="11" t="s">
        <v>70</v>
      </c>
      <c r="K731" s="69">
        <v>97497</v>
      </c>
    </row>
    <row r="732" spans="1:11" ht="27">
      <c r="A732" s="11" t="s">
        <v>2004</v>
      </c>
      <c r="B732" s="2" t="s">
        <v>13</v>
      </c>
      <c r="C732" s="2" t="s">
        <v>14</v>
      </c>
      <c r="D732" s="2" t="s">
        <v>14</v>
      </c>
      <c r="E732" s="2" t="s">
        <v>119</v>
      </c>
      <c r="F732" s="11">
        <v>13200188</v>
      </c>
      <c r="G732" s="12">
        <v>44174</v>
      </c>
      <c r="H732" s="11" t="s">
        <v>2056</v>
      </c>
      <c r="I732" s="11" t="s">
        <v>88</v>
      </c>
      <c r="J732" s="11" t="s">
        <v>71</v>
      </c>
      <c r="K732" s="69">
        <v>340000</v>
      </c>
    </row>
    <row r="733" spans="1:11" ht="27">
      <c r="A733" s="11" t="s">
        <v>2004</v>
      </c>
      <c r="B733" s="2" t="s">
        <v>13</v>
      </c>
      <c r="C733" s="2" t="s">
        <v>14</v>
      </c>
      <c r="D733" s="2" t="s">
        <v>14</v>
      </c>
      <c r="E733" s="2" t="s">
        <v>134</v>
      </c>
      <c r="F733" s="11">
        <v>13200440</v>
      </c>
      <c r="G733" s="12">
        <v>44175</v>
      </c>
      <c r="H733" s="11" t="s">
        <v>2028</v>
      </c>
      <c r="I733" s="11" t="s">
        <v>102</v>
      </c>
      <c r="J733" s="11" t="s">
        <v>72</v>
      </c>
      <c r="K733" s="69">
        <v>156863</v>
      </c>
    </row>
    <row r="734" spans="1:11" ht="13.5">
      <c r="A734" s="11" t="s">
        <v>2004</v>
      </c>
      <c r="B734" s="2" t="s">
        <v>12</v>
      </c>
      <c r="C734" s="2" t="s">
        <v>14</v>
      </c>
      <c r="D734" s="2" t="s">
        <v>14</v>
      </c>
      <c r="E734" s="2" t="s">
        <v>119</v>
      </c>
      <c r="F734" s="11">
        <v>13200189</v>
      </c>
      <c r="G734" s="12">
        <v>44175</v>
      </c>
      <c r="H734" s="11" t="s">
        <v>48</v>
      </c>
      <c r="I734" s="11" t="s">
        <v>89</v>
      </c>
      <c r="J734" s="11" t="s">
        <v>24</v>
      </c>
      <c r="K734" s="69">
        <v>5917716</v>
      </c>
    </row>
    <row r="735" spans="1:11" ht="13.5">
      <c r="A735" s="11" t="s">
        <v>2004</v>
      </c>
      <c r="B735" s="2" t="s">
        <v>12</v>
      </c>
      <c r="C735" s="2" t="s">
        <v>14</v>
      </c>
      <c r="D735" s="2" t="s">
        <v>14</v>
      </c>
      <c r="E735" s="2" t="s">
        <v>119</v>
      </c>
      <c r="F735" s="11">
        <v>13200190</v>
      </c>
      <c r="G735" s="12">
        <v>44175</v>
      </c>
      <c r="H735" s="11" t="s">
        <v>49</v>
      </c>
      <c r="I735" s="11" t="s">
        <v>89</v>
      </c>
      <c r="J735" s="11" t="s">
        <v>24</v>
      </c>
      <c r="K735" s="69">
        <v>2973396</v>
      </c>
    </row>
    <row r="736" spans="1:11" ht="13.5">
      <c r="A736" s="11" t="s">
        <v>2004</v>
      </c>
      <c r="B736" s="2" t="s">
        <v>12</v>
      </c>
      <c r="C736" s="2" t="s">
        <v>14</v>
      </c>
      <c r="D736" s="2" t="s">
        <v>14</v>
      </c>
      <c r="E736" s="2" t="s">
        <v>119</v>
      </c>
      <c r="F736" s="11">
        <v>13200191</v>
      </c>
      <c r="G736" s="12">
        <v>44175</v>
      </c>
      <c r="H736" s="11" t="s">
        <v>96</v>
      </c>
      <c r="I736" s="11" t="s">
        <v>89</v>
      </c>
      <c r="J736" s="11" t="s">
        <v>24</v>
      </c>
      <c r="K736" s="69">
        <v>556346</v>
      </c>
    </row>
    <row r="737" spans="1:11" ht="13.5">
      <c r="A737" s="11" t="s">
        <v>2004</v>
      </c>
      <c r="B737" s="2" t="s">
        <v>12</v>
      </c>
      <c r="C737" s="2" t="s">
        <v>14</v>
      </c>
      <c r="D737" s="2" t="s">
        <v>14</v>
      </c>
      <c r="E737" s="2" t="s">
        <v>119</v>
      </c>
      <c r="F737" s="11">
        <v>13200192</v>
      </c>
      <c r="G737" s="12">
        <v>44176</v>
      </c>
      <c r="H737" s="11" t="s">
        <v>50</v>
      </c>
      <c r="I737" s="11" t="s">
        <v>90</v>
      </c>
      <c r="J737" s="11" t="s">
        <v>73</v>
      </c>
      <c r="K737" s="69">
        <v>2366315</v>
      </c>
    </row>
    <row r="738" spans="1:11" ht="13.5">
      <c r="A738" s="11" t="s">
        <v>2004</v>
      </c>
      <c r="B738" s="2" t="s">
        <v>11</v>
      </c>
      <c r="C738" s="2" t="s">
        <v>14</v>
      </c>
      <c r="D738" s="2" t="s">
        <v>14</v>
      </c>
      <c r="E738" s="2" t="s">
        <v>119</v>
      </c>
      <c r="F738" s="11">
        <v>13200193</v>
      </c>
      <c r="G738" s="12">
        <v>44176</v>
      </c>
      <c r="H738" s="11" t="s">
        <v>51</v>
      </c>
      <c r="I738" s="11" t="s">
        <v>89</v>
      </c>
      <c r="J738" s="11" t="s">
        <v>24</v>
      </c>
      <c r="K738" s="69">
        <v>28060</v>
      </c>
    </row>
    <row r="739" spans="1:11" ht="27">
      <c r="A739" s="11" t="s">
        <v>2004</v>
      </c>
      <c r="B739" s="2" t="s">
        <v>13</v>
      </c>
      <c r="C739" s="2" t="s">
        <v>14</v>
      </c>
      <c r="D739" s="2" t="s">
        <v>14</v>
      </c>
      <c r="E739" s="2" t="s">
        <v>134</v>
      </c>
      <c r="F739" s="11">
        <v>13200441</v>
      </c>
      <c r="G739" s="12">
        <v>44176</v>
      </c>
      <c r="H739" s="11" t="s">
        <v>2029</v>
      </c>
      <c r="I739" s="11" t="s">
        <v>33</v>
      </c>
      <c r="J739" s="11" t="s">
        <v>34</v>
      </c>
      <c r="K739" s="69">
        <v>89250</v>
      </c>
    </row>
    <row r="740" spans="1:11" ht="27">
      <c r="A740" s="11" t="s">
        <v>2004</v>
      </c>
      <c r="B740" s="2" t="s">
        <v>13</v>
      </c>
      <c r="C740" s="2" t="s">
        <v>14</v>
      </c>
      <c r="D740" s="2" t="s">
        <v>14</v>
      </c>
      <c r="E740" s="2" t="s">
        <v>134</v>
      </c>
      <c r="F740" s="11">
        <v>13200442</v>
      </c>
      <c r="G740" s="12">
        <v>44176</v>
      </c>
      <c r="H740" s="11" t="s">
        <v>2030</v>
      </c>
      <c r="I740" s="11" t="s">
        <v>33</v>
      </c>
      <c r="J740" s="11" t="s">
        <v>34</v>
      </c>
      <c r="K740" s="69">
        <v>113050</v>
      </c>
    </row>
    <row r="741" spans="1:11" ht="13.5">
      <c r="A741" s="11" t="s">
        <v>2004</v>
      </c>
      <c r="B741" s="2" t="s">
        <v>12</v>
      </c>
      <c r="C741" s="2" t="s">
        <v>14</v>
      </c>
      <c r="D741" s="2" t="s">
        <v>14</v>
      </c>
      <c r="E741" s="2" t="s">
        <v>119</v>
      </c>
      <c r="F741" s="11">
        <v>13200194</v>
      </c>
      <c r="G741" s="12">
        <v>44176</v>
      </c>
      <c r="H741" s="11" t="s">
        <v>97</v>
      </c>
      <c r="I741" s="11" t="s">
        <v>91</v>
      </c>
      <c r="J741" s="11" t="s">
        <v>81</v>
      </c>
      <c r="K741" s="69">
        <v>664087</v>
      </c>
    </row>
    <row r="742" spans="1:11" ht="27">
      <c r="A742" s="11" t="s">
        <v>2004</v>
      </c>
      <c r="B742" s="2" t="s">
        <v>12</v>
      </c>
      <c r="C742" s="2" t="s">
        <v>14</v>
      </c>
      <c r="D742" s="2" t="s">
        <v>14</v>
      </c>
      <c r="E742" s="2" t="s">
        <v>134</v>
      </c>
      <c r="F742" s="11">
        <v>13200444</v>
      </c>
      <c r="G742" s="12">
        <v>44176</v>
      </c>
      <c r="H742" s="11" t="s">
        <v>100</v>
      </c>
      <c r="I742" s="11" t="s">
        <v>91</v>
      </c>
      <c r="J742" s="11" t="s">
        <v>81</v>
      </c>
      <c r="K742" s="69">
        <v>252107</v>
      </c>
    </row>
    <row r="743" spans="1:11" ht="27">
      <c r="A743" s="11" t="s">
        <v>2004</v>
      </c>
      <c r="B743" s="2" t="s">
        <v>13</v>
      </c>
      <c r="C743" s="2" t="s">
        <v>14</v>
      </c>
      <c r="D743" s="2" t="s">
        <v>14</v>
      </c>
      <c r="E743" s="2" t="s">
        <v>134</v>
      </c>
      <c r="F743" s="11">
        <v>13200445</v>
      </c>
      <c r="G743" s="12">
        <v>44179</v>
      </c>
      <c r="H743" s="11" t="s">
        <v>2031</v>
      </c>
      <c r="I743" s="11" t="s">
        <v>103</v>
      </c>
      <c r="J743" s="11" t="s">
        <v>80</v>
      </c>
      <c r="K743" s="69">
        <v>240000</v>
      </c>
    </row>
    <row r="744" spans="1:11" ht="27">
      <c r="A744" s="11" t="s">
        <v>2004</v>
      </c>
      <c r="B744" s="2" t="s">
        <v>13</v>
      </c>
      <c r="C744" s="2" t="s">
        <v>14</v>
      </c>
      <c r="D744" s="2" t="s">
        <v>14</v>
      </c>
      <c r="E744" s="2" t="s">
        <v>134</v>
      </c>
      <c r="F744" s="11">
        <v>13200446</v>
      </c>
      <c r="G744" s="12">
        <v>44179</v>
      </c>
      <c r="H744" s="11" t="s">
        <v>2032</v>
      </c>
      <c r="I744" s="11" t="s">
        <v>36</v>
      </c>
      <c r="J744" s="11" t="s">
        <v>37</v>
      </c>
      <c r="K744" s="69">
        <v>166000</v>
      </c>
    </row>
    <row r="745" spans="1:11" ht="27">
      <c r="A745" s="11" t="s">
        <v>2004</v>
      </c>
      <c r="B745" s="2" t="s">
        <v>13</v>
      </c>
      <c r="C745" s="2" t="s">
        <v>14</v>
      </c>
      <c r="D745" s="2" t="s">
        <v>14</v>
      </c>
      <c r="E745" s="2" t="s">
        <v>134</v>
      </c>
      <c r="F745" s="11">
        <v>13200447</v>
      </c>
      <c r="G745" s="12">
        <v>44179</v>
      </c>
      <c r="H745" s="11" t="s">
        <v>2033</v>
      </c>
      <c r="I745" s="11" t="s">
        <v>29</v>
      </c>
      <c r="J745" s="11" t="s">
        <v>30</v>
      </c>
      <c r="K745" s="69">
        <v>530000</v>
      </c>
    </row>
    <row r="746" spans="1:11" ht="27">
      <c r="A746" s="11" t="s">
        <v>2004</v>
      </c>
      <c r="B746" s="2" t="s">
        <v>13</v>
      </c>
      <c r="C746" s="2" t="s">
        <v>14</v>
      </c>
      <c r="D746" s="2" t="s">
        <v>14</v>
      </c>
      <c r="E746" s="2" t="s">
        <v>134</v>
      </c>
      <c r="F746" s="11">
        <v>13200448</v>
      </c>
      <c r="G746" s="12">
        <v>44179</v>
      </c>
      <c r="H746" s="11" t="s">
        <v>2034</v>
      </c>
      <c r="I746" s="11" t="s">
        <v>38</v>
      </c>
      <c r="J746" s="11" t="s">
        <v>26</v>
      </c>
      <c r="K746" s="69">
        <v>183001</v>
      </c>
    </row>
    <row r="747" spans="1:11" ht="27">
      <c r="A747" s="11" t="s">
        <v>2004</v>
      </c>
      <c r="B747" s="2" t="s">
        <v>13</v>
      </c>
      <c r="C747" s="2" t="s">
        <v>14</v>
      </c>
      <c r="D747" s="2" t="s">
        <v>14</v>
      </c>
      <c r="E747" s="2" t="s">
        <v>134</v>
      </c>
      <c r="F747" s="11">
        <v>13200449</v>
      </c>
      <c r="G747" s="12">
        <v>44180</v>
      </c>
      <c r="H747" s="11" t="s">
        <v>2035</v>
      </c>
      <c r="I747" s="11" t="s">
        <v>36</v>
      </c>
      <c r="J747" s="11" t="s">
        <v>37</v>
      </c>
      <c r="K747" s="69">
        <v>680000</v>
      </c>
    </row>
    <row r="748" spans="1:11" ht="27">
      <c r="A748" s="11" t="s">
        <v>2004</v>
      </c>
      <c r="B748" s="2" t="s">
        <v>12</v>
      </c>
      <c r="C748" s="2" t="s">
        <v>14</v>
      </c>
      <c r="D748" s="2" t="s">
        <v>14</v>
      </c>
      <c r="E748" s="2" t="s">
        <v>134</v>
      </c>
      <c r="F748" s="11">
        <v>13200450</v>
      </c>
      <c r="G748" s="12">
        <v>44181</v>
      </c>
      <c r="H748" s="11" t="s">
        <v>52</v>
      </c>
      <c r="I748" s="11" t="s">
        <v>53</v>
      </c>
      <c r="J748" s="11" t="s">
        <v>79</v>
      </c>
      <c r="K748" s="69">
        <v>303212</v>
      </c>
    </row>
    <row r="749" spans="1:11" ht="27">
      <c r="A749" s="11" t="s">
        <v>2004</v>
      </c>
      <c r="B749" s="2" t="s">
        <v>13</v>
      </c>
      <c r="C749" s="2" t="s">
        <v>14</v>
      </c>
      <c r="D749" s="2" t="s">
        <v>14</v>
      </c>
      <c r="E749" s="2" t="s">
        <v>134</v>
      </c>
      <c r="F749" s="11">
        <v>13200451</v>
      </c>
      <c r="G749" s="12">
        <v>44182</v>
      </c>
      <c r="H749" s="11" t="s">
        <v>2036</v>
      </c>
      <c r="I749" s="11" t="s">
        <v>38</v>
      </c>
      <c r="J749" s="11" t="s">
        <v>26</v>
      </c>
      <c r="K749" s="69">
        <v>339000</v>
      </c>
    </row>
    <row r="750" spans="1:11" ht="27">
      <c r="A750" s="11" t="s">
        <v>2004</v>
      </c>
      <c r="B750" s="2" t="s">
        <v>13</v>
      </c>
      <c r="C750" s="2" t="s">
        <v>14</v>
      </c>
      <c r="D750" s="2" t="s">
        <v>14</v>
      </c>
      <c r="E750" s="2" t="s">
        <v>134</v>
      </c>
      <c r="F750" s="11">
        <v>13200452</v>
      </c>
      <c r="G750" s="12">
        <v>44186</v>
      </c>
      <c r="H750" s="11" t="s">
        <v>2037</v>
      </c>
      <c r="I750" s="11" t="s">
        <v>101</v>
      </c>
      <c r="J750" s="11" t="s">
        <v>35</v>
      </c>
      <c r="K750" s="69">
        <v>180000</v>
      </c>
    </row>
    <row r="751" spans="1:11" ht="13.5">
      <c r="A751" s="11" t="s">
        <v>2004</v>
      </c>
      <c r="B751" s="2" t="s">
        <v>12</v>
      </c>
      <c r="C751" s="2" t="s">
        <v>14</v>
      </c>
      <c r="D751" s="2" t="s">
        <v>14</v>
      </c>
      <c r="E751" s="2" t="s">
        <v>119</v>
      </c>
      <c r="F751" s="11">
        <v>13200195</v>
      </c>
      <c r="G751" s="12">
        <v>44186</v>
      </c>
      <c r="H751" s="11" t="s">
        <v>54</v>
      </c>
      <c r="I751" s="11" t="s">
        <v>55</v>
      </c>
      <c r="J751" s="11" t="s">
        <v>78</v>
      </c>
      <c r="K751" s="69">
        <v>3164117</v>
      </c>
    </row>
    <row r="752" spans="1:11" ht="13.5">
      <c r="A752" s="11" t="s">
        <v>2004</v>
      </c>
      <c r="B752" s="2" t="s">
        <v>12</v>
      </c>
      <c r="C752" s="2" t="s">
        <v>14</v>
      </c>
      <c r="D752" s="2" t="s">
        <v>14</v>
      </c>
      <c r="E752" s="2" t="s">
        <v>119</v>
      </c>
      <c r="F752" s="11">
        <v>13200196</v>
      </c>
      <c r="G752" s="12">
        <v>44186</v>
      </c>
      <c r="H752" s="11" t="s">
        <v>56</v>
      </c>
      <c r="I752" s="11" t="s">
        <v>85</v>
      </c>
      <c r="J752" s="11" t="s">
        <v>27</v>
      </c>
      <c r="K752" s="69">
        <v>5960383</v>
      </c>
    </row>
    <row r="753" spans="1:11" ht="13.5">
      <c r="A753" s="11" t="s">
        <v>2004</v>
      </c>
      <c r="B753" s="2" t="s">
        <v>12</v>
      </c>
      <c r="C753" s="2" t="s">
        <v>14</v>
      </c>
      <c r="D753" s="2" t="s">
        <v>14</v>
      </c>
      <c r="E753" s="2" t="s">
        <v>119</v>
      </c>
      <c r="F753" s="11">
        <v>13200197</v>
      </c>
      <c r="G753" s="12">
        <v>44186</v>
      </c>
      <c r="H753" s="11" t="s">
        <v>104</v>
      </c>
      <c r="I753" s="11" t="s">
        <v>89</v>
      </c>
      <c r="J753" s="11" t="s">
        <v>24</v>
      </c>
      <c r="K753" s="69">
        <v>3089503</v>
      </c>
    </row>
    <row r="754" spans="1:11" ht="13.5">
      <c r="A754" s="11" t="s">
        <v>2004</v>
      </c>
      <c r="B754" s="2" t="s">
        <v>12</v>
      </c>
      <c r="C754" s="2" t="s">
        <v>14</v>
      </c>
      <c r="D754" s="2" t="s">
        <v>14</v>
      </c>
      <c r="E754" s="2" t="s">
        <v>119</v>
      </c>
      <c r="F754" s="11">
        <v>13200198</v>
      </c>
      <c r="G754" s="12">
        <v>44186</v>
      </c>
      <c r="H754" s="11" t="s">
        <v>57</v>
      </c>
      <c r="I754" s="11" t="s">
        <v>89</v>
      </c>
      <c r="J754" s="11" t="s">
        <v>24</v>
      </c>
      <c r="K754" s="69">
        <v>1050758</v>
      </c>
    </row>
    <row r="755" spans="1:11" ht="27">
      <c r="A755" s="11" t="s">
        <v>2004</v>
      </c>
      <c r="B755" s="2" t="s">
        <v>13</v>
      </c>
      <c r="C755" s="2" t="s">
        <v>14</v>
      </c>
      <c r="D755" s="2" t="s">
        <v>14</v>
      </c>
      <c r="E755" s="2" t="s">
        <v>119</v>
      </c>
      <c r="F755" s="11">
        <v>13200199</v>
      </c>
      <c r="G755" s="12">
        <v>44186</v>
      </c>
      <c r="H755" s="11" t="s">
        <v>58</v>
      </c>
      <c r="I755" s="11" t="s">
        <v>88</v>
      </c>
      <c r="J755" s="11" t="s">
        <v>71</v>
      </c>
      <c r="K755" s="69">
        <v>2000000</v>
      </c>
    </row>
    <row r="756" spans="1:11" ht="13.5">
      <c r="A756" s="11" t="s">
        <v>2004</v>
      </c>
      <c r="B756" s="2" t="s">
        <v>12</v>
      </c>
      <c r="C756" s="2" t="s">
        <v>14</v>
      </c>
      <c r="D756" s="2" t="s">
        <v>14</v>
      </c>
      <c r="E756" s="2" t="s">
        <v>119</v>
      </c>
      <c r="F756" s="11">
        <v>13200200</v>
      </c>
      <c r="G756" s="12">
        <v>44186</v>
      </c>
      <c r="H756" s="11" t="s">
        <v>59</v>
      </c>
      <c r="I756" s="11" t="s">
        <v>92</v>
      </c>
      <c r="J756" s="11" t="s">
        <v>77</v>
      </c>
      <c r="K756" s="69">
        <v>2884911</v>
      </c>
    </row>
    <row r="757" spans="1:11" ht="13.5">
      <c r="A757" s="11" t="s">
        <v>2004</v>
      </c>
      <c r="B757" s="2" t="s">
        <v>12</v>
      </c>
      <c r="C757" s="2" t="s">
        <v>14</v>
      </c>
      <c r="D757" s="2" t="s">
        <v>14</v>
      </c>
      <c r="E757" s="2" t="s">
        <v>119</v>
      </c>
      <c r="F757" s="11">
        <v>13200201</v>
      </c>
      <c r="G757" s="12">
        <v>44186</v>
      </c>
      <c r="H757" s="11" t="s">
        <v>60</v>
      </c>
      <c r="I757" s="11" t="s">
        <v>61</v>
      </c>
      <c r="J757" s="11" t="s">
        <v>28</v>
      </c>
      <c r="K757" s="69">
        <v>316243</v>
      </c>
    </row>
    <row r="758" spans="1:11" ht="13.5">
      <c r="A758" s="11" t="s">
        <v>2004</v>
      </c>
      <c r="B758" s="2" t="s">
        <v>11</v>
      </c>
      <c r="C758" s="2" t="s">
        <v>14</v>
      </c>
      <c r="D758" s="2" t="s">
        <v>14</v>
      </c>
      <c r="E758" s="2" t="s">
        <v>119</v>
      </c>
      <c r="F758" s="11">
        <v>13200202</v>
      </c>
      <c r="G758" s="12">
        <v>44187</v>
      </c>
      <c r="H758" s="11" t="s">
        <v>62</v>
      </c>
      <c r="I758" s="11" t="s">
        <v>93</v>
      </c>
      <c r="J758" s="11" t="s">
        <v>76</v>
      </c>
      <c r="K758" s="69">
        <v>2520658</v>
      </c>
    </row>
    <row r="759" spans="1:11" ht="13.5">
      <c r="A759" s="11" t="s">
        <v>2004</v>
      </c>
      <c r="B759" s="2" t="s">
        <v>12</v>
      </c>
      <c r="C759" s="2" t="s">
        <v>14</v>
      </c>
      <c r="D759" s="2" t="s">
        <v>14</v>
      </c>
      <c r="E759" s="2" t="s">
        <v>119</v>
      </c>
      <c r="F759" s="11">
        <v>13200203</v>
      </c>
      <c r="G759" s="12">
        <v>44187</v>
      </c>
      <c r="H759" s="11" t="s">
        <v>63</v>
      </c>
      <c r="I759" s="11" t="s">
        <v>94</v>
      </c>
      <c r="J759" s="11" t="s">
        <v>75</v>
      </c>
      <c r="K759" s="69">
        <v>511516</v>
      </c>
    </row>
    <row r="760" spans="1:11" ht="13.5">
      <c r="A760" s="11" t="s">
        <v>2004</v>
      </c>
      <c r="B760" s="2" t="s">
        <v>11</v>
      </c>
      <c r="C760" s="2" t="s">
        <v>14</v>
      </c>
      <c r="D760" s="2" t="s">
        <v>14</v>
      </c>
      <c r="E760" s="2" t="s">
        <v>119</v>
      </c>
      <c r="F760" s="11">
        <v>13200206</v>
      </c>
      <c r="G760" s="12">
        <v>44195</v>
      </c>
      <c r="H760" s="11" t="s">
        <v>64</v>
      </c>
      <c r="I760" s="11" t="s">
        <v>95</v>
      </c>
      <c r="J760" s="11" t="s">
        <v>74</v>
      </c>
      <c r="K760" s="69">
        <v>999200</v>
      </c>
    </row>
    <row r="761" spans="1:11" ht="13.5">
      <c r="A761" s="11" t="s">
        <v>2004</v>
      </c>
      <c r="B761" s="2" t="s">
        <v>147</v>
      </c>
      <c r="C761" s="2" t="s">
        <v>117</v>
      </c>
      <c r="D761" s="15">
        <v>44195</v>
      </c>
      <c r="E761" s="2" t="s">
        <v>20</v>
      </c>
      <c r="F761" s="11" t="s">
        <v>14</v>
      </c>
      <c r="G761" s="12">
        <v>44195</v>
      </c>
      <c r="H761" s="11" t="s">
        <v>111</v>
      </c>
      <c r="I761" s="11" t="s">
        <v>112</v>
      </c>
      <c r="J761" s="11" t="s">
        <v>113</v>
      </c>
      <c r="K761" s="69">
        <v>10709044</v>
      </c>
    </row>
    <row r="762" spans="1:11" ht="27">
      <c r="A762" s="11" t="s">
        <v>2004</v>
      </c>
      <c r="B762" s="2" t="s">
        <v>13</v>
      </c>
      <c r="C762" s="2" t="s">
        <v>14</v>
      </c>
      <c r="D762" s="2" t="s">
        <v>14</v>
      </c>
      <c r="E762" s="2" t="s">
        <v>20</v>
      </c>
      <c r="F762" s="11" t="s">
        <v>14</v>
      </c>
      <c r="G762" s="12">
        <v>44167</v>
      </c>
      <c r="H762" s="11" t="s">
        <v>114</v>
      </c>
      <c r="I762" s="11" t="s">
        <v>115</v>
      </c>
      <c r="J762" s="11" t="s">
        <v>116</v>
      </c>
      <c r="K762" s="69">
        <v>6843270</v>
      </c>
    </row>
    <row r="763" spans="1:11" ht="13.5">
      <c r="A763" s="11" t="s">
        <v>2004</v>
      </c>
      <c r="B763" s="2" t="s">
        <v>192</v>
      </c>
      <c r="C763" s="2" t="s">
        <v>14</v>
      </c>
      <c r="D763" s="2" t="s">
        <v>14</v>
      </c>
      <c r="E763" s="2" t="s">
        <v>20</v>
      </c>
      <c r="F763" s="11">
        <v>23355476</v>
      </c>
      <c r="G763" s="12">
        <v>44179</v>
      </c>
      <c r="H763" s="2" t="s">
        <v>105</v>
      </c>
      <c r="I763" s="2" t="s">
        <v>15</v>
      </c>
      <c r="J763" s="2" t="s">
        <v>16</v>
      </c>
      <c r="K763" s="69">
        <v>13312983</v>
      </c>
    </row>
    <row r="764" spans="1:11" ht="13.5">
      <c r="A764" s="11" t="s">
        <v>2004</v>
      </c>
      <c r="B764" s="2" t="s">
        <v>192</v>
      </c>
      <c r="C764" s="2" t="s">
        <v>14</v>
      </c>
      <c r="D764" s="2" t="s">
        <v>14</v>
      </c>
      <c r="E764" s="2" t="s">
        <v>20</v>
      </c>
      <c r="F764" s="11">
        <v>105142</v>
      </c>
      <c r="G764" s="12">
        <v>44196</v>
      </c>
      <c r="H764" s="11" t="s">
        <v>106</v>
      </c>
      <c r="I764" s="2" t="s">
        <v>21</v>
      </c>
      <c r="J764" s="2" t="s">
        <v>22</v>
      </c>
      <c r="K764" s="69">
        <v>105076</v>
      </c>
    </row>
    <row r="765" spans="1:11" ht="27">
      <c r="A765" s="11" t="s">
        <v>2004</v>
      </c>
      <c r="B765" s="2" t="s">
        <v>192</v>
      </c>
      <c r="C765" s="2" t="s">
        <v>14</v>
      </c>
      <c r="D765" s="2" t="s">
        <v>14</v>
      </c>
      <c r="E765" s="2" t="s">
        <v>20</v>
      </c>
      <c r="F765" s="2">
        <v>27221</v>
      </c>
      <c r="G765" s="15">
        <v>44180</v>
      </c>
      <c r="H765" s="2" t="s">
        <v>107</v>
      </c>
      <c r="I765" s="2" t="s">
        <v>39</v>
      </c>
      <c r="J765" s="2" t="s">
        <v>17</v>
      </c>
      <c r="K765" s="54">
        <v>496311</v>
      </c>
    </row>
    <row r="766" spans="1:11" ht="40.5">
      <c r="A766" s="11" t="s">
        <v>2004</v>
      </c>
      <c r="B766" s="2" t="s">
        <v>192</v>
      </c>
      <c r="C766" s="2" t="s">
        <v>14</v>
      </c>
      <c r="D766" s="2" t="s">
        <v>14</v>
      </c>
      <c r="E766" s="2" t="s">
        <v>20</v>
      </c>
      <c r="F766" s="11">
        <v>23216533</v>
      </c>
      <c r="G766" s="12">
        <v>44178</v>
      </c>
      <c r="H766" s="11" t="s">
        <v>108</v>
      </c>
      <c r="I766" s="2" t="s">
        <v>40</v>
      </c>
      <c r="J766" s="2" t="s">
        <v>41</v>
      </c>
      <c r="K766" s="54">
        <v>525289</v>
      </c>
    </row>
    <row r="767" spans="1:11" ht="27">
      <c r="A767" s="11" t="s">
        <v>2004</v>
      </c>
      <c r="B767" s="2" t="s">
        <v>192</v>
      </c>
      <c r="C767" s="2" t="s">
        <v>14</v>
      </c>
      <c r="D767" s="2" t="s">
        <v>14</v>
      </c>
      <c r="E767" s="2" t="s">
        <v>20</v>
      </c>
      <c r="F767" s="2" t="s">
        <v>110</v>
      </c>
      <c r="G767" s="15">
        <v>44168</v>
      </c>
      <c r="H767" s="2" t="s">
        <v>109</v>
      </c>
      <c r="I767" s="2" t="s">
        <v>18</v>
      </c>
      <c r="J767" s="2" t="s">
        <v>19</v>
      </c>
      <c r="K767" s="54">
        <v>206331</v>
      </c>
    </row>
    <row r="768" spans="1:11" ht="27">
      <c r="A768" s="11" t="s">
        <v>2013</v>
      </c>
      <c r="B768" s="2" t="s">
        <v>13</v>
      </c>
      <c r="C768" s="2" t="s">
        <v>14</v>
      </c>
      <c r="D768" s="2" t="s">
        <v>14</v>
      </c>
      <c r="E768" s="2" t="s">
        <v>134</v>
      </c>
      <c r="F768" s="11">
        <v>14200279</v>
      </c>
      <c r="G768" s="12">
        <v>44166</v>
      </c>
      <c r="H768" s="2" t="s">
        <v>928</v>
      </c>
      <c r="I768" s="24" t="s">
        <v>31</v>
      </c>
      <c r="J768" s="11" t="s">
        <v>929</v>
      </c>
      <c r="K768" s="68">
        <v>78431</v>
      </c>
    </row>
    <row r="769" spans="1:11" ht="27">
      <c r="A769" s="11" t="s">
        <v>2013</v>
      </c>
      <c r="B769" s="2" t="s">
        <v>13</v>
      </c>
      <c r="C769" s="2" t="s">
        <v>14</v>
      </c>
      <c r="D769" s="2" t="s">
        <v>14</v>
      </c>
      <c r="E769" s="2" t="s">
        <v>134</v>
      </c>
      <c r="F769" s="11">
        <v>14200280</v>
      </c>
      <c r="G769" s="12">
        <v>44166</v>
      </c>
      <c r="H769" s="2" t="s">
        <v>930</v>
      </c>
      <c r="I769" s="24" t="s">
        <v>98</v>
      </c>
      <c r="J769" s="11" t="s">
        <v>931</v>
      </c>
      <c r="K769" s="68">
        <v>67227</v>
      </c>
    </row>
    <row r="770" spans="1:11" ht="27">
      <c r="A770" s="11" t="s">
        <v>2013</v>
      </c>
      <c r="B770" s="2" t="s">
        <v>147</v>
      </c>
      <c r="C770" s="2" t="s">
        <v>932</v>
      </c>
      <c r="D770" s="15">
        <v>44161</v>
      </c>
      <c r="E770" s="2" t="s">
        <v>134</v>
      </c>
      <c r="F770" s="11">
        <v>14200281</v>
      </c>
      <c r="G770" s="12">
        <v>44166</v>
      </c>
      <c r="H770" s="2" t="s">
        <v>933</v>
      </c>
      <c r="I770" s="24" t="s">
        <v>934</v>
      </c>
      <c r="J770" s="11" t="s">
        <v>935</v>
      </c>
      <c r="K770" s="68">
        <v>5155944</v>
      </c>
    </row>
    <row r="771" spans="1:11" ht="27">
      <c r="A771" s="11" t="s">
        <v>2013</v>
      </c>
      <c r="B771" s="2" t="s">
        <v>13</v>
      </c>
      <c r="C771" s="2" t="s">
        <v>14</v>
      </c>
      <c r="D771" s="2" t="s">
        <v>14</v>
      </c>
      <c r="E771" s="2" t="s">
        <v>134</v>
      </c>
      <c r="F771" s="11">
        <v>14200282</v>
      </c>
      <c r="G771" s="12">
        <v>44166</v>
      </c>
      <c r="H771" s="2" t="s">
        <v>936</v>
      </c>
      <c r="I771" s="24" t="s">
        <v>937</v>
      </c>
      <c r="J771" s="11" t="s">
        <v>938</v>
      </c>
      <c r="K771" s="68">
        <v>873950</v>
      </c>
    </row>
    <row r="772" spans="1:11" ht="27">
      <c r="A772" s="11" t="s">
        <v>2013</v>
      </c>
      <c r="B772" s="17" t="s">
        <v>265</v>
      </c>
      <c r="C772" s="2" t="s">
        <v>939</v>
      </c>
      <c r="D772" s="15">
        <v>44166</v>
      </c>
      <c r="E772" s="2" t="s">
        <v>134</v>
      </c>
      <c r="F772" s="11">
        <v>14200283</v>
      </c>
      <c r="G772" s="12">
        <v>44167</v>
      </c>
      <c r="H772" s="2" t="s">
        <v>940</v>
      </c>
      <c r="I772" s="24" t="s">
        <v>941</v>
      </c>
      <c r="J772" s="11" t="s">
        <v>942</v>
      </c>
      <c r="K772" s="68">
        <v>891148</v>
      </c>
    </row>
    <row r="773" spans="1:11" ht="27">
      <c r="A773" s="11" t="s">
        <v>2013</v>
      </c>
      <c r="B773" s="2" t="s">
        <v>13</v>
      </c>
      <c r="C773" s="2" t="s">
        <v>14</v>
      </c>
      <c r="D773" s="2" t="s">
        <v>14</v>
      </c>
      <c r="E773" s="2" t="s">
        <v>134</v>
      </c>
      <c r="F773" s="11">
        <v>14200284</v>
      </c>
      <c r="G773" s="12">
        <v>44172</v>
      </c>
      <c r="H773" s="2" t="s">
        <v>943</v>
      </c>
      <c r="I773" s="24" t="s">
        <v>944</v>
      </c>
      <c r="J773" s="11" t="s">
        <v>945</v>
      </c>
      <c r="K773" s="68">
        <v>116174</v>
      </c>
    </row>
    <row r="774" spans="1:11" ht="27">
      <c r="A774" s="11" t="s">
        <v>2013</v>
      </c>
      <c r="B774" s="2" t="s">
        <v>147</v>
      </c>
      <c r="C774" s="2" t="s">
        <v>946</v>
      </c>
      <c r="D774" s="15">
        <v>43215</v>
      </c>
      <c r="E774" s="2" t="s">
        <v>134</v>
      </c>
      <c r="F774" s="11">
        <v>14200285</v>
      </c>
      <c r="G774" s="12">
        <v>44172</v>
      </c>
      <c r="H774" s="2" t="s">
        <v>947</v>
      </c>
      <c r="I774" s="24" t="s">
        <v>36</v>
      </c>
      <c r="J774" s="11" t="s">
        <v>948</v>
      </c>
      <c r="K774" s="68">
        <v>382680</v>
      </c>
    </row>
    <row r="775" spans="1:11" ht="13.5">
      <c r="A775" s="11" t="s">
        <v>2013</v>
      </c>
      <c r="B775" s="2" t="s">
        <v>11</v>
      </c>
      <c r="C775" s="2" t="s">
        <v>14</v>
      </c>
      <c r="D775" s="2" t="s">
        <v>14</v>
      </c>
      <c r="E775" s="2" t="s">
        <v>119</v>
      </c>
      <c r="F775" s="11">
        <v>14200176</v>
      </c>
      <c r="G775" s="12">
        <v>44172</v>
      </c>
      <c r="H775" s="2" t="s">
        <v>949</v>
      </c>
      <c r="I775" s="24" t="s">
        <v>950</v>
      </c>
      <c r="J775" s="11" t="s">
        <v>951</v>
      </c>
      <c r="K775" s="68">
        <v>2460920</v>
      </c>
    </row>
    <row r="776" spans="1:11" ht="27">
      <c r="A776" s="11" t="s">
        <v>2013</v>
      </c>
      <c r="B776" s="2" t="s">
        <v>11</v>
      </c>
      <c r="C776" s="2" t="s">
        <v>14</v>
      </c>
      <c r="D776" s="2" t="s">
        <v>14</v>
      </c>
      <c r="E776" s="2" t="s">
        <v>134</v>
      </c>
      <c r="F776" s="11">
        <v>14200287</v>
      </c>
      <c r="G776" s="12">
        <v>44174</v>
      </c>
      <c r="H776" s="2" t="s">
        <v>952</v>
      </c>
      <c r="I776" s="24" t="s">
        <v>36</v>
      </c>
      <c r="J776" s="11" t="s">
        <v>948</v>
      </c>
      <c r="K776" s="68">
        <v>70000</v>
      </c>
    </row>
    <row r="777" spans="1:11" ht="13.5">
      <c r="A777" s="11" t="s">
        <v>2013</v>
      </c>
      <c r="B777" s="2" t="s">
        <v>12</v>
      </c>
      <c r="C777" s="2" t="s">
        <v>14</v>
      </c>
      <c r="D777" s="2" t="s">
        <v>14</v>
      </c>
      <c r="E777" s="2" t="s">
        <v>119</v>
      </c>
      <c r="F777" s="11">
        <v>14200177</v>
      </c>
      <c r="G777" s="12">
        <v>44174</v>
      </c>
      <c r="H777" s="2" t="s">
        <v>953</v>
      </c>
      <c r="I777" s="24" t="s">
        <v>55</v>
      </c>
      <c r="J777" s="11" t="s">
        <v>954</v>
      </c>
      <c r="K777" s="68">
        <v>178425</v>
      </c>
    </row>
    <row r="778" spans="1:11" ht="27">
      <c r="A778" s="11" t="s">
        <v>2013</v>
      </c>
      <c r="B778" s="2" t="s">
        <v>12</v>
      </c>
      <c r="C778" s="2" t="s">
        <v>14</v>
      </c>
      <c r="D778" s="2" t="s">
        <v>14</v>
      </c>
      <c r="E778" s="2" t="s">
        <v>134</v>
      </c>
      <c r="F778" s="11">
        <v>14200288</v>
      </c>
      <c r="G778" s="12">
        <v>44174</v>
      </c>
      <c r="H778" s="2" t="s">
        <v>955</v>
      </c>
      <c r="I778" s="24" t="s">
        <v>956</v>
      </c>
      <c r="J778" s="11" t="s">
        <v>957</v>
      </c>
      <c r="K778" s="68">
        <v>160003</v>
      </c>
    </row>
    <row r="779" spans="1:11" ht="27">
      <c r="A779" s="11" t="s">
        <v>2013</v>
      </c>
      <c r="B779" s="2" t="s">
        <v>13</v>
      </c>
      <c r="C779" s="2" t="s">
        <v>14</v>
      </c>
      <c r="D779" s="2" t="s">
        <v>14</v>
      </c>
      <c r="E779" s="2" t="s">
        <v>134</v>
      </c>
      <c r="F779" s="11">
        <v>14200289</v>
      </c>
      <c r="G779" s="12">
        <v>44174</v>
      </c>
      <c r="H779" s="2" t="s">
        <v>958</v>
      </c>
      <c r="I779" s="24" t="s">
        <v>959</v>
      </c>
      <c r="J779" s="11" t="s">
        <v>960</v>
      </c>
      <c r="K779" s="68">
        <v>59880</v>
      </c>
    </row>
    <row r="780" spans="1:11" ht="27">
      <c r="A780" s="11" t="s">
        <v>2013</v>
      </c>
      <c r="B780" s="17" t="s">
        <v>265</v>
      </c>
      <c r="C780" s="2" t="s">
        <v>961</v>
      </c>
      <c r="D780" s="15">
        <v>44172</v>
      </c>
      <c r="E780" s="2" t="s">
        <v>134</v>
      </c>
      <c r="F780" s="11">
        <v>14200290</v>
      </c>
      <c r="G780" s="12">
        <v>44175</v>
      </c>
      <c r="H780" s="2" t="s">
        <v>962</v>
      </c>
      <c r="I780" s="24" t="s">
        <v>963</v>
      </c>
      <c r="J780" s="11" t="s">
        <v>964</v>
      </c>
      <c r="K780" s="68">
        <v>1275442</v>
      </c>
    </row>
    <row r="781" spans="1:11" ht="27">
      <c r="A781" s="11" t="s">
        <v>2013</v>
      </c>
      <c r="B781" s="2" t="s">
        <v>12</v>
      </c>
      <c r="C781" s="2" t="s">
        <v>14</v>
      </c>
      <c r="D781" s="2" t="s">
        <v>14</v>
      </c>
      <c r="E781" s="2" t="s">
        <v>134</v>
      </c>
      <c r="F781" s="11">
        <v>14200292</v>
      </c>
      <c r="G781" s="12">
        <v>44176</v>
      </c>
      <c r="H781" s="2" t="s">
        <v>965</v>
      </c>
      <c r="I781" s="24" t="s">
        <v>966</v>
      </c>
      <c r="J781" s="11" t="s">
        <v>967</v>
      </c>
      <c r="K781" s="68">
        <v>8012865</v>
      </c>
    </row>
    <row r="782" spans="1:11" ht="27">
      <c r="A782" s="11" t="s">
        <v>2013</v>
      </c>
      <c r="B782" s="2" t="s">
        <v>13</v>
      </c>
      <c r="C782" s="2" t="s">
        <v>14</v>
      </c>
      <c r="D782" s="2" t="s">
        <v>14</v>
      </c>
      <c r="E782" s="2" t="s">
        <v>134</v>
      </c>
      <c r="F782" s="11">
        <v>14200293</v>
      </c>
      <c r="G782" s="12">
        <v>44179</v>
      </c>
      <c r="H782" s="2" t="s">
        <v>968</v>
      </c>
      <c r="I782" s="24" t="s">
        <v>941</v>
      </c>
      <c r="J782" s="11" t="s">
        <v>942</v>
      </c>
      <c r="K782" s="68">
        <v>121118</v>
      </c>
    </row>
    <row r="783" spans="1:11" ht="27">
      <c r="A783" s="11" t="s">
        <v>2013</v>
      </c>
      <c r="B783" s="2" t="s">
        <v>12</v>
      </c>
      <c r="C783" s="2" t="s">
        <v>14</v>
      </c>
      <c r="D783" s="2" t="s">
        <v>14</v>
      </c>
      <c r="E783" s="2" t="s">
        <v>134</v>
      </c>
      <c r="F783" s="11">
        <v>14200294</v>
      </c>
      <c r="G783" s="12">
        <v>44179</v>
      </c>
      <c r="H783" s="2" t="s">
        <v>969</v>
      </c>
      <c r="I783" s="24" t="s">
        <v>966</v>
      </c>
      <c r="J783" s="11" t="s">
        <v>967</v>
      </c>
      <c r="K783" s="68">
        <v>12658442</v>
      </c>
    </row>
    <row r="784" spans="1:11" ht="27">
      <c r="A784" s="11" t="s">
        <v>2013</v>
      </c>
      <c r="B784" s="17" t="s">
        <v>233</v>
      </c>
      <c r="C784" s="2" t="s">
        <v>970</v>
      </c>
      <c r="D784" s="15">
        <v>43220</v>
      </c>
      <c r="E784" s="2" t="s">
        <v>134</v>
      </c>
      <c r="F784" s="11">
        <v>14200295</v>
      </c>
      <c r="G784" s="12">
        <v>44179</v>
      </c>
      <c r="H784" s="2" t="s">
        <v>971</v>
      </c>
      <c r="I784" s="24" t="s">
        <v>972</v>
      </c>
      <c r="J784" s="11" t="s">
        <v>973</v>
      </c>
      <c r="K784" s="68">
        <v>430740</v>
      </c>
    </row>
    <row r="785" spans="1:11" ht="27">
      <c r="A785" s="11" t="s">
        <v>2013</v>
      </c>
      <c r="B785" s="2" t="s">
        <v>147</v>
      </c>
      <c r="C785" s="2" t="s">
        <v>946</v>
      </c>
      <c r="D785" s="15">
        <v>43215</v>
      </c>
      <c r="E785" s="2" t="s">
        <v>134</v>
      </c>
      <c r="F785" s="11">
        <v>14200296</v>
      </c>
      <c r="G785" s="12">
        <v>44180</v>
      </c>
      <c r="H785" s="2" t="s">
        <v>974</v>
      </c>
      <c r="I785" s="24" t="s">
        <v>36</v>
      </c>
      <c r="J785" s="11" t="s">
        <v>948</v>
      </c>
      <c r="K785" s="68">
        <v>348664</v>
      </c>
    </row>
    <row r="786" spans="1:11" ht="13.5">
      <c r="A786" s="11" t="s">
        <v>2013</v>
      </c>
      <c r="B786" s="2" t="s">
        <v>11</v>
      </c>
      <c r="C786" s="2" t="s">
        <v>14</v>
      </c>
      <c r="D786" s="2" t="s">
        <v>14</v>
      </c>
      <c r="E786" s="2" t="s">
        <v>119</v>
      </c>
      <c r="F786" s="11">
        <v>14200178</v>
      </c>
      <c r="G786" s="12">
        <v>44180</v>
      </c>
      <c r="H786" s="2" t="s">
        <v>975</v>
      </c>
      <c r="I786" s="24" t="s">
        <v>976</v>
      </c>
      <c r="J786" s="11" t="s">
        <v>977</v>
      </c>
      <c r="K786" s="68">
        <v>147999</v>
      </c>
    </row>
    <row r="787" spans="1:11" ht="27">
      <c r="A787" s="11" t="s">
        <v>2013</v>
      </c>
      <c r="B787" s="2" t="s">
        <v>11</v>
      </c>
      <c r="C787" s="2" t="s">
        <v>14</v>
      </c>
      <c r="D787" s="2" t="s">
        <v>14</v>
      </c>
      <c r="E787" s="2" t="s">
        <v>134</v>
      </c>
      <c r="F787" s="11">
        <v>14200297</v>
      </c>
      <c r="G787" s="12">
        <v>44180</v>
      </c>
      <c r="H787" s="2" t="s">
        <v>978</v>
      </c>
      <c r="I787" s="24" t="s">
        <v>979</v>
      </c>
      <c r="J787" s="11" t="s">
        <v>980</v>
      </c>
      <c r="K787" s="68">
        <v>13257</v>
      </c>
    </row>
    <row r="788" spans="1:11" ht="27">
      <c r="A788" s="11" t="s">
        <v>2013</v>
      </c>
      <c r="B788" s="2" t="s">
        <v>13</v>
      </c>
      <c r="C788" s="2" t="s">
        <v>14</v>
      </c>
      <c r="D788" s="2" t="s">
        <v>14</v>
      </c>
      <c r="E788" s="2" t="s">
        <v>134</v>
      </c>
      <c r="F788" s="11">
        <v>14200298</v>
      </c>
      <c r="G788" s="12">
        <v>44180</v>
      </c>
      <c r="H788" s="2" t="s">
        <v>981</v>
      </c>
      <c r="I788" s="24" t="s">
        <v>982</v>
      </c>
      <c r="J788" s="11" t="s">
        <v>983</v>
      </c>
      <c r="K788" s="68">
        <v>102081</v>
      </c>
    </row>
    <row r="789" spans="1:11" ht="27">
      <c r="A789" s="11" t="s">
        <v>2013</v>
      </c>
      <c r="B789" s="2" t="s">
        <v>13</v>
      </c>
      <c r="C789" s="2" t="s">
        <v>14</v>
      </c>
      <c r="D789" s="2" t="s">
        <v>14</v>
      </c>
      <c r="E789" s="2" t="s">
        <v>134</v>
      </c>
      <c r="F789" s="11">
        <v>14200299</v>
      </c>
      <c r="G789" s="12">
        <v>44180</v>
      </c>
      <c r="H789" s="2" t="s">
        <v>984</v>
      </c>
      <c r="I789" s="24" t="s">
        <v>985</v>
      </c>
      <c r="J789" s="11" t="s">
        <v>986</v>
      </c>
      <c r="K789" s="68">
        <v>377641</v>
      </c>
    </row>
    <row r="790" spans="1:11" ht="27">
      <c r="A790" s="11" t="s">
        <v>2013</v>
      </c>
      <c r="B790" s="2" t="s">
        <v>13</v>
      </c>
      <c r="C790" s="2" t="s">
        <v>14</v>
      </c>
      <c r="D790" s="2" t="s">
        <v>14</v>
      </c>
      <c r="E790" s="2" t="s">
        <v>134</v>
      </c>
      <c r="F790" s="11">
        <v>14200300</v>
      </c>
      <c r="G790" s="12">
        <v>44181</v>
      </c>
      <c r="H790" s="2" t="s">
        <v>936</v>
      </c>
      <c r="I790" s="24" t="s">
        <v>937</v>
      </c>
      <c r="J790" s="11" t="s">
        <v>938</v>
      </c>
      <c r="K790" s="68">
        <v>100840</v>
      </c>
    </row>
    <row r="791" spans="1:11" ht="27">
      <c r="A791" s="11" t="s">
        <v>2013</v>
      </c>
      <c r="B791" s="2" t="s">
        <v>13</v>
      </c>
      <c r="C791" s="2" t="s">
        <v>14</v>
      </c>
      <c r="D791" s="2" t="s">
        <v>14</v>
      </c>
      <c r="E791" s="2" t="s">
        <v>134</v>
      </c>
      <c r="F791" s="11">
        <v>14200301</v>
      </c>
      <c r="G791" s="12">
        <v>44181</v>
      </c>
      <c r="H791" s="2" t="s">
        <v>987</v>
      </c>
      <c r="I791" s="24" t="s">
        <v>937</v>
      </c>
      <c r="J791" s="11" t="s">
        <v>938</v>
      </c>
      <c r="K791" s="68">
        <v>168067</v>
      </c>
    </row>
    <row r="792" spans="1:11" ht="27">
      <c r="A792" s="11" t="s">
        <v>2013</v>
      </c>
      <c r="B792" s="2" t="s">
        <v>11</v>
      </c>
      <c r="C792" s="2" t="s">
        <v>14</v>
      </c>
      <c r="D792" s="2" t="s">
        <v>14</v>
      </c>
      <c r="E792" s="2" t="s">
        <v>134</v>
      </c>
      <c r="F792" s="11">
        <v>14200302</v>
      </c>
      <c r="G792" s="12">
        <v>44181</v>
      </c>
      <c r="H792" s="2" t="s">
        <v>988</v>
      </c>
      <c r="I792" s="24" t="s">
        <v>989</v>
      </c>
      <c r="J792" s="11" t="s">
        <v>990</v>
      </c>
      <c r="K792" s="68">
        <v>678569</v>
      </c>
    </row>
    <row r="793" spans="1:11" ht="27">
      <c r="A793" s="11" t="s">
        <v>2013</v>
      </c>
      <c r="B793" s="17" t="s">
        <v>265</v>
      </c>
      <c r="C793" s="2" t="s">
        <v>991</v>
      </c>
      <c r="D793" s="15">
        <v>42320</v>
      </c>
      <c r="E793" s="2" t="s">
        <v>134</v>
      </c>
      <c r="F793" s="11">
        <v>14200303</v>
      </c>
      <c r="G793" s="12">
        <v>44181</v>
      </c>
      <c r="H793" s="2" t="s">
        <v>992</v>
      </c>
      <c r="I793" s="24" t="s">
        <v>993</v>
      </c>
      <c r="J793" s="11" t="s">
        <v>994</v>
      </c>
      <c r="K793" s="68">
        <v>103638</v>
      </c>
    </row>
    <row r="794" spans="1:11" ht="13.5">
      <c r="A794" s="11" t="s">
        <v>2013</v>
      </c>
      <c r="B794" s="2" t="s">
        <v>12</v>
      </c>
      <c r="C794" s="2" t="s">
        <v>14</v>
      </c>
      <c r="D794" s="2" t="s">
        <v>14</v>
      </c>
      <c r="E794" s="2" t="s">
        <v>119</v>
      </c>
      <c r="F794" s="11">
        <v>14200179</v>
      </c>
      <c r="G794" s="12">
        <v>44186</v>
      </c>
      <c r="H794" s="2" t="s">
        <v>995</v>
      </c>
      <c r="I794" s="24" t="s">
        <v>89</v>
      </c>
      <c r="J794" s="11" t="s">
        <v>996</v>
      </c>
      <c r="K794" s="68">
        <v>692487</v>
      </c>
    </row>
    <row r="795" spans="1:11" ht="13.5">
      <c r="A795" s="11" t="s">
        <v>2013</v>
      </c>
      <c r="B795" s="2" t="s">
        <v>12</v>
      </c>
      <c r="C795" s="2" t="s">
        <v>14</v>
      </c>
      <c r="D795" s="2" t="s">
        <v>14</v>
      </c>
      <c r="E795" s="2" t="s">
        <v>119</v>
      </c>
      <c r="F795" s="11">
        <v>14200180</v>
      </c>
      <c r="G795" s="12">
        <v>44186</v>
      </c>
      <c r="H795" s="2" t="s">
        <v>997</v>
      </c>
      <c r="I795" s="24" t="s">
        <v>966</v>
      </c>
      <c r="J795" s="11" t="s">
        <v>967</v>
      </c>
      <c r="K795" s="68">
        <v>2340421</v>
      </c>
    </row>
    <row r="796" spans="1:11" ht="27">
      <c r="A796" s="11" t="s">
        <v>2013</v>
      </c>
      <c r="B796" s="2" t="s">
        <v>147</v>
      </c>
      <c r="C796" s="2" t="s">
        <v>998</v>
      </c>
      <c r="D796" s="15">
        <v>42223</v>
      </c>
      <c r="E796" s="2" t="s">
        <v>134</v>
      </c>
      <c r="F796" s="11">
        <v>14200305</v>
      </c>
      <c r="G796" s="12">
        <v>44186</v>
      </c>
      <c r="H796" s="2" t="s">
        <v>999</v>
      </c>
      <c r="I796" s="24" t="s">
        <v>1000</v>
      </c>
      <c r="J796" s="11" t="s">
        <v>1001</v>
      </c>
      <c r="K796" s="68">
        <v>228447</v>
      </c>
    </row>
    <row r="797" spans="1:11" ht="27">
      <c r="A797" s="11" t="s">
        <v>2013</v>
      </c>
      <c r="B797" s="2" t="s">
        <v>11</v>
      </c>
      <c r="C797" s="2" t="s">
        <v>14</v>
      </c>
      <c r="D797" s="2" t="s">
        <v>14</v>
      </c>
      <c r="E797" s="2" t="s">
        <v>134</v>
      </c>
      <c r="F797" s="11">
        <v>14200306</v>
      </c>
      <c r="G797" s="12">
        <v>44186</v>
      </c>
      <c r="H797" s="2" t="s">
        <v>1002</v>
      </c>
      <c r="I797" s="24" t="s">
        <v>979</v>
      </c>
      <c r="J797" s="11" t="s">
        <v>980</v>
      </c>
      <c r="K797" s="68">
        <v>30130</v>
      </c>
    </row>
    <row r="798" spans="1:11" ht="27">
      <c r="A798" s="11" t="s">
        <v>2013</v>
      </c>
      <c r="B798" s="2" t="s">
        <v>13</v>
      </c>
      <c r="C798" s="2" t="s">
        <v>14</v>
      </c>
      <c r="D798" s="2" t="s">
        <v>14</v>
      </c>
      <c r="E798" s="2" t="s">
        <v>134</v>
      </c>
      <c r="F798" s="11">
        <v>14200307</v>
      </c>
      <c r="G798" s="12">
        <v>44186</v>
      </c>
      <c r="H798" s="2" t="s">
        <v>1003</v>
      </c>
      <c r="I798" s="24" t="s">
        <v>1004</v>
      </c>
      <c r="J798" s="11" t="s">
        <v>1005</v>
      </c>
      <c r="K798" s="68">
        <v>78431</v>
      </c>
    </row>
    <row r="799" spans="1:11" ht="27">
      <c r="A799" s="11" t="s">
        <v>2013</v>
      </c>
      <c r="B799" s="2" t="s">
        <v>13</v>
      </c>
      <c r="C799" s="2" t="s">
        <v>14</v>
      </c>
      <c r="D799" s="2" t="s">
        <v>14</v>
      </c>
      <c r="E799" s="2" t="s">
        <v>134</v>
      </c>
      <c r="F799" s="11">
        <v>14200308</v>
      </c>
      <c r="G799" s="12">
        <v>44186</v>
      </c>
      <c r="H799" s="2" t="s">
        <v>1003</v>
      </c>
      <c r="I799" s="24" t="s">
        <v>1004</v>
      </c>
      <c r="J799" s="11" t="s">
        <v>1005</v>
      </c>
      <c r="K799" s="68">
        <v>117647</v>
      </c>
    </row>
    <row r="800" spans="1:11" ht="27">
      <c r="A800" s="11" t="s">
        <v>2013</v>
      </c>
      <c r="B800" s="2" t="s">
        <v>147</v>
      </c>
      <c r="C800" s="2" t="s">
        <v>998</v>
      </c>
      <c r="D800" s="15">
        <v>42223</v>
      </c>
      <c r="E800" s="2" t="s">
        <v>134</v>
      </c>
      <c r="F800" s="11">
        <v>14200309</v>
      </c>
      <c r="G800" s="12">
        <v>44186</v>
      </c>
      <c r="H800" s="2" t="s">
        <v>1006</v>
      </c>
      <c r="I800" s="24" t="s">
        <v>1000</v>
      </c>
      <c r="J800" s="11" t="s">
        <v>1001</v>
      </c>
      <c r="K800" s="68">
        <v>217024</v>
      </c>
    </row>
    <row r="801" spans="1:11" ht="27">
      <c r="A801" s="11" t="s">
        <v>2013</v>
      </c>
      <c r="B801" s="17" t="s">
        <v>265</v>
      </c>
      <c r="C801" s="2" t="s">
        <v>1007</v>
      </c>
      <c r="D801" s="15">
        <v>43922</v>
      </c>
      <c r="E801" s="2" t="s">
        <v>134</v>
      </c>
      <c r="F801" s="11">
        <v>14200310</v>
      </c>
      <c r="G801" s="12">
        <v>44186</v>
      </c>
      <c r="H801" s="2" t="s">
        <v>1008</v>
      </c>
      <c r="I801" s="24" t="s">
        <v>1009</v>
      </c>
      <c r="J801" s="11" t="s">
        <v>1010</v>
      </c>
      <c r="K801" s="68">
        <v>487156</v>
      </c>
    </row>
    <row r="802" spans="1:11" ht="27">
      <c r="A802" s="11" t="s">
        <v>2013</v>
      </c>
      <c r="B802" s="2" t="s">
        <v>147</v>
      </c>
      <c r="C802" s="2" t="s">
        <v>946</v>
      </c>
      <c r="D802" s="15">
        <v>43215</v>
      </c>
      <c r="E802" s="2" t="s">
        <v>134</v>
      </c>
      <c r="F802" s="11">
        <v>14200311</v>
      </c>
      <c r="G802" s="12">
        <v>44187</v>
      </c>
      <c r="H802" s="2" t="s">
        <v>1011</v>
      </c>
      <c r="I802" s="24" t="s">
        <v>36</v>
      </c>
      <c r="J802" s="11" t="s">
        <v>948</v>
      </c>
      <c r="K802" s="68">
        <v>255120</v>
      </c>
    </row>
    <row r="803" spans="1:11" ht="27">
      <c r="A803" s="11" t="s">
        <v>2013</v>
      </c>
      <c r="B803" s="2" t="s">
        <v>11</v>
      </c>
      <c r="C803" s="2" t="s">
        <v>14</v>
      </c>
      <c r="D803" s="2" t="s">
        <v>14</v>
      </c>
      <c r="E803" s="2" t="s">
        <v>134</v>
      </c>
      <c r="F803" s="11">
        <v>14200312</v>
      </c>
      <c r="G803" s="12">
        <v>44187</v>
      </c>
      <c r="H803" s="2" t="s">
        <v>1012</v>
      </c>
      <c r="I803" s="24" t="s">
        <v>36</v>
      </c>
      <c r="J803" s="11" t="s">
        <v>948</v>
      </c>
      <c r="K803" s="68">
        <v>60000</v>
      </c>
    </row>
    <row r="804" spans="1:11" ht="27">
      <c r="A804" s="11" t="s">
        <v>2013</v>
      </c>
      <c r="B804" s="2" t="s">
        <v>11</v>
      </c>
      <c r="C804" s="2" t="s">
        <v>14</v>
      </c>
      <c r="D804" s="2" t="s">
        <v>14</v>
      </c>
      <c r="E804" s="2" t="s">
        <v>134</v>
      </c>
      <c r="F804" s="11">
        <v>14200313</v>
      </c>
      <c r="G804" s="12">
        <v>44187</v>
      </c>
      <c r="H804" s="2" t="s">
        <v>1013</v>
      </c>
      <c r="I804" s="24" t="s">
        <v>36</v>
      </c>
      <c r="J804" s="11" t="s">
        <v>948</v>
      </c>
      <c r="K804" s="68">
        <v>80000</v>
      </c>
    </row>
    <row r="805" spans="1:11" ht="13.5">
      <c r="A805" s="11" t="s">
        <v>2013</v>
      </c>
      <c r="B805" s="2" t="s">
        <v>12</v>
      </c>
      <c r="C805" s="2" t="s">
        <v>14</v>
      </c>
      <c r="D805" s="2" t="s">
        <v>14</v>
      </c>
      <c r="E805" s="2" t="s">
        <v>119</v>
      </c>
      <c r="F805" s="11">
        <v>14200181</v>
      </c>
      <c r="G805" s="12">
        <v>44187</v>
      </c>
      <c r="H805" s="2" t="s">
        <v>1014</v>
      </c>
      <c r="I805" s="24" t="s">
        <v>1015</v>
      </c>
      <c r="J805" s="11" t="s">
        <v>1016</v>
      </c>
      <c r="K805" s="68">
        <v>671731</v>
      </c>
    </row>
    <row r="806" spans="1:11" ht="13.5">
      <c r="A806" s="11" t="s">
        <v>2013</v>
      </c>
      <c r="B806" s="2" t="s">
        <v>11</v>
      </c>
      <c r="C806" s="2" t="s">
        <v>14</v>
      </c>
      <c r="D806" s="2" t="s">
        <v>14</v>
      </c>
      <c r="E806" s="2" t="s">
        <v>119</v>
      </c>
      <c r="F806" s="11">
        <v>14200182</v>
      </c>
      <c r="G806" s="12">
        <v>44187</v>
      </c>
      <c r="H806" s="2" t="s">
        <v>1017</v>
      </c>
      <c r="I806" s="24" t="s">
        <v>1018</v>
      </c>
      <c r="J806" s="11" t="s">
        <v>1019</v>
      </c>
      <c r="K806" s="68">
        <v>990318</v>
      </c>
    </row>
    <row r="807" spans="1:11" ht="13.5">
      <c r="A807" s="11" t="s">
        <v>2013</v>
      </c>
      <c r="B807" s="2" t="s">
        <v>12</v>
      </c>
      <c r="C807" s="2" t="s">
        <v>14</v>
      </c>
      <c r="D807" s="2" t="s">
        <v>14</v>
      </c>
      <c r="E807" s="2" t="s">
        <v>119</v>
      </c>
      <c r="F807" s="11">
        <v>14200183</v>
      </c>
      <c r="G807" s="12">
        <v>44187</v>
      </c>
      <c r="H807" s="2" t="s">
        <v>1020</v>
      </c>
      <c r="I807" s="24" t="s">
        <v>89</v>
      </c>
      <c r="J807" s="11" t="s">
        <v>996</v>
      </c>
      <c r="K807" s="68">
        <v>54174</v>
      </c>
    </row>
    <row r="808" spans="1:11" ht="27">
      <c r="A808" s="11" t="s">
        <v>2013</v>
      </c>
      <c r="B808" s="2" t="s">
        <v>13</v>
      </c>
      <c r="C808" s="2" t="s">
        <v>14</v>
      </c>
      <c r="D808" s="2" t="s">
        <v>14</v>
      </c>
      <c r="E808" s="2" t="s">
        <v>134</v>
      </c>
      <c r="F808" s="11">
        <v>14200314</v>
      </c>
      <c r="G808" s="12">
        <v>44187</v>
      </c>
      <c r="H808" s="2" t="s">
        <v>1021</v>
      </c>
      <c r="I808" s="24" t="s">
        <v>1022</v>
      </c>
      <c r="J808" s="11" t="s">
        <v>1023</v>
      </c>
      <c r="K808" s="68">
        <v>140000</v>
      </c>
    </row>
    <row r="809" spans="1:11" ht="27">
      <c r="A809" s="11" t="s">
        <v>2013</v>
      </c>
      <c r="B809" s="2" t="s">
        <v>11</v>
      </c>
      <c r="C809" s="2" t="s">
        <v>14</v>
      </c>
      <c r="D809" s="2" t="s">
        <v>14</v>
      </c>
      <c r="E809" s="2" t="s">
        <v>134</v>
      </c>
      <c r="F809" s="11">
        <v>14200315</v>
      </c>
      <c r="G809" s="12">
        <v>44188</v>
      </c>
      <c r="H809" s="2" t="s">
        <v>1024</v>
      </c>
      <c r="I809" s="24" t="s">
        <v>36</v>
      </c>
      <c r="J809" s="11" t="s">
        <v>948</v>
      </c>
      <c r="K809" s="68">
        <v>60000</v>
      </c>
    </row>
    <row r="810" spans="1:11" ht="27">
      <c r="A810" s="11" t="s">
        <v>2013</v>
      </c>
      <c r="B810" s="2" t="s">
        <v>11</v>
      </c>
      <c r="C810" s="2" t="s">
        <v>14</v>
      </c>
      <c r="D810" s="2" t="s">
        <v>14</v>
      </c>
      <c r="E810" s="2" t="s">
        <v>134</v>
      </c>
      <c r="F810" s="11">
        <v>14200316</v>
      </c>
      <c r="G810" s="12">
        <v>44188</v>
      </c>
      <c r="H810" s="2" t="s">
        <v>1025</v>
      </c>
      <c r="I810" s="24" t="s">
        <v>36</v>
      </c>
      <c r="J810" s="11" t="s">
        <v>948</v>
      </c>
      <c r="K810" s="68">
        <v>55000</v>
      </c>
    </row>
    <row r="811" spans="1:11" ht="27">
      <c r="A811" s="11" t="s">
        <v>2013</v>
      </c>
      <c r="B811" s="2" t="s">
        <v>147</v>
      </c>
      <c r="C811" s="2" t="s">
        <v>946</v>
      </c>
      <c r="D811" s="15">
        <v>43215</v>
      </c>
      <c r="E811" s="2" t="s">
        <v>134</v>
      </c>
      <c r="F811" s="11">
        <v>14200317</v>
      </c>
      <c r="G811" s="12">
        <v>44188</v>
      </c>
      <c r="H811" s="2" t="s">
        <v>1026</v>
      </c>
      <c r="I811" s="24" t="s">
        <v>36</v>
      </c>
      <c r="J811" s="11" t="s">
        <v>948</v>
      </c>
      <c r="K811" s="68">
        <v>110552</v>
      </c>
    </row>
    <row r="812" spans="1:11" ht="27">
      <c r="A812" s="11" t="s">
        <v>2013</v>
      </c>
      <c r="B812" s="2" t="s">
        <v>11</v>
      </c>
      <c r="C812" s="2" t="s">
        <v>14</v>
      </c>
      <c r="D812" s="2" t="s">
        <v>14</v>
      </c>
      <c r="E812" s="2" t="s">
        <v>119</v>
      </c>
      <c r="F812" s="11">
        <v>14200184</v>
      </c>
      <c r="G812" s="12">
        <v>44188</v>
      </c>
      <c r="H812" s="2" t="s">
        <v>1027</v>
      </c>
      <c r="I812" s="24" t="s">
        <v>941</v>
      </c>
      <c r="J812" s="11" t="s">
        <v>942</v>
      </c>
      <c r="K812" s="68">
        <v>83027</v>
      </c>
    </row>
    <row r="813" spans="1:11" ht="27">
      <c r="A813" s="11" t="s">
        <v>2013</v>
      </c>
      <c r="B813" s="2" t="s">
        <v>13</v>
      </c>
      <c r="C813" s="2" t="s">
        <v>14</v>
      </c>
      <c r="D813" s="2" t="s">
        <v>14</v>
      </c>
      <c r="E813" s="2" t="s">
        <v>134</v>
      </c>
      <c r="F813" s="11">
        <v>14200318</v>
      </c>
      <c r="G813" s="12">
        <v>44189</v>
      </c>
      <c r="H813" s="2" t="s">
        <v>1028</v>
      </c>
      <c r="I813" s="24" t="s">
        <v>1029</v>
      </c>
      <c r="J813" s="11" t="s">
        <v>1030</v>
      </c>
      <c r="K813" s="68">
        <v>160650</v>
      </c>
    </row>
    <row r="814" spans="1:11" ht="27">
      <c r="A814" s="11" t="s">
        <v>2013</v>
      </c>
      <c r="B814" s="2" t="s">
        <v>147</v>
      </c>
      <c r="C814" s="2" t="s">
        <v>946</v>
      </c>
      <c r="D814" s="15">
        <v>43215</v>
      </c>
      <c r="E814" s="2" t="s">
        <v>134</v>
      </c>
      <c r="F814" s="11">
        <v>14200319</v>
      </c>
      <c r="G814" s="12">
        <v>44189</v>
      </c>
      <c r="H814" s="2" t="s">
        <v>1031</v>
      </c>
      <c r="I814" s="24" t="s">
        <v>36</v>
      </c>
      <c r="J814" s="11" t="s">
        <v>948</v>
      </c>
      <c r="K814" s="68">
        <v>276380</v>
      </c>
    </row>
    <row r="815" spans="1:11" ht="13.5">
      <c r="A815" s="11" t="s">
        <v>2013</v>
      </c>
      <c r="B815" s="2" t="s">
        <v>12</v>
      </c>
      <c r="C815" s="2" t="s">
        <v>14</v>
      </c>
      <c r="D815" s="2" t="s">
        <v>14</v>
      </c>
      <c r="E815" s="2" t="s">
        <v>119</v>
      </c>
      <c r="F815" s="11">
        <v>14200185</v>
      </c>
      <c r="G815" s="12">
        <v>44193</v>
      </c>
      <c r="H815" s="2" t="s">
        <v>1032</v>
      </c>
      <c r="I815" s="24" t="s">
        <v>1033</v>
      </c>
      <c r="J815" s="11" t="s">
        <v>1034</v>
      </c>
      <c r="K815" s="68">
        <v>2130973</v>
      </c>
    </row>
    <row r="816" spans="1:11" ht="27">
      <c r="A816" s="11" t="s">
        <v>2013</v>
      </c>
      <c r="B816" s="2" t="s">
        <v>13</v>
      </c>
      <c r="C816" s="2" t="s">
        <v>14</v>
      </c>
      <c r="D816" s="2" t="s">
        <v>14</v>
      </c>
      <c r="E816" s="2" t="s">
        <v>134</v>
      </c>
      <c r="F816" s="11">
        <v>14200320</v>
      </c>
      <c r="G816" s="12">
        <v>44194</v>
      </c>
      <c r="H816" s="2" t="s">
        <v>928</v>
      </c>
      <c r="I816" s="24" t="s">
        <v>31</v>
      </c>
      <c r="J816" s="11" t="s">
        <v>929</v>
      </c>
      <c r="K816" s="68">
        <v>78431</v>
      </c>
    </row>
    <row r="817" spans="1:11" ht="27">
      <c r="A817" s="11" t="s">
        <v>2013</v>
      </c>
      <c r="B817" s="2" t="s">
        <v>13</v>
      </c>
      <c r="C817" s="2" t="s">
        <v>14</v>
      </c>
      <c r="D817" s="2" t="s">
        <v>14</v>
      </c>
      <c r="E817" s="2" t="s">
        <v>134</v>
      </c>
      <c r="F817" s="11">
        <v>14200321</v>
      </c>
      <c r="G817" s="12">
        <v>44194</v>
      </c>
      <c r="H817" s="2" t="s">
        <v>1003</v>
      </c>
      <c r="I817" s="24" t="s">
        <v>31</v>
      </c>
      <c r="J817" s="11" t="s">
        <v>929</v>
      </c>
      <c r="K817" s="68">
        <v>78431</v>
      </c>
    </row>
    <row r="818" spans="1:11" ht="27">
      <c r="A818" s="11" t="s">
        <v>2013</v>
      </c>
      <c r="B818" s="2" t="s">
        <v>13</v>
      </c>
      <c r="C818" s="2" t="s">
        <v>14</v>
      </c>
      <c r="D818" s="2" t="s">
        <v>14</v>
      </c>
      <c r="E818" s="2" t="s">
        <v>134</v>
      </c>
      <c r="F818" s="11">
        <v>14200322</v>
      </c>
      <c r="G818" s="12">
        <v>44194</v>
      </c>
      <c r="H818" s="2" t="s">
        <v>1035</v>
      </c>
      <c r="I818" s="24" t="s">
        <v>31</v>
      </c>
      <c r="J818" s="11" t="s">
        <v>929</v>
      </c>
      <c r="K818" s="68">
        <v>78431</v>
      </c>
    </row>
    <row r="819" spans="1:11" ht="27">
      <c r="A819" s="11" t="s">
        <v>2013</v>
      </c>
      <c r="B819" s="17" t="s">
        <v>265</v>
      </c>
      <c r="C819" s="2" t="s">
        <v>1036</v>
      </c>
      <c r="D819" s="15">
        <v>44193</v>
      </c>
      <c r="E819" s="2" t="s">
        <v>134</v>
      </c>
      <c r="F819" s="11">
        <v>14200323</v>
      </c>
      <c r="G819" s="12">
        <v>44194</v>
      </c>
      <c r="H819" s="2" t="s">
        <v>1037</v>
      </c>
      <c r="I819" s="24" t="s">
        <v>1038</v>
      </c>
      <c r="J819" s="11" t="s">
        <v>1039</v>
      </c>
      <c r="K819" s="68">
        <v>415733</v>
      </c>
    </row>
    <row r="820" spans="1:11" ht="27">
      <c r="A820" s="11" t="s">
        <v>2013</v>
      </c>
      <c r="B820" s="17" t="s">
        <v>265</v>
      </c>
      <c r="C820" s="2" t="s">
        <v>991</v>
      </c>
      <c r="D820" s="15">
        <v>42320</v>
      </c>
      <c r="E820" s="2" t="s">
        <v>134</v>
      </c>
      <c r="F820" s="11">
        <v>14200324</v>
      </c>
      <c r="G820" s="12">
        <v>44194</v>
      </c>
      <c r="H820" s="2" t="s">
        <v>1040</v>
      </c>
      <c r="I820" s="24" t="s">
        <v>993</v>
      </c>
      <c r="J820" s="11" t="s">
        <v>994</v>
      </c>
      <c r="K820" s="68">
        <v>51890</v>
      </c>
    </row>
    <row r="821" spans="1:11" ht="13.5">
      <c r="A821" s="11" t="s">
        <v>2013</v>
      </c>
      <c r="B821" s="2" t="s">
        <v>192</v>
      </c>
      <c r="C821" s="2" t="s">
        <v>14</v>
      </c>
      <c r="D821" s="2" t="s">
        <v>14</v>
      </c>
      <c r="E821" s="2" t="s">
        <v>20</v>
      </c>
      <c r="F821" s="2">
        <v>5507383</v>
      </c>
      <c r="G821" s="15">
        <v>44180</v>
      </c>
      <c r="H821" s="2" t="s">
        <v>1041</v>
      </c>
      <c r="I821" s="24" t="s">
        <v>1042</v>
      </c>
      <c r="J821" s="2" t="s">
        <v>1043</v>
      </c>
      <c r="K821" s="58">
        <v>333720</v>
      </c>
    </row>
    <row r="822" spans="1:11" ht="13.5">
      <c r="A822" s="11" t="s">
        <v>2013</v>
      </c>
      <c r="B822" s="2" t="s">
        <v>192</v>
      </c>
      <c r="C822" s="2" t="s">
        <v>14</v>
      </c>
      <c r="D822" s="2" t="s">
        <v>14</v>
      </c>
      <c r="E822" s="2" t="s">
        <v>20</v>
      </c>
      <c r="F822" s="2">
        <v>179534714</v>
      </c>
      <c r="G822" s="15">
        <v>44170</v>
      </c>
      <c r="H822" s="2" t="s">
        <v>1044</v>
      </c>
      <c r="I822" s="24" t="s">
        <v>1042</v>
      </c>
      <c r="J822" s="2" t="s">
        <v>1043</v>
      </c>
      <c r="K822" s="58">
        <v>147460</v>
      </c>
    </row>
    <row r="823" spans="1:11" ht="13.5">
      <c r="A823" s="11" t="s">
        <v>2013</v>
      </c>
      <c r="B823" s="2" t="s">
        <v>192</v>
      </c>
      <c r="C823" s="2" t="s">
        <v>14</v>
      </c>
      <c r="D823" s="2" t="s">
        <v>14</v>
      </c>
      <c r="E823" s="2" t="s">
        <v>20</v>
      </c>
      <c r="F823" s="2">
        <v>23345837</v>
      </c>
      <c r="G823" s="15">
        <v>44177</v>
      </c>
      <c r="H823" s="2" t="s">
        <v>1045</v>
      </c>
      <c r="I823" s="24" t="s">
        <v>1046</v>
      </c>
      <c r="J823" s="2" t="s">
        <v>16</v>
      </c>
      <c r="K823" s="58">
        <v>1375768</v>
      </c>
    </row>
    <row r="824" spans="1:11" ht="13.5">
      <c r="A824" s="11" t="s">
        <v>2013</v>
      </c>
      <c r="B824" s="2" t="s">
        <v>192</v>
      </c>
      <c r="C824" s="2" t="s">
        <v>14</v>
      </c>
      <c r="D824" s="2" t="s">
        <v>14</v>
      </c>
      <c r="E824" s="2" t="s">
        <v>20</v>
      </c>
      <c r="F824" s="2">
        <v>23365998</v>
      </c>
      <c r="G824" s="15">
        <v>44181</v>
      </c>
      <c r="H824" s="2" t="s">
        <v>1047</v>
      </c>
      <c r="I824" s="24" t="s">
        <v>1046</v>
      </c>
      <c r="J824" s="2" t="s">
        <v>16</v>
      </c>
      <c r="K824" s="58">
        <v>2405144</v>
      </c>
    </row>
    <row r="825" spans="1:11" ht="13.5">
      <c r="A825" s="11" t="s">
        <v>2013</v>
      </c>
      <c r="B825" s="2" t="s">
        <v>192</v>
      </c>
      <c r="C825" s="2" t="s">
        <v>14</v>
      </c>
      <c r="D825" s="2" t="s">
        <v>14</v>
      </c>
      <c r="E825" s="2" t="s">
        <v>20</v>
      </c>
      <c r="F825" s="2">
        <v>23357374</v>
      </c>
      <c r="G825" s="15">
        <v>44180</v>
      </c>
      <c r="H825" s="2" t="s">
        <v>1048</v>
      </c>
      <c r="I825" s="24" t="s">
        <v>1046</v>
      </c>
      <c r="J825" s="2" t="s">
        <v>16</v>
      </c>
      <c r="K825" s="58">
        <v>1759874</v>
      </c>
    </row>
    <row r="826" spans="1:11" ht="13.5">
      <c r="A826" s="11" t="s">
        <v>2013</v>
      </c>
      <c r="B826" s="2" t="s">
        <v>192</v>
      </c>
      <c r="C826" s="2" t="s">
        <v>14</v>
      </c>
      <c r="D826" s="2" t="s">
        <v>14</v>
      </c>
      <c r="E826" s="2" t="s">
        <v>20</v>
      </c>
      <c r="F826" s="2">
        <v>974853</v>
      </c>
      <c r="G826" s="40">
        <v>44168</v>
      </c>
      <c r="H826" s="2" t="s">
        <v>1049</v>
      </c>
      <c r="I826" s="24" t="s">
        <v>18</v>
      </c>
      <c r="J826" s="2" t="s">
        <v>19</v>
      </c>
      <c r="K826" s="58">
        <v>4232</v>
      </c>
    </row>
    <row r="827" spans="1:11" ht="13.5">
      <c r="A827" s="11" t="s">
        <v>2013</v>
      </c>
      <c r="B827" s="2" t="s">
        <v>192</v>
      </c>
      <c r="C827" s="2" t="s">
        <v>14</v>
      </c>
      <c r="D827" s="2" t="s">
        <v>14</v>
      </c>
      <c r="E827" s="2" t="s">
        <v>20</v>
      </c>
      <c r="F827" s="2">
        <v>974856</v>
      </c>
      <c r="G827" s="40">
        <v>44168</v>
      </c>
      <c r="H827" s="2" t="s">
        <v>1050</v>
      </c>
      <c r="I827" s="24" t="s">
        <v>18</v>
      </c>
      <c r="J827" s="2" t="s">
        <v>19</v>
      </c>
      <c r="K827" s="58">
        <v>24984</v>
      </c>
    </row>
    <row r="828" spans="1:11" ht="27">
      <c r="A828" s="11" t="s">
        <v>2015</v>
      </c>
      <c r="B828" s="2" t="s">
        <v>13</v>
      </c>
      <c r="C828" s="2" t="s">
        <v>14</v>
      </c>
      <c r="D828" s="2" t="s">
        <v>14</v>
      </c>
      <c r="E828" s="2" t="s">
        <v>134</v>
      </c>
      <c r="F828" s="29">
        <v>15200223</v>
      </c>
      <c r="G828" s="30">
        <v>44176</v>
      </c>
      <c r="H828" s="11" t="s">
        <v>1085</v>
      </c>
      <c r="I828" s="31" t="s">
        <v>985</v>
      </c>
      <c r="J828" s="31" t="s">
        <v>986</v>
      </c>
      <c r="K828" s="63">
        <v>342206</v>
      </c>
    </row>
    <row r="829" spans="1:11" ht="27">
      <c r="A829" s="11" t="s">
        <v>2015</v>
      </c>
      <c r="B829" s="2" t="s">
        <v>13</v>
      </c>
      <c r="C829" s="2" t="s">
        <v>14</v>
      </c>
      <c r="D829" s="2" t="s">
        <v>14</v>
      </c>
      <c r="E829" s="2" t="s">
        <v>134</v>
      </c>
      <c r="F829" s="29">
        <v>15200227</v>
      </c>
      <c r="G829" s="30">
        <v>44183</v>
      </c>
      <c r="H829" s="11" t="s">
        <v>1086</v>
      </c>
      <c r="I829" s="31" t="s">
        <v>985</v>
      </c>
      <c r="J829" s="31" t="s">
        <v>986</v>
      </c>
      <c r="K829" s="63">
        <v>342206</v>
      </c>
    </row>
    <row r="830" spans="1:11" ht="27">
      <c r="A830" s="11" t="s">
        <v>2015</v>
      </c>
      <c r="B830" s="2" t="s">
        <v>13</v>
      </c>
      <c r="C830" s="2" t="s">
        <v>14</v>
      </c>
      <c r="D830" s="2" t="s">
        <v>14</v>
      </c>
      <c r="E830" s="2" t="s">
        <v>134</v>
      </c>
      <c r="F830" s="29">
        <v>15200229</v>
      </c>
      <c r="G830" s="30">
        <v>44188</v>
      </c>
      <c r="H830" s="11" t="s">
        <v>1087</v>
      </c>
      <c r="I830" s="31" t="s">
        <v>985</v>
      </c>
      <c r="J830" s="31" t="s">
        <v>986</v>
      </c>
      <c r="K830" s="63">
        <v>522991</v>
      </c>
    </row>
    <row r="831" spans="1:11" ht="27">
      <c r="A831" s="11" t="s">
        <v>2015</v>
      </c>
      <c r="B831" s="2" t="s">
        <v>13</v>
      </c>
      <c r="C831" s="2" t="s">
        <v>14</v>
      </c>
      <c r="D831" s="2" t="s">
        <v>14</v>
      </c>
      <c r="E831" s="2" t="s">
        <v>134</v>
      </c>
      <c r="F831" s="29">
        <v>15200231</v>
      </c>
      <c r="G831" s="30">
        <v>44190</v>
      </c>
      <c r="H831" s="11" t="s">
        <v>2042</v>
      </c>
      <c r="I831" s="31" t="s">
        <v>1088</v>
      </c>
      <c r="J831" s="31" t="s">
        <v>1089</v>
      </c>
      <c r="K831" s="63">
        <v>168067</v>
      </c>
    </row>
    <row r="832" spans="1:11" ht="27">
      <c r="A832" s="11" t="s">
        <v>2015</v>
      </c>
      <c r="B832" s="2" t="s">
        <v>13</v>
      </c>
      <c r="C832" s="2" t="s">
        <v>14</v>
      </c>
      <c r="D832" s="2" t="s">
        <v>14</v>
      </c>
      <c r="E832" s="2" t="s">
        <v>119</v>
      </c>
      <c r="F832" s="29">
        <v>15200103</v>
      </c>
      <c r="G832" s="30">
        <v>44194</v>
      </c>
      <c r="H832" s="11" t="s">
        <v>1090</v>
      </c>
      <c r="I832" s="31" t="s">
        <v>1091</v>
      </c>
      <c r="J832" s="31" t="s">
        <v>1092</v>
      </c>
      <c r="K832" s="63">
        <v>3200000</v>
      </c>
    </row>
    <row r="833" spans="1:11" ht="27">
      <c r="A833" s="11" t="s">
        <v>2015</v>
      </c>
      <c r="B833" s="2" t="s">
        <v>13</v>
      </c>
      <c r="C833" s="2" t="s">
        <v>14</v>
      </c>
      <c r="D833" s="2" t="s">
        <v>14</v>
      </c>
      <c r="E833" s="2" t="s">
        <v>134</v>
      </c>
      <c r="F833" s="29">
        <v>15200233</v>
      </c>
      <c r="G833" s="30">
        <v>44194</v>
      </c>
      <c r="H833" s="11" t="s">
        <v>1093</v>
      </c>
      <c r="I833" s="31" t="s">
        <v>1094</v>
      </c>
      <c r="J833" s="31" t="s">
        <v>1095</v>
      </c>
      <c r="K833" s="63">
        <v>198730</v>
      </c>
    </row>
    <row r="834" spans="1:11" ht="27">
      <c r="A834" s="11" t="s">
        <v>2015</v>
      </c>
      <c r="B834" s="2" t="s">
        <v>13</v>
      </c>
      <c r="C834" s="2" t="s">
        <v>14</v>
      </c>
      <c r="D834" s="2" t="s">
        <v>14</v>
      </c>
      <c r="E834" s="2" t="s">
        <v>134</v>
      </c>
      <c r="F834" s="29">
        <v>15200234</v>
      </c>
      <c r="G834" s="30">
        <v>44195</v>
      </c>
      <c r="H834" s="11" t="s">
        <v>1096</v>
      </c>
      <c r="I834" s="31" t="s">
        <v>1097</v>
      </c>
      <c r="J834" s="31" t="s">
        <v>1098</v>
      </c>
      <c r="K834" s="63">
        <v>145180</v>
      </c>
    </row>
    <row r="835" spans="1:11" ht="27">
      <c r="A835" s="11" t="s">
        <v>2015</v>
      </c>
      <c r="B835" s="2" t="s">
        <v>13</v>
      </c>
      <c r="C835" s="2" t="s">
        <v>14</v>
      </c>
      <c r="D835" s="2" t="s">
        <v>14</v>
      </c>
      <c r="E835" s="2" t="s">
        <v>134</v>
      </c>
      <c r="F835" s="29">
        <v>15200235</v>
      </c>
      <c r="G835" s="30">
        <v>44195</v>
      </c>
      <c r="H835" s="11" t="s">
        <v>1099</v>
      </c>
      <c r="I835" s="31" t="s">
        <v>1097</v>
      </c>
      <c r="J835" s="31" t="s">
        <v>1098</v>
      </c>
      <c r="K835" s="63">
        <v>124950</v>
      </c>
    </row>
    <row r="836" spans="1:11" ht="27">
      <c r="A836" s="11" t="s">
        <v>2015</v>
      </c>
      <c r="B836" s="2" t="s">
        <v>13</v>
      </c>
      <c r="C836" s="2" t="s">
        <v>14</v>
      </c>
      <c r="D836" s="2" t="s">
        <v>14</v>
      </c>
      <c r="E836" s="2" t="s">
        <v>134</v>
      </c>
      <c r="F836" s="29">
        <v>15200237</v>
      </c>
      <c r="G836" s="30">
        <v>44195</v>
      </c>
      <c r="H836" s="11" t="s">
        <v>1100</v>
      </c>
      <c r="I836" s="31" t="s">
        <v>1097</v>
      </c>
      <c r="J836" s="31" t="s">
        <v>1098</v>
      </c>
      <c r="K836" s="63">
        <v>492660</v>
      </c>
    </row>
    <row r="837" spans="1:11" ht="27">
      <c r="A837" s="11" t="s">
        <v>2015</v>
      </c>
      <c r="B837" s="2" t="s">
        <v>13</v>
      </c>
      <c r="C837" s="2" t="s">
        <v>14</v>
      </c>
      <c r="D837" s="2" t="s">
        <v>14</v>
      </c>
      <c r="E837" s="2" t="s">
        <v>134</v>
      </c>
      <c r="F837" s="29">
        <v>15200238</v>
      </c>
      <c r="G837" s="30">
        <v>44195</v>
      </c>
      <c r="H837" s="11" t="s">
        <v>1101</v>
      </c>
      <c r="I837" s="31" t="s">
        <v>1097</v>
      </c>
      <c r="J837" s="31" t="s">
        <v>1098</v>
      </c>
      <c r="K837" s="63">
        <v>508320</v>
      </c>
    </row>
    <row r="838" spans="1:11" ht="27">
      <c r="A838" s="11" t="s">
        <v>2015</v>
      </c>
      <c r="B838" s="2" t="s">
        <v>13</v>
      </c>
      <c r="C838" s="2" t="s">
        <v>14</v>
      </c>
      <c r="D838" s="2" t="s">
        <v>14</v>
      </c>
      <c r="E838" s="2" t="s">
        <v>134</v>
      </c>
      <c r="F838" s="29">
        <v>15200239</v>
      </c>
      <c r="G838" s="30">
        <v>44195</v>
      </c>
      <c r="H838" s="11" t="s">
        <v>1102</v>
      </c>
      <c r="I838" s="31" t="s">
        <v>1097</v>
      </c>
      <c r="J838" s="31" t="s">
        <v>1098</v>
      </c>
      <c r="K838" s="63">
        <v>487900</v>
      </c>
    </row>
    <row r="839" spans="1:11" ht="27">
      <c r="A839" s="11" t="s">
        <v>2015</v>
      </c>
      <c r="B839" s="2" t="s">
        <v>13</v>
      </c>
      <c r="C839" s="2" t="s">
        <v>14</v>
      </c>
      <c r="D839" s="2" t="s">
        <v>14</v>
      </c>
      <c r="E839" s="2" t="s">
        <v>134</v>
      </c>
      <c r="F839" s="29">
        <v>15200240</v>
      </c>
      <c r="G839" s="30">
        <v>44195</v>
      </c>
      <c r="H839" s="11" t="s">
        <v>1103</v>
      </c>
      <c r="I839" s="31" t="s">
        <v>1097</v>
      </c>
      <c r="J839" s="31" t="s">
        <v>1098</v>
      </c>
      <c r="K839" s="63">
        <v>250614</v>
      </c>
    </row>
    <row r="840" spans="1:11" ht="27">
      <c r="A840" s="11" t="s">
        <v>2015</v>
      </c>
      <c r="B840" s="2" t="s">
        <v>13</v>
      </c>
      <c r="C840" s="2" t="s">
        <v>14</v>
      </c>
      <c r="D840" s="2" t="s">
        <v>14</v>
      </c>
      <c r="E840" s="2" t="s">
        <v>134</v>
      </c>
      <c r="F840" s="29">
        <v>15200242</v>
      </c>
      <c r="G840" s="30">
        <v>44195</v>
      </c>
      <c r="H840" s="11" t="s">
        <v>1104</v>
      </c>
      <c r="I840" s="31" t="s">
        <v>1094</v>
      </c>
      <c r="J840" s="31" t="s">
        <v>1095</v>
      </c>
      <c r="K840" s="63">
        <v>476000</v>
      </c>
    </row>
    <row r="841" spans="1:11" ht="27">
      <c r="A841" s="11" t="s">
        <v>2015</v>
      </c>
      <c r="B841" s="2" t="s">
        <v>13</v>
      </c>
      <c r="C841" s="2" t="s">
        <v>14</v>
      </c>
      <c r="D841" s="2" t="s">
        <v>14</v>
      </c>
      <c r="E841" s="2" t="s">
        <v>134</v>
      </c>
      <c r="F841" s="29">
        <v>15200244</v>
      </c>
      <c r="G841" s="30">
        <v>44195</v>
      </c>
      <c r="H841" s="11" t="s">
        <v>1105</v>
      </c>
      <c r="I841" s="31" t="s">
        <v>1094</v>
      </c>
      <c r="J841" s="31" t="s">
        <v>1095</v>
      </c>
      <c r="K841" s="63">
        <v>261800</v>
      </c>
    </row>
    <row r="842" spans="1:11" ht="27">
      <c r="A842" s="11" t="s">
        <v>2015</v>
      </c>
      <c r="B842" s="2" t="s">
        <v>13</v>
      </c>
      <c r="C842" s="2" t="s">
        <v>14</v>
      </c>
      <c r="D842" s="2" t="s">
        <v>14</v>
      </c>
      <c r="E842" s="2" t="s">
        <v>134</v>
      </c>
      <c r="F842" s="29">
        <v>15200245</v>
      </c>
      <c r="G842" s="30">
        <v>44195</v>
      </c>
      <c r="H842" s="11" t="s">
        <v>1106</v>
      </c>
      <c r="I842" s="31" t="s">
        <v>1097</v>
      </c>
      <c r="J842" s="31" t="s">
        <v>1098</v>
      </c>
      <c r="K842" s="63">
        <v>478380</v>
      </c>
    </row>
    <row r="843" spans="1:11" ht="27">
      <c r="A843" s="11" t="s">
        <v>2015</v>
      </c>
      <c r="B843" s="2" t="s">
        <v>13</v>
      </c>
      <c r="C843" s="2" t="s">
        <v>14</v>
      </c>
      <c r="D843" s="2" t="s">
        <v>14</v>
      </c>
      <c r="E843" s="2" t="s">
        <v>134</v>
      </c>
      <c r="F843" s="29">
        <v>15200243</v>
      </c>
      <c r="G843" s="30">
        <v>44195</v>
      </c>
      <c r="H843" s="11" t="s">
        <v>1107</v>
      </c>
      <c r="I843" s="31" t="s">
        <v>1094</v>
      </c>
      <c r="J843" s="31" t="s">
        <v>1095</v>
      </c>
      <c r="K843" s="63">
        <v>476000</v>
      </c>
    </row>
    <row r="844" spans="1:11" ht="27">
      <c r="A844" s="11" t="s">
        <v>2015</v>
      </c>
      <c r="B844" s="2" t="s">
        <v>12</v>
      </c>
      <c r="C844" s="2" t="s">
        <v>14</v>
      </c>
      <c r="D844" s="2" t="s">
        <v>14</v>
      </c>
      <c r="E844" s="2" t="s">
        <v>134</v>
      </c>
      <c r="F844" s="29">
        <v>15200222</v>
      </c>
      <c r="G844" s="30">
        <v>44175</v>
      </c>
      <c r="H844" s="11" t="s">
        <v>1108</v>
      </c>
      <c r="I844" s="31" t="s">
        <v>985</v>
      </c>
      <c r="J844" s="31" t="s">
        <v>986</v>
      </c>
      <c r="K844" s="63">
        <v>666737</v>
      </c>
    </row>
    <row r="845" spans="1:11" ht="27">
      <c r="A845" s="11" t="s">
        <v>2015</v>
      </c>
      <c r="B845" s="2" t="s">
        <v>12</v>
      </c>
      <c r="C845" s="2" t="s">
        <v>14</v>
      </c>
      <c r="D845" s="2" t="s">
        <v>14</v>
      </c>
      <c r="E845" s="2" t="s">
        <v>119</v>
      </c>
      <c r="F845" s="29">
        <v>15200096</v>
      </c>
      <c r="G845" s="30">
        <v>44176</v>
      </c>
      <c r="H845" s="11" t="s">
        <v>1109</v>
      </c>
      <c r="I845" s="31" t="s">
        <v>1110</v>
      </c>
      <c r="J845" s="31" t="s">
        <v>1111</v>
      </c>
      <c r="K845" s="63">
        <v>16544268</v>
      </c>
    </row>
    <row r="846" spans="1:11" ht="27">
      <c r="A846" s="11" t="s">
        <v>2015</v>
      </c>
      <c r="B846" s="2" t="s">
        <v>12</v>
      </c>
      <c r="C846" s="2" t="s">
        <v>14</v>
      </c>
      <c r="D846" s="2" t="s">
        <v>14</v>
      </c>
      <c r="E846" s="2" t="s">
        <v>119</v>
      </c>
      <c r="F846" s="29">
        <v>15200098</v>
      </c>
      <c r="G846" s="30">
        <v>44188</v>
      </c>
      <c r="H846" s="11" t="s">
        <v>1112</v>
      </c>
      <c r="I846" s="31" t="s">
        <v>55</v>
      </c>
      <c r="J846" s="31" t="s">
        <v>954</v>
      </c>
      <c r="K846" s="63">
        <v>5178975</v>
      </c>
    </row>
    <row r="847" spans="1:11" ht="13.5">
      <c r="A847" s="11" t="s">
        <v>2015</v>
      </c>
      <c r="B847" s="2" t="s">
        <v>12</v>
      </c>
      <c r="C847" s="2" t="s">
        <v>14</v>
      </c>
      <c r="D847" s="2" t="s">
        <v>14</v>
      </c>
      <c r="E847" s="2" t="s">
        <v>119</v>
      </c>
      <c r="F847" s="29">
        <v>15200099</v>
      </c>
      <c r="G847" s="30">
        <v>44188</v>
      </c>
      <c r="H847" s="11" t="s">
        <v>1113</v>
      </c>
      <c r="I847" s="31" t="s">
        <v>1114</v>
      </c>
      <c r="J847" s="31" t="s">
        <v>1115</v>
      </c>
      <c r="K847" s="63">
        <v>3922491</v>
      </c>
    </row>
    <row r="848" spans="1:11" ht="27">
      <c r="A848" s="11" t="s">
        <v>2015</v>
      </c>
      <c r="B848" s="2" t="s">
        <v>12</v>
      </c>
      <c r="C848" s="2" t="s">
        <v>14</v>
      </c>
      <c r="D848" s="2" t="s">
        <v>14</v>
      </c>
      <c r="E848" s="2" t="s">
        <v>119</v>
      </c>
      <c r="F848" s="29">
        <v>15200100</v>
      </c>
      <c r="G848" s="30">
        <v>44189</v>
      </c>
      <c r="H848" s="11" t="s">
        <v>1116</v>
      </c>
      <c r="I848" s="31" t="s">
        <v>1117</v>
      </c>
      <c r="J848" s="31" t="s">
        <v>1118</v>
      </c>
      <c r="K848" s="63">
        <v>888988</v>
      </c>
    </row>
    <row r="849" spans="1:11" ht="27">
      <c r="A849" s="11" t="s">
        <v>2015</v>
      </c>
      <c r="B849" s="2" t="s">
        <v>12</v>
      </c>
      <c r="C849" s="2" t="s">
        <v>14</v>
      </c>
      <c r="D849" s="2" t="s">
        <v>14</v>
      </c>
      <c r="E849" s="2" t="s">
        <v>119</v>
      </c>
      <c r="F849" s="29">
        <v>15200102</v>
      </c>
      <c r="G849" s="30">
        <v>44193</v>
      </c>
      <c r="H849" s="11" t="s">
        <v>1119</v>
      </c>
      <c r="I849" s="31" t="s">
        <v>1120</v>
      </c>
      <c r="J849" s="31" t="s">
        <v>996</v>
      </c>
      <c r="K849" s="63">
        <v>22117202</v>
      </c>
    </row>
    <row r="850" spans="1:11" ht="13.5">
      <c r="A850" s="11" t="s">
        <v>2015</v>
      </c>
      <c r="B850" s="2" t="s">
        <v>12</v>
      </c>
      <c r="C850" s="2" t="s">
        <v>14</v>
      </c>
      <c r="D850" s="2" t="s">
        <v>14</v>
      </c>
      <c r="E850" s="2" t="s">
        <v>119</v>
      </c>
      <c r="F850" s="29">
        <v>15200104</v>
      </c>
      <c r="G850" s="30">
        <v>44194</v>
      </c>
      <c r="H850" s="11" t="s">
        <v>1121</v>
      </c>
      <c r="I850" s="31" t="s">
        <v>1122</v>
      </c>
      <c r="J850" s="31" t="s">
        <v>1123</v>
      </c>
      <c r="K850" s="63">
        <v>420294</v>
      </c>
    </row>
    <row r="851" spans="1:11" ht="27">
      <c r="A851" s="11" t="s">
        <v>2015</v>
      </c>
      <c r="B851" s="2" t="s">
        <v>12</v>
      </c>
      <c r="C851" s="2" t="s">
        <v>14</v>
      </c>
      <c r="D851" s="2" t="s">
        <v>14</v>
      </c>
      <c r="E851" s="2" t="s">
        <v>119</v>
      </c>
      <c r="F851" s="29">
        <v>15200105</v>
      </c>
      <c r="G851" s="30">
        <v>44195</v>
      </c>
      <c r="H851" s="11" t="s">
        <v>1124</v>
      </c>
      <c r="I851" s="31" t="s">
        <v>1125</v>
      </c>
      <c r="J851" s="31" t="s">
        <v>1126</v>
      </c>
      <c r="K851" s="63">
        <v>995439</v>
      </c>
    </row>
    <row r="852" spans="1:11" ht="27">
      <c r="A852" s="11" t="s">
        <v>2015</v>
      </c>
      <c r="B852" s="2" t="s">
        <v>12</v>
      </c>
      <c r="C852" s="2" t="s">
        <v>14</v>
      </c>
      <c r="D852" s="2" t="s">
        <v>14</v>
      </c>
      <c r="E852" s="2" t="s">
        <v>119</v>
      </c>
      <c r="F852" s="29">
        <v>15200106</v>
      </c>
      <c r="G852" s="30">
        <v>44195</v>
      </c>
      <c r="H852" s="11" t="s">
        <v>1127</v>
      </c>
      <c r="I852" s="31" t="s">
        <v>246</v>
      </c>
      <c r="J852" s="31" t="s">
        <v>1128</v>
      </c>
      <c r="K852" s="63">
        <v>14599445</v>
      </c>
    </row>
    <row r="853" spans="1:11" ht="13.5">
      <c r="A853" s="11" t="s">
        <v>2015</v>
      </c>
      <c r="B853" s="2" t="s">
        <v>12</v>
      </c>
      <c r="C853" s="2" t="s">
        <v>14</v>
      </c>
      <c r="D853" s="2" t="s">
        <v>14</v>
      </c>
      <c r="E853" s="2" t="s">
        <v>119</v>
      </c>
      <c r="F853" s="29">
        <v>15200107</v>
      </c>
      <c r="G853" s="30">
        <v>44195</v>
      </c>
      <c r="H853" s="11" t="s">
        <v>1129</v>
      </c>
      <c r="I853" s="31" t="s">
        <v>246</v>
      </c>
      <c r="J853" s="31" t="s">
        <v>1128</v>
      </c>
      <c r="K853" s="63">
        <v>267750</v>
      </c>
    </row>
    <row r="854" spans="1:11" ht="13.5">
      <c r="A854" s="11" t="s">
        <v>2015</v>
      </c>
      <c r="B854" s="2" t="s">
        <v>12</v>
      </c>
      <c r="C854" s="2" t="s">
        <v>14</v>
      </c>
      <c r="D854" s="2" t="s">
        <v>14</v>
      </c>
      <c r="E854" s="2" t="s">
        <v>119</v>
      </c>
      <c r="F854" s="29">
        <v>15200109</v>
      </c>
      <c r="G854" s="30">
        <v>44196</v>
      </c>
      <c r="H854" s="11" t="s">
        <v>1130</v>
      </c>
      <c r="I854" s="31" t="s">
        <v>53</v>
      </c>
      <c r="J854" s="31" t="s">
        <v>1131</v>
      </c>
      <c r="K854" s="63">
        <v>5022008</v>
      </c>
    </row>
    <row r="855" spans="1:11" ht="27">
      <c r="A855" s="11" t="s">
        <v>2015</v>
      </c>
      <c r="B855" s="17" t="s">
        <v>265</v>
      </c>
      <c r="C855" s="28" t="s">
        <v>1132</v>
      </c>
      <c r="D855" s="32">
        <v>43739</v>
      </c>
      <c r="E855" s="2" t="s">
        <v>119</v>
      </c>
      <c r="F855" s="29">
        <v>15200101</v>
      </c>
      <c r="G855" s="30">
        <v>44190</v>
      </c>
      <c r="H855" s="11" t="s">
        <v>1133</v>
      </c>
      <c r="I855" s="31" t="s">
        <v>1134</v>
      </c>
      <c r="J855" s="31" t="s">
        <v>1135</v>
      </c>
      <c r="K855" s="63">
        <v>3490913</v>
      </c>
    </row>
    <row r="856" spans="1:11" ht="27">
      <c r="A856" s="11" t="s">
        <v>2015</v>
      </c>
      <c r="B856" s="17" t="s">
        <v>265</v>
      </c>
      <c r="C856" s="28" t="s">
        <v>1136</v>
      </c>
      <c r="D856" s="32">
        <v>43977</v>
      </c>
      <c r="E856" s="2" t="s">
        <v>134</v>
      </c>
      <c r="F856" s="29">
        <v>15200200</v>
      </c>
      <c r="G856" s="30">
        <v>44181</v>
      </c>
      <c r="H856" s="11" t="s">
        <v>1137</v>
      </c>
      <c r="I856" s="31" t="s">
        <v>1138</v>
      </c>
      <c r="J856" s="31" t="s">
        <v>137</v>
      </c>
      <c r="K856" s="63">
        <v>112000</v>
      </c>
    </row>
    <row r="857" spans="1:11" ht="27">
      <c r="A857" s="11" t="s">
        <v>2015</v>
      </c>
      <c r="B857" s="2" t="s">
        <v>11</v>
      </c>
      <c r="C857" s="2" t="s">
        <v>14</v>
      </c>
      <c r="D857" s="2" t="s">
        <v>14</v>
      </c>
      <c r="E857" s="2" t="s">
        <v>134</v>
      </c>
      <c r="F857" s="29">
        <v>15200221</v>
      </c>
      <c r="G857" s="30">
        <v>44174</v>
      </c>
      <c r="H857" s="11" t="s">
        <v>1139</v>
      </c>
      <c r="I857" s="31" t="s">
        <v>979</v>
      </c>
      <c r="J857" s="31" t="s">
        <v>980</v>
      </c>
      <c r="K857" s="63">
        <v>30130</v>
      </c>
    </row>
    <row r="858" spans="1:11" ht="27">
      <c r="A858" s="11" t="s">
        <v>2015</v>
      </c>
      <c r="B858" s="2" t="s">
        <v>11</v>
      </c>
      <c r="C858" s="2" t="s">
        <v>14</v>
      </c>
      <c r="D858" s="2" t="s">
        <v>14</v>
      </c>
      <c r="E858" s="2" t="s">
        <v>134</v>
      </c>
      <c r="F858" s="29">
        <v>15200224</v>
      </c>
      <c r="G858" s="30">
        <v>44181</v>
      </c>
      <c r="H858" s="11" t="s">
        <v>1140</v>
      </c>
      <c r="I858" s="31" t="s">
        <v>979</v>
      </c>
      <c r="J858" s="31" t="s">
        <v>980</v>
      </c>
      <c r="K858" s="63">
        <v>30130</v>
      </c>
    </row>
    <row r="859" spans="1:11" ht="13.5">
      <c r="A859" s="11" t="s">
        <v>2015</v>
      </c>
      <c r="B859" s="2" t="s">
        <v>11</v>
      </c>
      <c r="C859" s="2" t="s">
        <v>14</v>
      </c>
      <c r="D859" s="2" t="s">
        <v>14</v>
      </c>
      <c r="E859" s="2" t="s">
        <v>119</v>
      </c>
      <c r="F859" s="29">
        <v>15200097</v>
      </c>
      <c r="G859" s="30">
        <v>44188</v>
      </c>
      <c r="H859" s="11" t="s">
        <v>1141</v>
      </c>
      <c r="I859" s="31" t="s">
        <v>1120</v>
      </c>
      <c r="J859" s="31" t="s">
        <v>996</v>
      </c>
      <c r="K859" s="63">
        <v>2549516</v>
      </c>
    </row>
    <row r="860" spans="1:11" ht="13.5">
      <c r="A860" s="11" t="s">
        <v>2015</v>
      </c>
      <c r="B860" s="2" t="s">
        <v>11</v>
      </c>
      <c r="C860" s="2" t="s">
        <v>14</v>
      </c>
      <c r="D860" s="2" t="s">
        <v>14</v>
      </c>
      <c r="E860" s="2" t="s">
        <v>119</v>
      </c>
      <c r="F860" s="29">
        <v>15200108</v>
      </c>
      <c r="G860" s="30">
        <v>44195</v>
      </c>
      <c r="H860" s="11" t="s">
        <v>1142</v>
      </c>
      <c r="I860" s="31" t="s">
        <v>1143</v>
      </c>
      <c r="J860" s="31" t="s">
        <v>1144</v>
      </c>
      <c r="K860" s="63">
        <v>979958</v>
      </c>
    </row>
    <row r="861" spans="1:11" ht="27">
      <c r="A861" s="11" t="s">
        <v>2015</v>
      </c>
      <c r="B861" s="2" t="s">
        <v>147</v>
      </c>
      <c r="C861" s="85" t="s">
        <v>1145</v>
      </c>
      <c r="D861" s="86">
        <v>44183</v>
      </c>
      <c r="E861" s="2" t="s">
        <v>134</v>
      </c>
      <c r="F861" s="29">
        <v>15200226</v>
      </c>
      <c r="G861" s="30">
        <v>44183</v>
      </c>
      <c r="H861" s="11" t="s">
        <v>1146</v>
      </c>
      <c r="I861" s="31" t="s">
        <v>1147</v>
      </c>
      <c r="J861" s="31" t="s">
        <v>1148</v>
      </c>
      <c r="K861" s="63">
        <v>3487652</v>
      </c>
    </row>
    <row r="862" spans="1:11" ht="27">
      <c r="A862" s="11" t="s">
        <v>2015</v>
      </c>
      <c r="B862" s="2" t="s">
        <v>147</v>
      </c>
      <c r="C862" s="85" t="s">
        <v>1149</v>
      </c>
      <c r="D862" s="86">
        <v>44180</v>
      </c>
      <c r="E862" s="2" t="s">
        <v>134</v>
      </c>
      <c r="F862" s="29">
        <v>15200228</v>
      </c>
      <c r="G862" s="30">
        <v>44183</v>
      </c>
      <c r="H862" s="11" t="s">
        <v>1150</v>
      </c>
      <c r="I862" s="31" t="s">
        <v>1151</v>
      </c>
      <c r="J862" s="31" t="s">
        <v>1152</v>
      </c>
      <c r="K862" s="63">
        <v>3500000</v>
      </c>
    </row>
    <row r="863" spans="1:11" ht="27">
      <c r="A863" s="11" t="s">
        <v>2015</v>
      </c>
      <c r="B863" s="2" t="s">
        <v>147</v>
      </c>
      <c r="C863" s="85" t="s">
        <v>1153</v>
      </c>
      <c r="D863" s="86">
        <v>44186</v>
      </c>
      <c r="E863" s="2" t="s">
        <v>134</v>
      </c>
      <c r="F863" s="29">
        <v>15200230</v>
      </c>
      <c r="G863" s="30">
        <v>44189</v>
      </c>
      <c r="H863" s="11" t="s">
        <v>1154</v>
      </c>
      <c r="I863" s="31" t="s">
        <v>1097</v>
      </c>
      <c r="J863" s="31" t="s">
        <v>1098</v>
      </c>
      <c r="K863" s="63">
        <v>11543000</v>
      </c>
    </row>
    <row r="864" spans="1:12" ht="27">
      <c r="A864" s="11" t="s">
        <v>2015</v>
      </c>
      <c r="B864" s="3" t="s">
        <v>147</v>
      </c>
      <c r="C864" s="85" t="s">
        <v>1155</v>
      </c>
      <c r="D864" s="86">
        <v>44193</v>
      </c>
      <c r="E864" s="2" t="s">
        <v>134</v>
      </c>
      <c r="F864" s="29">
        <v>15200241</v>
      </c>
      <c r="G864" s="30">
        <v>44195</v>
      </c>
      <c r="H864" s="11" t="s">
        <v>1156</v>
      </c>
      <c r="I864" s="31" t="s">
        <v>1157</v>
      </c>
      <c r="J864" s="31" t="s">
        <v>1158</v>
      </c>
      <c r="K864" s="63">
        <v>14122504</v>
      </c>
      <c r="L864" s="4" t="s">
        <v>265</v>
      </c>
    </row>
    <row r="865" spans="1:11" ht="27">
      <c r="A865" s="11" t="s">
        <v>2015</v>
      </c>
      <c r="B865" s="2" t="s">
        <v>192</v>
      </c>
      <c r="C865" s="2" t="s">
        <v>14</v>
      </c>
      <c r="D865" s="2" t="s">
        <v>14</v>
      </c>
      <c r="E865" s="2" t="s">
        <v>193</v>
      </c>
      <c r="F865" s="23" t="s">
        <v>1159</v>
      </c>
      <c r="G865" s="34">
        <v>44184</v>
      </c>
      <c r="H865" s="2" t="s">
        <v>1160</v>
      </c>
      <c r="I865" s="31" t="s">
        <v>1046</v>
      </c>
      <c r="J865" s="1" t="s">
        <v>16</v>
      </c>
      <c r="K865" s="64">
        <v>935364</v>
      </c>
    </row>
    <row r="866" spans="1:11" ht="54">
      <c r="A866" s="11" t="s">
        <v>2015</v>
      </c>
      <c r="B866" s="2" t="s">
        <v>192</v>
      </c>
      <c r="C866" s="2" t="s">
        <v>14</v>
      </c>
      <c r="D866" s="2" t="s">
        <v>14</v>
      </c>
      <c r="E866" s="2" t="s">
        <v>193</v>
      </c>
      <c r="F866" s="23" t="s">
        <v>1161</v>
      </c>
      <c r="G866" s="34">
        <v>44194</v>
      </c>
      <c r="H866" s="2" t="s">
        <v>1162</v>
      </c>
      <c r="I866" s="31" t="s">
        <v>1046</v>
      </c>
      <c r="J866" s="1" t="s">
        <v>16</v>
      </c>
      <c r="K866" s="64">
        <v>80222</v>
      </c>
    </row>
    <row r="867" spans="1:11" ht="148.5">
      <c r="A867" s="11" t="s">
        <v>2015</v>
      </c>
      <c r="B867" s="2" t="s">
        <v>192</v>
      </c>
      <c r="C867" s="2" t="s">
        <v>14</v>
      </c>
      <c r="D867" s="2" t="s">
        <v>14</v>
      </c>
      <c r="E867" s="2" t="s">
        <v>197</v>
      </c>
      <c r="F867" s="23" t="s">
        <v>1163</v>
      </c>
      <c r="G867" s="34">
        <v>44194</v>
      </c>
      <c r="H867" s="2" t="s">
        <v>1164</v>
      </c>
      <c r="I867" s="31" t="s">
        <v>1046</v>
      </c>
      <c r="J867" s="1" t="s">
        <v>16</v>
      </c>
      <c r="K867" s="64">
        <v>506210</v>
      </c>
    </row>
    <row r="868" spans="1:11" ht="27">
      <c r="A868" s="11" t="s">
        <v>2015</v>
      </c>
      <c r="B868" s="2" t="s">
        <v>192</v>
      </c>
      <c r="C868" s="2" t="s">
        <v>14</v>
      </c>
      <c r="D868" s="2" t="s">
        <v>14</v>
      </c>
      <c r="E868" s="2" t="s">
        <v>197</v>
      </c>
      <c r="F868" s="23" t="s">
        <v>1165</v>
      </c>
      <c r="G868" s="34">
        <v>44194</v>
      </c>
      <c r="H868" s="2" t="s">
        <v>1166</v>
      </c>
      <c r="I868" s="31" t="s">
        <v>1046</v>
      </c>
      <c r="J868" s="1" t="s">
        <v>16</v>
      </c>
      <c r="K868" s="64">
        <v>2891408</v>
      </c>
    </row>
    <row r="869" spans="1:11" ht="13.5">
      <c r="A869" s="11" t="s">
        <v>2015</v>
      </c>
      <c r="B869" s="2" t="s">
        <v>192</v>
      </c>
      <c r="C869" s="2" t="s">
        <v>14</v>
      </c>
      <c r="D869" s="2" t="s">
        <v>14</v>
      </c>
      <c r="E869" s="2" t="s">
        <v>197</v>
      </c>
      <c r="F869" s="23">
        <v>761636</v>
      </c>
      <c r="G869" s="34">
        <v>44196</v>
      </c>
      <c r="H869" s="2" t="s">
        <v>1167</v>
      </c>
      <c r="I869" s="31" t="s">
        <v>1168</v>
      </c>
      <c r="J869" s="1" t="s">
        <v>1169</v>
      </c>
      <c r="K869" s="64">
        <v>1694700</v>
      </c>
    </row>
    <row r="870" spans="1:11" ht="27">
      <c r="A870" s="11" t="s">
        <v>2015</v>
      </c>
      <c r="B870" s="2" t="s">
        <v>192</v>
      </c>
      <c r="C870" s="2" t="s">
        <v>14</v>
      </c>
      <c r="D870" s="2" t="s">
        <v>14</v>
      </c>
      <c r="E870" s="2" t="s">
        <v>197</v>
      </c>
      <c r="F870" s="23" t="s">
        <v>1170</v>
      </c>
      <c r="G870" s="34">
        <v>44166</v>
      </c>
      <c r="H870" s="2" t="s">
        <v>1171</v>
      </c>
      <c r="I870" s="31" t="s">
        <v>1172</v>
      </c>
      <c r="J870" s="1" t="s">
        <v>1173</v>
      </c>
      <c r="K870" s="64">
        <v>95240</v>
      </c>
    </row>
    <row r="871" spans="1:11" ht="13.5">
      <c r="A871" s="11" t="s">
        <v>2015</v>
      </c>
      <c r="B871" s="2" t="s">
        <v>192</v>
      </c>
      <c r="C871" s="2" t="s">
        <v>14</v>
      </c>
      <c r="D871" s="2" t="s">
        <v>14</v>
      </c>
      <c r="E871" s="2" t="s">
        <v>193</v>
      </c>
      <c r="F871" s="33">
        <v>178199521</v>
      </c>
      <c r="G871" s="34">
        <v>44177</v>
      </c>
      <c r="H871" s="2" t="s">
        <v>1174</v>
      </c>
      <c r="I871" s="24" t="s">
        <v>1042</v>
      </c>
      <c r="J871" s="2" t="s">
        <v>1043</v>
      </c>
      <c r="K871" s="64">
        <v>108080</v>
      </c>
    </row>
    <row r="872" spans="1:11" ht="27">
      <c r="A872" s="11" t="s">
        <v>2015</v>
      </c>
      <c r="B872" s="2" t="s">
        <v>192</v>
      </c>
      <c r="C872" s="2" t="s">
        <v>14</v>
      </c>
      <c r="D872" s="2" t="s">
        <v>14</v>
      </c>
      <c r="E872" s="2" t="s">
        <v>193</v>
      </c>
      <c r="F872" s="33" t="s">
        <v>1175</v>
      </c>
      <c r="G872" s="34">
        <v>44179</v>
      </c>
      <c r="H872" s="2" t="s">
        <v>1176</v>
      </c>
      <c r="I872" s="24" t="s">
        <v>1042</v>
      </c>
      <c r="J872" s="2" t="s">
        <v>1043</v>
      </c>
      <c r="K872" s="64">
        <v>61320</v>
      </c>
    </row>
    <row r="873" spans="1:11" ht="13.5">
      <c r="A873" s="11" t="s">
        <v>2015</v>
      </c>
      <c r="B873" s="2" t="s">
        <v>192</v>
      </c>
      <c r="C873" s="2" t="s">
        <v>14</v>
      </c>
      <c r="D873" s="2" t="s">
        <v>14</v>
      </c>
      <c r="E873" s="2" t="s">
        <v>193</v>
      </c>
      <c r="F873" s="33">
        <v>180104612</v>
      </c>
      <c r="G873" s="34">
        <v>44179</v>
      </c>
      <c r="H873" s="2" t="s">
        <v>1177</v>
      </c>
      <c r="I873" s="24" t="s">
        <v>1042</v>
      </c>
      <c r="J873" s="2" t="s">
        <v>1043</v>
      </c>
      <c r="K873" s="64">
        <v>45430</v>
      </c>
    </row>
    <row r="874" spans="1:11" ht="54">
      <c r="A874" s="11" t="s">
        <v>2015</v>
      </c>
      <c r="B874" s="2" t="s">
        <v>192</v>
      </c>
      <c r="C874" s="2" t="s">
        <v>14</v>
      </c>
      <c r="D874" s="2" t="s">
        <v>14</v>
      </c>
      <c r="E874" s="2" t="s">
        <v>193</v>
      </c>
      <c r="F874" s="33" t="s">
        <v>1178</v>
      </c>
      <c r="G874" s="34">
        <v>44177</v>
      </c>
      <c r="H874" s="2" t="s">
        <v>1179</v>
      </c>
      <c r="I874" s="24" t="s">
        <v>1042</v>
      </c>
      <c r="J874" s="2" t="s">
        <v>1043</v>
      </c>
      <c r="K874" s="64">
        <v>5460</v>
      </c>
    </row>
    <row r="875" spans="1:11" ht="148.5">
      <c r="A875" s="11" t="s">
        <v>2015</v>
      </c>
      <c r="B875" s="2" t="s">
        <v>192</v>
      </c>
      <c r="C875" s="2" t="s">
        <v>14</v>
      </c>
      <c r="D875" s="2" t="s">
        <v>14</v>
      </c>
      <c r="E875" s="2" t="s">
        <v>197</v>
      </c>
      <c r="F875" s="33" t="s">
        <v>1180</v>
      </c>
      <c r="G875" s="34">
        <v>44177</v>
      </c>
      <c r="H875" s="2" t="s">
        <v>1181</v>
      </c>
      <c r="I875" s="24" t="s">
        <v>1042</v>
      </c>
      <c r="J875" s="2" t="s">
        <v>1043</v>
      </c>
      <c r="K875" s="64">
        <v>20270</v>
      </c>
    </row>
    <row r="876" spans="1:11" ht="13.5">
      <c r="A876" s="11" t="s">
        <v>2021</v>
      </c>
      <c r="B876" s="2" t="s">
        <v>11</v>
      </c>
      <c r="C876" s="2" t="s">
        <v>14</v>
      </c>
      <c r="D876" s="2" t="s">
        <v>14</v>
      </c>
      <c r="E876" s="2" t="s">
        <v>119</v>
      </c>
      <c r="F876" s="11">
        <v>16200165</v>
      </c>
      <c r="G876" s="12">
        <v>44169</v>
      </c>
      <c r="H876" s="11" t="s">
        <v>1624</v>
      </c>
      <c r="I876" s="11" t="s">
        <v>1625</v>
      </c>
      <c r="J876" s="13" t="s">
        <v>1626</v>
      </c>
      <c r="K876" s="66">
        <v>1284129</v>
      </c>
    </row>
    <row r="877" spans="1:11" ht="13.5">
      <c r="A877" s="11" t="s">
        <v>2021</v>
      </c>
      <c r="B877" s="2" t="s">
        <v>12</v>
      </c>
      <c r="C877" s="2" t="s">
        <v>14</v>
      </c>
      <c r="D877" s="2" t="s">
        <v>14</v>
      </c>
      <c r="E877" s="2" t="s">
        <v>119</v>
      </c>
      <c r="F877" s="11">
        <v>16200166</v>
      </c>
      <c r="G877" s="12">
        <v>44174</v>
      </c>
      <c r="H877" s="11" t="s">
        <v>1627</v>
      </c>
      <c r="I877" s="11" t="s">
        <v>1628</v>
      </c>
      <c r="J877" s="13" t="s">
        <v>1629</v>
      </c>
      <c r="K877" s="66">
        <v>144442.2</v>
      </c>
    </row>
    <row r="878" spans="1:11" ht="13.5">
      <c r="A878" s="11" t="s">
        <v>2021</v>
      </c>
      <c r="B878" s="2" t="s">
        <v>12</v>
      </c>
      <c r="C878" s="2" t="s">
        <v>14</v>
      </c>
      <c r="D878" s="2" t="s">
        <v>14</v>
      </c>
      <c r="E878" s="2" t="s">
        <v>119</v>
      </c>
      <c r="F878" s="11">
        <v>16200335</v>
      </c>
      <c r="G878" s="12">
        <v>44167</v>
      </c>
      <c r="H878" s="11" t="s">
        <v>1630</v>
      </c>
      <c r="I878" s="11" t="s">
        <v>1631</v>
      </c>
      <c r="J878" s="13" t="s">
        <v>1632</v>
      </c>
      <c r="K878" s="66">
        <v>11960842.32</v>
      </c>
    </row>
    <row r="879" spans="1:11" ht="27">
      <c r="A879" s="11" t="s">
        <v>2021</v>
      </c>
      <c r="B879" s="17" t="s">
        <v>233</v>
      </c>
      <c r="C879" s="11" t="s">
        <v>1633</v>
      </c>
      <c r="D879" s="12" t="s">
        <v>1634</v>
      </c>
      <c r="E879" s="2" t="s">
        <v>134</v>
      </c>
      <c r="F879" s="11">
        <v>16200336</v>
      </c>
      <c r="G879" s="12">
        <v>44166</v>
      </c>
      <c r="H879" s="11" t="s">
        <v>2043</v>
      </c>
      <c r="I879" s="11" t="s">
        <v>1635</v>
      </c>
      <c r="J879" s="13" t="s">
        <v>1636</v>
      </c>
      <c r="K879" s="66">
        <v>207060</v>
      </c>
    </row>
    <row r="880" spans="1:11" ht="13.5">
      <c r="A880" s="11" t="s">
        <v>2021</v>
      </c>
      <c r="B880" s="17" t="s">
        <v>265</v>
      </c>
      <c r="C880" s="11" t="s">
        <v>1637</v>
      </c>
      <c r="D880" s="11" t="s">
        <v>1638</v>
      </c>
      <c r="E880" s="2" t="s">
        <v>119</v>
      </c>
      <c r="F880" s="11">
        <v>16200337</v>
      </c>
      <c r="G880" s="12">
        <v>44168</v>
      </c>
      <c r="H880" s="11" t="s">
        <v>1639</v>
      </c>
      <c r="I880" s="11" t="s">
        <v>1640</v>
      </c>
      <c r="J880" s="13" t="s">
        <v>1135</v>
      </c>
      <c r="K880" s="66">
        <v>2961679.14</v>
      </c>
    </row>
    <row r="881" spans="1:11" ht="13.5">
      <c r="A881" s="11" t="s">
        <v>2021</v>
      </c>
      <c r="B881" s="2" t="s">
        <v>12</v>
      </c>
      <c r="C881" s="2" t="s">
        <v>14</v>
      </c>
      <c r="D881" s="2" t="s">
        <v>14</v>
      </c>
      <c r="E881" s="2" t="s">
        <v>119</v>
      </c>
      <c r="F881" s="11">
        <v>16200338</v>
      </c>
      <c r="G881" s="12">
        <v>44174</v>
      </c>
      <c r="H881" s="11" t="s">
        <v>1641</v>
      </c>
      <c r="I881" s="11" t="s">
        <v>1642</v>
      </c>
      <c r="J881" s="13" t="s">
        <v>1643</v>
      </c>
      <c r="K881" s="66">
        <v>2696254.4</v>
      </c>
    </row>
    <row r="882" spans="1:11" ht="27">
      <c r="A882" s="11" t="s">
        <v>2021</v>
      </c>
      <c r="B882" s="2" t="s">
        <v>11</v>
      </c>
      <c r="C882" s="2" t="s">
        <v>14</v>
      </c>
      <c r="D882" s="2" t="s">
        <v>14</v>
      </c>
      <c r="E882" s="2" t="s">
        <v>134</v>
      </c>
      <c r="F882" s="11">
        <v>16200339</v>
      </c>
      <c r="G882" s="12">
        <v>44167</v>
      </c>
      <c r="H882" s="11" t="s">
        <v>2070</v>
      </c>
      <c r="I882" s="11" t="s">
        <v>1644</v>
      </c>
      <c r="J882" s="13" t="s">
        <v>1645</v>
      </c>
      <c r="K882" s="66">
        <v>2201895.08</v>
      </c>
    </row>
    <row r="883" spans="1:11" ht="13.5">
      <c r="A883" s="11" t="s">
        <v>2021</v>
      </c>
      <c r="B883" s="2" t="s">
        <v>12</v>
      </c>
      <c r="C883" s="2" t="s">
        <v>14</v>
      </c>
      <c r="D883" s="2" t="s">
        <v>14</v>
      </c>
      <c r="E883" s="2" t="s">
        <v>119</v>
      </c>
      <c r="F883" s="11">
        <v>16200167</v>
      </c>
      <c r="G883" s="12">
        <v>44168</v>
      </c>
      <c r="H883" s="11" t="s">
        <v>1646</v>
      </c>
      <c r="I883" s="11" t="s">
        <v>1647</v>
      </c>
      <c r="J883" s="13" t="s">
        <v>1648</v>
      </c>
      <c r="K883" s="66">
        <v>330234.52</v>
      </c>
    </row>
    <row r="884" spans="1:11" ht="40.5">
      <c r="A884" s="11" t="s">
        <v>2021</v>
      </c>
      <c r="B884" s="2" t="s">
        <v>11</v>
      </c>
      <c r="C884" s="2" t="s">
        <v>14</v>
      </c>
      <c r="D884" s="2" t="s">
        <v>14</v>
      </c>
      <c r="E884" s="2" t="s">
        <v>134</v>
      </c>
      <c r="F884" s="11">
        <v>16200340</v>
      </c>
      <c r="G884" s="12">
        <v>44175</v>
      </c>
      <c r="H884" s="11" t="s">
        <v>1649</v>
      </c>
      <c r="I884" s="11" t="s">
        <v>1650</v>
      </c>
      <c r="J884" s="13" t="s">
        <v>1651</v>
      </c>
      <c r="K884" s="66">
        <v>476000</v>
      </c>
    </row>
    <row r="885" spans="1:11" ht="27">
      <c r="A885" s="11" t="s">
        <v>2021</v>
      </c>
      <c r="B885" s="2" t="s">
        <v>11</v>
      </c>
      <c r="C885" s="2" t="s">
        <v>14</v>
      </c>
      <c r="D885" s="2" t="s">
        <v>14</v>
      </c>
      <c r="E885" s="2" t="s">
        <v>134</v>
      </c>
      <c r="F885" s="11">
        <v>16200341</v>
      </c>
      <c r="G885" s="12">
        <v>44179</v>
      </c>
      <c r="H885" s="11" t="s">
        <v>1652</v>
      </c>
      <c r="I885" s="11" t="s">
        <v>1653</v>
      </c>
      <c r="J885" s="13" t="s">
        <v>1654</v>
      </c>
      <c r="K885" s="66">
        <v>101109.54000000001</v>
      </c>
    </row>
    <row r="886" spans="1:11" ht="27">
      <c r="A886" s="11" t="s">
        <v>2021</v>
      </c>
      <c r="B886" s="2" t="s">
        <v>11</v>
      </c>
      <c r="C886" s="2" t="s">
        <v>14</v>
      </c>
      <c r="D886" s="2" t="s">
        <v>14</v>
      </c>
      <c r="E886" s="2" t="s">
        <v>134</v>
      </c>
      <c r="F886" s="11">
        <v>16200342</v>
      </c>
      <c r="G886" s="12">
        <v>44179</v>
      </c>
      <c r="H886" s="11" t="s">
        <v>1655</v>
      </c>
      <c r="I886" s="11" t="s">
        <v>1653</v>
      </c>
      <c r="J886" s="13" t="s">
        <v>1654</v>
      </c>
      <c r="K886" s="66">
        <v>43332.66</v>
      </c>
    </row>
    <row r="887" spans="1:11" ht="27">
      <c r="A887" s="11" t="s">
        <v>2021</v>
      </c>
      <c r="B887" s="2" t="s">
        <v>11</v>
      </c>
      <c r="C887" s="2" t="s">
        <v>14</v>
      </c>
      <c r="D887" s="2" t="s">
        <v>14</v>
      </c>
      <c r="E887" s="2" t="s">
        <v>134</v>
      </c>
      <c r="F887" s="11">
        <v>16200343</v>
      </c>
      <c r="G887" s="12">
        <v>44179</v>
      </c>
      <c r="H887" s="11" t="s">
        <v>1656</v>
      </c>
      <c r="I887" s="11" t="s">
        <v>1657</v>
      </c>
      <c r="J887" s="13" t="s">
        <v>1658</v>
      </c>
      <c r="K887" s="66">
        <v>39999.47</v>
      </c>
    </row>
    <row r="888" spans="1:11" ht="27">
      <c r="A888" s="11" t="s">
        <v>2021</v>
      </c>
      <c r="B888" s="2" t="s">
        <v>11</v>
      </c>
      <c r="C888" s="2" t="s">
        <v>14</v>
      </c>
      <c r="D888" s="2" t="s">
        <v>14</v>
      </c>
      <c r="E888" s="2" t="s">
        <v>134</v>
      </c>
      <c r="F888" s="11">
        <v>16200345</v>
      </c>
      <c r="G888" s="12">
        <v>44179</v>
      </c>
      <c r="H888" s="11" t="s">
        <v>1659</v>
      </c>
      <c r="I888" s="11" t="s">
        <v>1657</v>
      </c>
      <c r="J888" s="13" t="s">
        <v>1658</v>
      </c>
      <c r="K888" s="66">
        <v>283999.45</v>
      </c>
    </row>
    <row r="889" spans="1:11" ht="27">
      <c r="A889" s="11" t="s">
        <v>2021</v>
      </c>
      <c r="B889" s="2" t="s">
        <v>11</v>
      </c>
      <c r="C889" s="2" t="s">
        <v>14</v>
      </c>
      <c r="D889" s="2" t="s">
        <v>14</v>
      </c>
      <c r="E889" s="2" t="s">
        <v>134</v>
      </c>
      <c r="F889" s="11">
        <v>16200346</v>
      </c>
      <c r="G889" s="12">
        <v>44179</v>
      </c>
      <c r="H889" s="11" t="s">
        <v>1660</v>
      </c>
      <c r="I889" s="11" t="s">
        <v>1650</v>
      </c>
      <c r="J889" s="13" t="s">
        <v>1651</v>
      </c>
      <c r="K889" s="66">
        <v>706860</v>
      </c>
    </row>
    <row r="890" spans="1:11" ht="27">
      <c r="A890" s="11" t="s">
        <v>2021</v>
      </c>
      <c r="B890" s="17" t="s">
        <v>233</v>
      </c>
      <c r="C890" s="17" t="s">
        <v>234</v>
      </c>
      <c r="D890" s="12">
        <v>43280</v>
      </c>
      <c r="E890" s="2" t="s">
        <v>134</v>
      </c>
      <c r="F890" s="11">
        <v>16200168</v>
      </c>
      <c r="G890" s="12">
        <v>44179</v>
      </c>
      <c r="H890" s="11" t="s">
        <v>1661</v>
      </c>
      <c r="I890" s="11" t="s">
        <v>1662</v>
      </c>
      <c r="J890" s="13" t="s">
        <v>1663</v>
      </c>
      <c r="K890" s="66">
        <v>258825</v>
      </c>
    </row>
    <row r="891" spans="1:11" ht="13.5">
      <c r="A891" s="11" t="s">
        <v>2021</v>
      </c>
      <c r="B891" s="2" t="s">
        <v>12</v>
      </c>
      <c r="C891" s="2" t="s">
        <v>14</v>
      </c>
      <c r="D891" s="2" t="s">
        <v>14</v>
      </c>
      <c r="E891" s="2" t="s">
        <v>119</v>
      </c>
      <c r="F891" s="11">
        <v>16200169</v>
      </c>
      <c r="G891" s="12">
        <v>44179</v>
      </c>
      <c r="H891" s="11" t="s">
        <v>1664</v>
      </c>
      <c r="I891" s="11" t="s">
        <v>1665</v>
      </c>
      <c r="J891" s="13" t="s">
        <v>1666</v>
      </c>
      <c r="K891" s="66">
        <v>266788.48</v>
      </c>
    </row>
    <row r="892" spans="1:11" ht="13.5">
      <c r="A892" s="11" t="s">
        <v>2021</v>
      </c>
      <c r="B892" s="2" t="s">
        <v>12</v>
      </c>
      <c r="C892" s="2" t="s">
        <v>14</v>
      </c>
      <c r="D892" s="2" t="s">
        <v>14</v>
      </c>
      <c r="E892" s="2" t="s">
        <v>119</v>
      </c>
      <c r="F892" s="11">
        <v>16200170</v>
      </c>
      <c r="G892" s="12">
        <v>44179</v>
      </c>
      <c r="H892" s="11" t="s">
        <v>1667</v>
      </c>
      <c r="I892" s="11" t="s">
        <v>1668</v>
      </c>
      <c r="J892" s="13" t="s">
        <v>1669</v>
      </c>
      <c r="K892" s="66">
        <v>417720.94</v>
      </c>
    </row>
    <row r="893" spans="1:11" ht="27">
      <c r="A893" s="11" t="s">
        <v>2021</v>
      </c>
      <c r="B893" s="2" t="s">
        <v>11</v>
      </c>
      <c r="C893" s="2" t="s">
        <v>14</v>
      </c>
      <c r="D893" s="2" t="s">
        <v>14</v>
      </c>
      <c r="E893" s="2" t="s">
        <v>134</v>
      </c>
      <c r="F893" s="11">
        <v>16200347</v>
      </c>
      <c r="G893" s="12">
        <v>44180</v>
      </c>
      <c r="H893" s="11" t="s">
        <v>1670</v>
      </c>
      <c r="I893" s="11" t="s">
        <v>1671</v>
      </c>
      <c r="J893" s="13" t="s">
        <v>1672</v>
      </c>
      <c r="K893" s="66">
        <v>184093</v>
      </c>
    </row>
    <row r="894" spans="1:11" ht="40.5">
      <c r="A894" s="11" t="s">
        <v>2021</v>
      </c>
      <c r="B894" s="2" t="s">
        <v>11</v>
      </c>
      <c r="C894" s="2" t="s">
        <v>14</v>
      </c>
      <c r="D894" s="2" t="s">
        <v>14</v>
      </c>
      <c r="E894" s="2" t="s">
        <v>134</v>
      </c>
      <c r="F894" s="11">
        <v>16200348</v>
      </c>
      <c r="G894" s="12">
        <v>44180</v>
      </c>
      <c r="H894" s="11" t="s">
        <v>1673</v>
      </c>
      <c r="I894" s="11" t="s">
        <v>1671</v>
      </c>
      <c r="J894" s="13" t="s">
        <v>1672</v>
      </c>
      <c r="K894" s="66">
        <v>163701.16</v>
      </c>
    </row>
    <row r="895" spans="1:11" ht="27">
      <c r="A895" s="11" t="s">
        <v>2021</v>
      </c>
      <c r="B895" s="17" t="s">
        <v>233</v>
      </c>
      <c r="C895" s="17" t="s">
        <v>234</v>
      </c>
      <c r="D895" s="12">
        <v>43280</v>
      </c>
      <c r="E895" s="2" t="s">
        <v>134</v>
      </c>
      <c r="F895" s="11">
        <v>16200349</v>
      </c>
      <c r="G895" s="12">
        <v>44180</v>
      </c>
      <c r="H895" s="11" t="s">
        <v>1674</v>
      </c>
      <c r="I895" s="11" t="s">
        <v>1662</v>
      </c>
      <c r="J895" s="13" t="s">
        <v>1663</v>
      </c>
      <c r="K895" s="66">
        <v>414120</v>
      </c>
    </row>
    <row r="896" spans="1:11" ht="27">
      <c r="A896" s="11" t="s">
        <v>2021</v>
      </c>
      <c r="B896" s="2" t="s">
        <v>11</v>
      </c>
      <c r="C896" s="2" t="s">
        <v>14</v>
      </c>
      <c r="D896" s="2" t="s">
        <v>14</v>
      </c>
      <c r="E896" s="2" t="s">
        <v>134</v>
      </c>
      <c r="F896" s="11">
        <v>16200171</v>
      </c>
      <c r="G896" s="12">
        <v>44180</v>
      </c>
      <c r="H896" s="11" t="s">
        <v>2071</v>
      </c>
      <c r="I896" s="11" t="s">
        <v>1628</v>
      </c>
      <c r="J896" s="13" t="s">
        <v>1629</v>
      </c>
      <c r="K896" s="66">
        <v>1164781.52</v>
      </c>
    </row>
    <row r="897" spans="1:11" ht="40.5">
      <c r="A897" s="11" t="s">
        <v>2021</v>
      </c>
      <c r="B897" s="2" t="s">
        <v>11</v>
      </c>
      <c r="C897" s="2" t="s">
        <v>14</v>
      </c>
      <c r="D897" s="2" t="s">
        <v>14</v>
      </c>
      <c r="E897" s="2" t="s">
        <v>134</v>
      </c>
      <c r="F897" s="11">
        <v>16200350</v>
      </c>
      <c r="G897" s="12">
        <v>44180</v>
      </c>
      <c r="H897" s="11" t="s">
        <v>1675</v>
      </c>
      <c r="I897" s="11" t="s">
        <v>1671</v>
      </c>
      <c r="J897" s="13" t="s">
        <v>1672</v>
      </c>
      <c r="K897" s="66">
        <v>106207.5</v>
      </c>
    </row>
    <row r="898" spans="1:11" ht="27">
      <c r="A898" s="11" t="s">
        <v>2021</v>
      </c>
      <c r="B898" s="11" t="s">
        <v>147</v>
      </c>
      <c r="C898" s="11" t="s">
        <v>1676</v>
      </c>
      <c r="D898" s="12" t="s">
        <v>1677</v>
      </c>
      <c r="E898" s="2" t="s">
        <v>134</v>
      </c>
      <c r="F898" s="11">
        <v>16200351</v>
      </c>
      <c r="G898" s="12">
        <v>44180</v>
      </c>
      <c r="H898" s="11" t="s">
        <v>2022</v>
      </c>
      <c r="I898" s="11" t="s">
        <v>1678</v>
      </c>
      <c r="J898" s="13" t="s">
        <v>1679</v>
      </c>
      <c r="K898" s="66">
        <v>4445000</v>
      </c>
    </row>
    <row r="899" spans="1:11" ht="13.5">
      <c r="A899" s="11" t="s">
        <v>2021</v>
      </c>
      <c r="B899" s="2" t="s">
        <v>12</v>
      </c>
      <c r="C899" s="2" t="s">
        <v>14</v>
      </c>
      <c r="D899" s="2" t="s">
        <v>14</v>
      </c>
      <c r="E899" s="2" t="s">
        <v>119</v>
      </c>
      <c r="F899" s="11">
        <v>16200172</v>
      </c>
      <c r="G899" s="12">
        <v>44180</v>
      </c>
      <c r="H899" s="11" t="s">
        <v>1680</v>
      </c>
      <c r="I899" s="11" t="s">
        <v>1681</v>
      </c>
      <c r="J899" s="13" t="s">
        <v>1682</v>
      </c>
      <c r="K899" s="66">
        <v>177897.86</v>
      </c>
    </row>
    <row r="900" spans="1:11" ht="27">
      <c r="A900" s="11" t="s">
        <v>2021</v>
      </c>
      <c r="B900" s="2" t="s">
        <v>11</v>
      </c>
      <c r="C900" s="2" t="s">
        <v>14</v>
      </c>
      <c r="D900" s="2" t="s">
        <v>14</v>
      </c>
      <c r="E900" s="2" t="s">
        <v>134</v>
      </c>
      <c r="F900" s="11">
        <v>16200173</v>
      </c>
      <c r="G900" s="12">
        <v>44180</v>
      </c>
      <c r="H900" s="11" t="s">
        <v>2072</v>
      </c>
      <c r="I900" s="11" t="s">
        <v>1683</v>
      </c>
      <c r="J900" s="13" t="s">
        <v>1684</v>
      </c>
      <c r="K900" s="66">
        <v>270758.32</v>
      </c>
    </row>
    <row r="901" spans="1:11" ht="27">
      <c r="A901" s="11" t="s">
        <v>2021</v>
      </c>
      <c r="B901" s="2" t="s">
        <v>11</v>
      </c>
      <c r="C901" s="2" t="s">
        <v>14</v>
      </c>
      <c r="D901" s="2" t="s">
        <v>14</v>
      </c>
      <c r="E901" s="2" t="s">
        <v>134</v>
      </c>
      <c r="F901" s="11">
        <v>16200352</v>
      </c>
      <c r="G901" s="12">
        <v>44180</v>
      </c>
      <c r="H901" s="11" t="s">
        <v>1685</v>
      </c>
      <c r="I901" s="11" t="s">
        <v>1686</v>
      </c>
      <c r="J901" s="13" t="s">
        <v>1687</v>
      </c>
      <c r="K901" s="66">
        <v>232740.2</v>
      </c>
    </row>
    <row r="902" spans="1:11" ht="27">
      <c r="A902" s="11" t="s">
        <v>2021</v>
      </c>
      <c r="B902" s="2" t="s">
        <v>11</v>
      </c>
      <c r="C902" s="2" t="s">
        <v>14</v>
      </c>
      <c r="D902" s="2" t="s">
        <v>14</v>
      </c>
      <c r="E902" s="2" t="s">
        <v>134</v>
      </c>
      <c r="F902" s="11">
        <v>16200353</v>
      </c>
      <c r="G902" s="12">
        <v>44180</v>
      </c>
      <c r="H902" s="11" t="s">
        <v>1688</v>
      </c>
      <c r="I902" s="11" t="s">
        <v>1689</v>
      </c>
      <c r="J902" s="13" t="s">
        <v>1690</v>
      </c>
      <c r="K902" s="66">
        <v>240737</v>
      </c>
    </row>
    <row r="903" spans="1:11" ht="27">
      <c r="A903" s="11" t="s">
        <v>2021</v>
      </c>
      <c r="B903" s="2" t="s">
        <v>13</v>
      </c>
      <c r="C903" s="2" t="s">
        <v>14</v>
      </c>
      <c r="D903" s="2" t="s">
        <v>14</v>
      </c>
      <c r="E903" s="2" t="s">
        <v>134</v>
      </c>
      <c r="F903" s="11">
        <v>16200354</v>
      </c>
      <c r="G903" s="12">
        <v>44181</v>
      </c>
      <c r="H903" s="11" t="s">
        <v>1691</v>
      </c>
      <c r="I903" s="11" t="s">
        <v>1692</v>
      </c>
      <c r="J903" s="13" t="s">
        <v>1693</v>
      </c>
      <c r="K903" s="66">
        <v>95615.31</v>
      </c>
    </row>
    <row r="904" spans="1:11" ht="27">
      <c r="A904" s="11" t="s">
        <v>2021</v>
      </c>
      <c r="B904" s="2" t="s">
        <v>11</v>
      </c>
      <c r="C904" s="2" t="s">
        <v>14</v>
      </c>
      <c r="D904" s="2" t="s">
        <v>14</v>
      </c>
      <c r="E904" s="2" t="s">
        <v>134</v>
      </c>
      <c r="F904" s="11">
        <v>16200175</v>
      </c>
      <c r="G904" s="12">
        <v>44182</v>
      </c>
      <c r="H904" s="11" t="s">
        <v>1694</v>
      </c>
      <c r="I904" s="11" t="s">
        <v>1625</v>
      </c>
      <c r="J904" s="13" t="s">
        <v>1626</v>
      </c>
      <c r="K904" s="66">
        <v>2993802</v>
      </c>
    </row>
    <row r="905" spans="1:11" ht="13.5">
      <c r="A905" s="11" t="s">
        <v>2021</v>
      </c>
      <c r="B905" s="2" t="s">
        <v>12</v>
      </c>
      <c r="C905" s="2" t="s">
        <v>14</v>
      </c>
      <c r="D905" s="2" t="s">
        <v>14</v>
      </c>
      <c r="E905" s="2" t="s">
        <v>119</v>
      </c>
      <c r="F905" s="11">
        <v>16200177</v>
      </c>
      <c r="G905" s="12">
        <v>44182</v>
      </c>
      <c r="H905" s="11" t="s">
        <v>1695</v>
      </c>
      <c r="I905" s="11" t="s">
        <v>53</v>
      </c>
      <c r="J905" s="13" t="s">
        <v>1131</v>
      </c>
      <c r="K905" s="66">
        <v>84116.34</v>
      </c>
    </row>
    <row r="906" spans="1:11" ht="27">
      <c r="A906" s="11" t="s">
        <v>2021</v>
      </c>
      <c r="B906" s="17" t="s">
        <v>265</v>
      </c>
      <c r="C906" s="11" t="s">
        <v>1696</v>
      </c>
      <c r="D906" s="12" t="s">
        <v>1697</v>
      </c>
      <c r="E906" s="2" t="s">
        <v>134</v>
      </c>
      <c r="F906" s="11">
        <v>16200355</v>
      </c>
      <c r="G906" s="12">
        <v>44182</v>
      </c>
      <c r="H906" s="11" t="s">
        <v>1698</v>
      </c>
      <c r="I906" s="11" t="s">
        <v>1699</v>
      </c>
      <c r="J906" s="13" t="s">
        <v>1700</v>
      </c>
      <c r="K906" s="66">
        <v>11848338.53</v>
      </c>
    </row>
    <row r="907" spans="1:11" ht="13.5">
      <c r="A907" s="11" t="s">
        <v>2021</v>
      </c>
      <c r="B907" s="2" t="s">
        <v>147</v>
      </c>
      <c r="C907" s="11" t="s">
        <v>1701</v>
      </c>
      <c r="D907" s="11" t="s">
        <v>1702</v>
      </c>
      <c r="E907" s="2" t="s">
        <v>119</v>
      </c>
      <c r="F907" s="11">
        <v>16200356</v>
      </c>
      <c r="G907" s="12">
        <v>44183</v>
      </c>
      <c r="H907" s="11" t="s">
        <v>1703</v>
      </c>
      <c r="I907" s="11" t="s">
        <v>1704</v>
      </c>
      <c r="J907" s="13" t="s">
        <v>1705</v>
      </c>
      <c r="K907" s="66">
        <v>4364567.76</v>
      </c>
    </row>
    <row r="908" spans="1:11" ht="27">
      <c r="A908" s="11" t="s">
        <v>2021</v>
      </c>
      <c r="B908" s="2" t="s">
        <v>11</v>
      </c>
      <c r="C908" s="2" t="s">
        <v>14</v>
      </c>
      <c r="D908" s="2" t="s">
        <v>14</v>
      </c>
      <c r="E908" s="2" t="s">
        <v>134</v>
      </c>
      <c r="F908" s="11">
        <v>16200357</v>
      </c>
      <c r="G908" s="12">
        <v>44183</v>
      </c>
      <c r="H908" s="11" t="s">
        <v>1706</v>
      </c>
      <c r="I908" s="11" t="s">
        <v>1671</v>
      </c>
      <c r="J908" s="13" t="s">
        <v>1672</v>
      </c>
      <c r="K908" s="66">
        <v>580601</v>
      </c>
    </row>
    <row r="909" spans="1:11" ht="13.5">
      <c r="A909" s="11" t="s">
        <v>2021</v>
      </c>
      <c r="B909" s="2" t="s">
        <v>11</v>
      </c>
      <c r="C909" s="2" t="s">
        <v>14</v>
      </c>
      <c r="D909" s="2" t="s">
        <v>14</v>
      </c>
      <c r="E909" s="2" t="s">
        <v>119</v>
      </c>
      <c r="F909" s="11">
        <v>16200178</v>
      </c>
      <c r="G909" s="12">
        <v>44184</v>
      </c>
      <c r="H909" s="11" t="s">
        <v>2073</v>
      </c>
      <c r="I909" s="11" t="s">
        <v>246</v>
      </c>
      <c r="J909" s="13" t="s">
        <v>1128</v>
      </c>
      <c r="K909" s="66">
        <v>354025</v>
      </c>
    </row>
    <row r="910" spans="1:11" ht="27">
      <c r="A910" s="11" t="s">
        <v>2021</v>
      </c>
      <c r="B910" s="2" t="s">
        <v>11</v>
      </c>
      <c r="C910" s="2" t="s">
        <v>14</v>
      </c>
      <c r="D910" s="2" t="s">
        <v>14</v>
      </c>
      <c r="E910" s="2" t="s">
        <v>134</v>
      </c>
      <c r="F910" s="11">
        <v>16200358</v>
      </c>
      <c r="G910" s="12">
        <v>44184</v>
      </c>
      <c r="H910" s="11" t="s">
        <v>1707</v>
      </c>
      <c r="I910" s="11" t="s">
        <v>1671</v>
      </c>
      <c r="J910" s="13" t="s">
        <v>1672</v>
      </c>
      <c r="K910" s="66">
        <v>120368.5</v>
      </c>
    </row>
    <row r="911" spans="1:11" ht="40.5">
      <c r="A911" s="11" t="s">
        <v>2021</v>
      </c>
      <c r="B911" s="2" t="s">
        <v>11</v>
      </c>
      <c r="C911" s="2" t="s">
        <v>14</v>
      </c>
      <c r="D911" s="2" t="s">
        <v>14</v>
      </c>
      <c r="E911" s="2" t="s">
        <v>134</v>
      </c>
      <c r="F911" s="11">
        <v>16200359</v>
      </c>
      <c r="G911" s="12">
        <v>44184</v>
      </c>
      <c r="H911" s="11" t="s">
        <v>1708</v>
      </c>
      <c r="I911" s="11" t="s">
        <v>1689</v>
      </c>
      <c r="J911" s="13" t="s">
        <v>1690</v>
      </c>
      <c r="K911" s="66">
        <v>113288</v>
      </c>
    </row>
    <row r="912" spans="1:11" ht="27">
      <c r="A912" s="11" t="s">
        <v>2021</v>
      </c>
      <c r="B912" s="2" t="s">
        <v>13</v>
      </c>
      <c r="C912" s="2" t="s">
        <v>14</v>
      </c>
      <c r="D912" s="2" t="s">
        <v>14</v>
      </c>
      <c r="E912" s="2" t="s">
        <v>134</v>
      </c>
      <c r="F912" s="11">
        <v>16200360</v>
      </c>
      <c r="G912" s="12">
        <v>44184</v>
      </c>
      <c r="H912" s="11" t="s">
        <v>2074</v>
      </c>
      <c r="I912" s="11" t="s">
        <v>1709</v>
      </c>
      <c r="J912" s="13" t="s">
        <v>1710</v>
      </c>
      <c r="K912" s="66">
        <v>303461.9</v>
      </c>
    </row>
    <row r="913" spans="1:11" ht="27">
      <c r="A913" s="11" t="s">
        <v>2021</v>
      </c>
      <c r="B913" s="2" t="s">
        <v>11</v>
      </c>
      <c r="C913" s="2" t="s">
        <v>14</v>
      </c>
      <c r="D913" s="2" t="s">
        <v>14</v>
      </c>
      <c r="E913" s="2" t="s">
        <v>134</v>
      </c>
      <c r="F913" s="11">
        <v>16200361</v>
      </c>
      <c r="G913" s="12">
        <v>44186</v>
      </c>
      <c r="H913" s="11" t="s">
        <v>1711</v>
      </c>
      <c r="I913" s="11" t="s">
        <v>1678</v>
      </c>
      <c r="J913" s="13" t="s">
        <v>1679</v>
      </c>
      <c r="K913" s="66">
        <v>23161663.77</v>
      </c>
    </row>
    <row r="914" spans="1:11" ht="27">
      <c r="A914" s="11" t="s">
        <v>2021</v>
      </c>
      <c r="B914" s="17" t="s">
        <v>265</v>
      </c>
      <c r="C914" s="11" t="s">
        <v>1712</v>
      </c>
      <c r="D914" s="12" t="s">
        <v>1713</v>
      </c>
      <c r="E914" s="2" t="s">
        <v>134</v>
      </c>
      <c r="F914" s="11">
        <v>16200362</v>
      </c>
      <c r="G914" s="12">
        <v>44187</v>
      </c>
      <c r="H914" s="11" t="s">
        <v>1714</v>
      </c>
      <c r="I914" s="11" t="s">
        <v>1715</v>
      </c>
      <c r="J914" s="13" t="s">
        <v>1716</v>
      </c>
      <c r="K914" s="66">
        <v>1005632.11</v>
      </c>
    </row>
    <row r="915" spans="1:11" ht="27">
      <c r="A915" s="11" t="s">
        <v>2021</v>
      </c>
      <c r="B915" s="2" t="s">
        <v>11</v>
      </c>
      <c r="C915" s="2" t="s">
        <v>14</v>
      </c>
      <c r="D915" s="2" t="s">
        <v>14</v>
      </c>
      <c r="E915" s="2" t="s">
        <v>134</v>
      </c>
      <c r="F915" s="11">
        <v>16200363</v>
      </c>
      <c r="G915" s="12">
        <v>44187</v>
      </c>
      <c r="H915" s="11" t="s">
        <v>1717</v>
      </c>
      <c r="I915" s="11" t="s">
        <v>1671</v>
      </c>
      <c r="J915" s="13" t="s">
        <v>1672</v>
      </c>
      <c r="K915" s="66">
        <v>604334.36</v>
      </c>
    </row>
    <row r="916" spans="1:11" ht="27">
      <c r="A916" s="11" t="s">
        <v>2021</v>
      </c>
      <c r="B916" s="2" t="s">
        <v>11</v>
      </c>
      <c r="C916" s="2" t="s">
        <v>14</v>
      </c>
      <c r="D916" s="2" t="s">
        <v>14</v>
      </c>
      <c r="E916" s="2" t="s">
        <v>134</v>
      </c>
      <c r="F916" s="11">
        <v>16200365</v>
      </c>
      <c r="G916" s="12">
        <v>44189</v>
      </c>
      <c r="H916" s="11" t="s">
        <v>1718</v>
      </c>
      <c r="I916" s="11" t="s">
        <v>1686</v>
      </c>
      <c r="J916" s="13" t="s">
        <v>1687</v>
      </c>
      <c r="K916" s="66">
        <v>232740.2</v>
      </c>
    </row>
    <row r="917" spans="1:11" ht="27">
      <c r="A917" s="11" t="s">
        <v>2021</v>
      </c>
      <c r="B917" s="2" t="s">
        <v>11</v>
      </c>
      <c r="C917" s="2" t="s">
        <v>14</v>
      </c>
      <c r="D917" s="2" t="s">
        <v>14</v>
      </c>
      <c r="E917" s="2" t="s">
        <v>134</v>
      </c>
      <c r="F917" s="11">
        <v>16200366</v>
      </c>
      <c r="G917" s="12">
        <v>44189</v>
      </c>
      <c r="H917" s="11" t="s">
        <v>1719</v>
      </c>
      <c r="I917" s="11" t="s">
        <v>1689</v>
      </c>
      <c r="J917" s="13" t="s">
        <v>1690</v>
      </c>
      <c r="K917" s="66">
        <v>240737</v>
      </c>
    </row>
    <row r="918" spans="1:11" ht="27">
      <c r="A918" s="11" t="s">
        <v>2021</v>
      </c>
      <c r="B918" s="2" t="s">
        <v>11</v>
      </c>
      <c r="C918" s="2" t="s">
        <v>14</v>
      </c>
      <c r="D918" s="2" t="s">
        <v>14</v>
      </c>
      <c r="E918" s="2" t="s">
        <v>134</v>
      </c>
      <c r="F918" s="11">
        <v>16200367</v>
      </c>
      <c r="G918" s="12">
        <v>44189</v>
      </c>
      <c r="H918" s="11" t="s">
        <v>1720</v>
      </c>
      <c r="I918" s="11" t="s">
        <v>1686</v>
      </c>
      <c r="J918" s="13" t="s">
        <v>1687</v>
      </c>
      <c r="K918" s="66">
        <v>272795.6</v>
      </c>
    </row>
    <row r="919" spans="1:11" ht="27">
      <c r="A919" s="11" t="s">
        <v>2021</v>
      </c>
      <c r="B919" s="2" t="s">
        <v>13</v>
      </c>
      <c r="C919" s="2" t="s">
        <v>14</v>
      </c>
      <c r="D919" s="2" t="s">
        <v>14</v>
      </c>
      <c r="E919" s="2" t="s">
        <v>119</v>
      </c>
      <c r="F919" s="11">
        <v>16200179</v>
      </c>
      <c r="G919" s="12">
        <v>44189</v>
      </c>
      <c r="H919" s="11" t="s">
        <v>1721</v>
      </c>
      <c r="I919" s="11" t="s">
        <v>1722</v>
      </c>
      <c r="J919" s="13" t="s">
        <v>1723</v>
      </c>
      <c r="K919" s="66">
        <v>1444422</v>
      </c>
    </row>
    <row r="920" spans="1:11" ht="27">
      <c r="A920" s="11" t="s">
        <v>2021</v>
      </c>
      <c r="B920" s="2" t="s">
        <v>11</v>
      </c>
      <c r="C920" s="2" t="s">
        <v>14</v>
      </c>
      <c r="D920" s="2" t="s">
        <v>14</v>
      </c>
      <c r="E920" s="2" t="s">
        <v>134</v>
      </c>
      <c r="F920" s="11">
        <v>16200368</v>
      </c>
      <c r="G920" s="12">
        <v>44189</v>
      </c>
      <c r="H920" s="11" t="s">
        <v>1724</v>
      </c>
      <c r="I920" s="11" t="s">
        <v>979</v>
      </c>
      <c r="J920" s="13" t="s">
        <v>980</v>
      </c>
      <c r="K920" s="66">
        <v>35854.7</v>
      </c>
    </row>
    <row r="921" spans="1:11" ht="13.5">
      <c r="A921" s="11" t="s">
        <v>2021</v>
      </c>
      <c r="B921" s="2" t="s">
        <v>12</v>
      </c>
      <c r="C921" s="2" t="s">
        <v>14</v>
      </c>
      <c r="D921" s="2" t="s">
        <v>14</v>
      </c>
      <c r="E921" s="2" t="s">
        <v>119</v>
      </c>
      <c r="F921" s="11">
        <v>16200180</v>
      </c>
      <c r="G921" s="12">
        <v>44193</v>
      </c>
      <c r="H921" s="11" t="s">
        <v>1725</v>
      </c>
      <c r="I921" s="11" t="s">
        <v>333</v>
      </c>
      <c r="J921" s="13" t="s">
        <v>996</v>
      </c>
      <c r="K921" s="66">
        <v>3922065.0700000003</v>
      </c>
    </row>
    <row r="922" spans="1:11" ht="13.5">
      <c r="A922" s="11" t="s">
        <v>2021</v>
      </c>
      <c r="B922" s="2" t="s">
        <v>12</v>
      </c>
      <c r="C922" s="2" t="s">
        <v>14</v>
      </c>
      <c r="D922" s="2" t="s">
        <v>14</v>
      </c>
      <c r="E922" s="2" t="s">
        <v>119</v>
      </c>
      <c r="F922" s="11">
        <v>16200181</v>
      </c>
      <c r="G922" s="12">
        <v>44194</v>
      </c>
      <c r="H922" s="11" t="s">
        <v>1726</v>
      </c>
      <c r="I922" s="11" t="s">
        <v>333</v>
      </c>
      <c r="J922" s="13" t="s">
        <v>996</v>
      </c>
      <c r="K922" s="66">
        <v>3500642.04</v>
      </c>
    </row>
    <row r="923" spans="1:11" ht="54">
      <c r="A923" s="11" t="s">
        <v>2021</v>
      </c>
      <c r="B923" s="2" t="s">
        <v>13</v>
      </c>
      <c r="C923" s="2" t="s">
        <v>14</v>
      </c>
      <c r="D923" s="2" t="s">
        <v>14</v>
      </c>
      <c r="E923" s="2" t="s">
        <v>134</v>
      </c>
      <c r="F923" s="11">
        <v>16200369</v>
      </c>
      <c r="G923" s="12">
        <v>44196</v>
      </c>
      <c r="H923" s="11" t="s">
        <v>1727</v>
      </c>
      <c r="I923" s="11" t="s">
        <v>1728</v>
      </c>
      <c r="J923" s="13" t="s">
        <v>1729</v>
      </c>
      <c r="K923" s="66">
        <v>148690.5</v>
      </c>
    </row>
    <row r="924" spans="1:11" ht="13.5">
      <c r="A924" s="11" t="s">
        <v>2021</v>
      </c>
      <c r="B924" s="2" t="s">
        <v>192</v>
      </c>
      <c r="C924" s="2" t="s">
        <v>14</v>
      </c>
      <c r="D924" s="2" t="s">
        <v>14</v>
      </c>
      <c r="E924" s="2" t="s">
        <v>193</v>
      </c>
      <c r="F924" s="11">
        <v>278136343</v>
      </c>
      <c r="G924" s="12">
        <v>44191</v>
      </c>
      <c r="H924" s="11" t="s">
        <v>1730</v>
      </c>
      <c r="I924" s="2" t="s">
        <v>195</v>
      </c>
      <c r="J924" s="19" t="s">
        <v>196</v>
      </c>
      <c r="K924" s="66">
        <v>502700</v>
      </c>
    </row>
    <row r="925" spans="1:11" ht="13.5">
      <c r="A925" s="11" t="s">
        <v>2021</v>
      </c>
      <c r="B925" s="2" t="s">
        <v>192</v>
      </c>
      <c r="C925" s="2" t="s">
        <v>14</v>
      </c>
      <c r="D925" s="2" t="s">
        <v>14</v>
      </c>
      <c r="E925" s="2" t="s">
        <v>193</v>
      </c>
      <c r="F925" s="11">
        <v>278423539</v>
      </c>
      <c r="G925" s="12">
        <v>44167</v>
      </c>
      <c r="H925" s="11" t="s">
        <v>1731</v>
      </c>
      <c r="I925" s="2" t="s">
        <v>195</v>
      </c>
      <c r="J925" s="19" t="s">
        <v>196</v>
      </c>
      <c r="K925" s="66">
        <v>2700</v>
      </c>
    </row>
    <row r="926" spans="1:11" ht="13.5">
      <c r="A926" s="11" t="s">
        <v>2021</v>
      </c>
      <c r="B926" s="2" t="s">
        <v>192</v>
      </c>
      <c r="C926" s="2" t="s">
        <v>14</v>
      </c>
      <c r="D926" s="2" t="s">
        <v>14</v>
      </c>
      <c r="E926" s="2" t="s">
        <v>193</v>
      </c>
      <c r="F926" s="11">
        <v>278654924</v>
      </c>
      <c r="G926" s="12">
        <v>44168</v>
      </c>
      <c r="H926" s="11" t="s">
        <v>1732</v>
      </c>
      <c r="I926" s="2" t="s">
        <v>195</v>
      </c>
      <c r="J926" s="19" t="s">
        <v>196</v>
      </c>
      <c r="K926" s="66">
        <v>2500</v>
      </c>
    </row>
    <row r="927" spans="1:11" ht="13.5">
      <c r="A927" s="11" t="s">
        <v>2021</v>
      </c>
      <c r="B927" s="2" t="s">
        <v>192</v>
      </c>
      <c r="C927" s="2" t="s">
        <v>14</v>
      </c>
      <c r="D927" s="2" t="s">
        <v>14</v>
      </c>
      <c r="E927" s="2" t="s">
        <v>193</v>
      </c>
      <c r="F927" s="11">
        <v>15065395</v>
      </c>
      <c r="G927" s="12">
        <v>44166</v>
      </c>
      <c r="H927" s="11" t="s">
        <v>1733</v>
      </c>
      <c r="I927" s="2" t="s">
        <v>195</v>
      </c>
      <c r="J927" s="19" t="s">
        <v>196</v>
      </c>
      <c r="K927" s="66">
        <v>336000</v>
      </c>
    </row>
    <row r="928" spans="1:11" ht="13.5">
      <c r="A928" s="11" t="s">
        <v>2021</v>
      </c>
      <c r="B928" s="2" t="s">
        <v>192</v>
      </c>
      <c r="C928" s="2" t="s">
        <v>14</v>
      </c>
      <c r="D928" s="2" t="s">
        <v>14</v>
      </c>
      <c r="E928" s="2" t="s">
        <v>193</v>
      </c>
      <c r="F928" s="11">
        <v>15049749</v>
      </c>
      <c r="G928" s="12">
        <v>44166</v>
      </c>
      <c r="H928" s="11" t="s">
        <v>1734</v>
      </c>
      <c r="I928" s="2" t="s">
        <v>195</v>
      </c>
      <c r="J928" s="19" t="s">
        <v>196</v>
      </c>
      <c r="K928" s="66">
        <v>3909700</v>
      </c>
    </row>
    <row r="929" spans="1:11" ht="13.5">
      <c r="A929" s="11" t="s">
        <v>2021</v>
      </c>
      <c r="B929" s="2" t="s">
        <v>192</v>
      </c>
      <c r="C929" s="2" t="s">
        <v>14</v>
      </c>
      <c r="D929" s="2" t="s">
        <v>14</v>
      </c>
      <c r="E929" s="2" t="s">
        <v>193</v>
      </c>
      <c r="F929" s="11">
        <v>15065394</v>
      </c>
      <c r="G929" s="12">
        <v>44166</v>
      </c>
      <c r="H929" s="11" t="s">
        <v>1735</v>
      </c>
      <c r="I929" s="2" t="s">
        <v>195</v>
      </c>
      <c r="J929" s="19" t="s">
        <v>196</v>
      </c>
      <c r="K929" s="66">
        <v>1352800</v>
      </c>
    </row>
    <row r="930" spans="1:11" ht="13.5">
      <c r="A930" s="11" t="s">
        <v>2021</v>
      </c>
      <c r="B930" s="2" t="s">
        <v>192</v>
      </c>
      <c r="C930" s="2" t="s">
        <v>14</v>
      </c>
      <c r="D930" s="2" t="s">
        <v>14</v>
      </c>
      <c r="E930" s="2" t="s">
        <v>193</v>
      </c>
      <c r="F930" s="11">
        <v>245197524</v>
      </c>
      <c r="G930" s="12">
        <v>44174</v>
      </c>
      <c r="H930" s="11" t="s">
        <v>1736</v>
      </c>
      <c r="I930" s="2" t="s">
        <v>1046</v>
      </c>
      <c r="J930" s="2" t="s">
        <v>1737</v>
      </c>
      <c r="K930" s="66">
        <v>365555</v>
      </c>
    </row>
    <row r="931" spans="1:11" ht="13.5">
      <c r="A931" s="11" t="s">
        <v>2021</v>
      </c>
      <c r="B931" s="2" t="s">
        <v>192</v>
      </c>
      <c r="C931" s="2" t="s">
        <v>14</v>
      </c>
      <c r="D931" s="2" t="s">
        <v>14</v>
      </c>
      <c r="E931" s="2" t="s">
        <v>193</v>
      </c>
      <c r="F931" s="11">
        <v>245197523</v>
      </c>
      <c r="G931" s="12">
        <v>44174</v>
      </c>
      <c r="H931" s="11" t="s">
        <v>1738</v>
      </c>
      <c r="I931" s="2" t="s">
        <v>1046</v>
      </c>
      <c r="J931" s="2" t="s">
        <v>1737</v>
      </c>
      <c r="K931" s="66">
        <v>228610</v>
      </c>
    </row>
    <row r="932" spans="1:11" ht="13.5">
      <c r="A932" s="11" t="s">
        <v>2021</v>
      </c>
      <c r="B932" s="2" t="s">
        <v>192</v>
      </c>
      <c r="C932" s="2" t="s">
        <v>14</v>
      </c>
      <c r="D932" s="2" t="s">
        <v>14</v>
      </c>
      <c r="E932" s="2" t="s">
        <v>193</v>
      </c>
      <c r="F932" s="11">
        <v>23328733</v>
      </c>
      <c r="G932" s="12">
        <v>44174</v>
      </c>
      <c r="H932" s="11" t="s">
        <v>1739</v>
      </c>
      <c r="I932" s="2" t="s">
        <v>1046</v>
      </c>
      <c r="J932" s="2" t="s">
        <v>1737</v>
      </c>
      <c r="K932" s="66">
        <v>149059</v>
      </c>
    </row>
    <row r="933" spans="1:11" ht="13.5">
      <c r="A933" s="11" t="s">
        <v>2021</v>
      </c>
      <c r="B933" s="2" t="s">
        <v>192</v>
      </c>
      <c r="C933" s="2" t="s">
        <v>14</v>
      </c>
      <c r="D933" s="2" t="s">
        <v>14</v>
      </c>
      <c r="E933" s="2" t="s">
        <v>193</v>
      </c>
      <c r="F933" s="11">
        <v>23276884</v>
      </c>
      <c r="G933" s="12">
        <v>44166</v>
      </c>
      <c r="H933" s="11" t="s">
        <v>1740</v>
      </c>
      <c r="I933" s="2" t="s">
        <v>1046</v>
      </c>
      <c r="J933" s="2" t="s">
        <v>1737</v>
      </c>
      <c r="K933" s="66">
        <v>4243052</v>
      </c>
    </row>
    <row r="934" spans="1:11" ht="13.5">
      <c r="A934" s="11" t="s">
        <v>2021</v>
      </c>
      <c r="B934" s="2" t="s">
        <v>192</v>
      </c>
      <c r="C934" s="2" t="s">
        <v>14</v>
      </c>
      <c r="D934" s="2" t="s">
        <v>14</v>
      </c>
      <c r="E934" s="2" t="s">
        <v>193</v>
      </c>
      <c r="F934" s="11">
        <v>179240266</v>
      </c>
      <c r="G934" s="12">
        <v>44167</v>
      </c>
      <c r="H934" s="11" t="s">
        <v>1741</v>
      </c>
      <c r="I934" s="24" t="s">
        <v>1042</v>
      </c>
      <c r="J934" s="2" t="s">
        <v>1043</v>
      </c>
      <c r="K934" s="66">
        <v>145670</v>
      </c>
    </row>
    <row r="935" spans="1:11" ht="13.5">
      <c r="A935" s="11" t="s">
        <v>2021</v>
      </c>
      <c r="B935" s="2" t="s">
        <v>192</v>
      </c>
      <c r="C935" s="2" t="s">
        <v>14</v>
      </c>
      <c r="D935" s="2" t="s">
        <v>14</v>
      </c>
      <c r="E935" s="2" t="s">
        <v>193</v>
      </c>
      <c r="F935" s="11">
        <v>180215383</v>
      </c>
      <c r="G935" s="12">
        <v>44180</v>
      </c>
      <c r="H935" s="11" t="s">
        <v>1742</v>
      </c>
      <c r="I935" s="24" t="s">
        <v>1042</v>
      </c>
      <c r="J935" s="2" t="s">
        <v>1043</v>
      </c>
      <c r="K935" s="66">
        <v>92490</v>
      </c>
    </row>
    <row r="936" spans="1:11" ht="13.5">
      <c r="A936" s="11" t="s">
        <v>2021</v>
      </c>
      <c r="B936" s="2" t="s">
        <v>192</v>
      </c>
      <c r="C936" s="2" t="s">
        <v>14</v>
      </c>
      <c r="D936" s="2" t="s">
        <v>14</v>
      </c>
      <c r="E936" s="2" t="s">
        <v>193</v>
      </c>
      <c r="F936" s="11">
        <v>180600448</v>
      </c>
      <c r="G936" s="12">
        <v>44184</v>
      </c>
      <c r="H936" s="11" t="s">
        <v>1743</v>
      </c>
      <c r="I936" s="24" t="s">
        <v>1042</v>
      </c>
      <c r="J936" s="2" t="s">
        <v>1043</v>
      </c>
      <c r="K936" s="66">
        <v>7480</v>
      </c>
    </row>
    <row r="937" spans="1:11" ht="13.5">
      <c r="A937" s="11" t="s">
        <v>2021</v>
      </c>
      <c r="B937" s="2" t="s">
        <v>192</v>
      </c>
      <c r="C937" s="2" t="s">
        <v>14</v>
      </c>
      <c r="D937" s="2" t="s">
        <v>14</v>
      </c>
      <c r="E937" s="2" t="s">
        <v>193</v>
      </c>
      <c r="F937" s="11">
        <v>180600494</v>
      </c>
      <c r="G937" s="12">
        <v>44184</v>
      </c>
      <c r="H937" s="11" t="s">
        <v>1744</v>
      </c>
      <c r="I937" s="24" t="s">
        <v>1042</v>
      </c>
      <c r="J937" s="2" t="s">
        <v>1043</v>
      </c>
      <c r="K937" s="66">
        <v>21140</v>
      </c>
    </row>
    <row r="938" spans="1:11" ht="13.5">
      <c r="A938" s="11" t="s">
        <v>2021</v>
      </c>
      <c r="B938" s="2" t="s">
        <v>192</v>
      </c>
      <c r="C938" s="2" t="s">
        <v>14</v>
      </c>
      <c r="D938" s="2" t="s">
        <v>14</v>
      </c>
      <c r="E938" s="2" t="s">
        <v>193</v>
      </c>
      <c r="F938" s="11">
        <v>180491949</v>
      </c>
      <c r="G938" s="12">
        <v>44183</v>
      </c>
      <c r="H938" s="11" t="s">
        <v>1745</v>
      </c>
      <c r="I938" s="24" t="s">
        <v>1042</v>
      </c>
      <c r="J938" s="2" t="s">
        <v>1043</v>
      </c>
      <c r="K938" s="66">
        <v>364140</v>
      </c>
    </row>
    <row r="939" spans="1:11" ht="13.5">
      <c r="A939" s="11" t="s">
        <v>2021</v>
      </c>
      <c r="B939" s="2" t="s">
        <v>192</v>
      </c>
      <c r="C939" s="2" t="s">
        <v>14</v>
      </c>
      <c r="D939" s="2" t="s">
        <v>14</v>
      </c>
      <c r="E939" s="2" t="s">
        <v>193</v>
      </c>
      <c r="F939" s="11">
        <v>180238135</v>
      </c>
      <c r="G939" s="12">
        <v>44181</v>
      </c>
      <c r="H939" s="11" t="s">
        <v>1746</v>
      </c>
      <c r="I939" s="24" t="s">
        <v>1042</v>
      </c>
      <c r="J939" s="2" t="s">
        <v>1043</v>
      </c>
      <c r="K939" s="66">
        <v>15160</v>
      </c>
    </row>
    <row r="940" spans="1:11" ht="27">
      <c r="A940" s="11" t="s">
        <v>2021</v>
      </c>
      <c r="B940" s="2" t="s">
        <v>13</v>
      </c>
      <c r="C940" s="2" t="s">
        <v>14</v>
      </c>
      <c r="D940" s="2" t="s">
        <v>14</v>
      </c>
      <c r="E940" s="2" t="s">
        <v>197</v>
      </c>
      <c r="F940" s="11">
        <v>983</v>
      </c>
      <c r="G940" s="12">
        <v>44166</v>
      </c>
      <c r="H940" s="11" t="s">
        <v>1747</v>
      </c>
      <c r="I940" s="11" t="s">
        <v>1748</v>
      </c>
      <c r="J940" s="11" t="s">
        <v>1749</v>
      </c>
      <c r="K940" s="66">
        <v>1338370</v>
      </c>
    </row>
    <row r="941" spans="1:11" ht="27">
      <c r="A941" s="11" t="s">
        <v>2021</v>
      </c>
      <c r="B941" s="2" t="s">
        <v>13</v>
      </c>
      <c r="C941" s="2" t="s">
        <v>14</v>
      </c>
      <c r="D941" s="2" t="s">
        <v>14</v>
      </c>
      <c r="E941" s="2" t="s">
        <v>197</v>
      </c>
      <c r="F941" s="11">
        <v>983</v>
      </c>
      <c r="G941" s="12">
        <v>44166</v>
      </c>
      <c r="H941" s="11" t="s">
        <v>1750</v>
      </c>
      <c r="I941" s="11" t="s">
        <v>1748</v>
      </c>
      <c r="J941" s="11" t="s">
        <v>1749</v>
      </c>
      <c r="K941" s="66">
        <v>1338370</v>
      </c>
    </row>
    <row r="942" spans="1:11" ht="27">
      <c r="A942" s="11" t="s">
        <v>2021</v>
      </c>
      <c r="B942" s="2" t="s">
        <v>13</v>
      </c>
      <c r="C942" s="2" t="s">
        <v>14</v>
      </c>
      <c r="D942" s="2" t="s">
        <v>14</v>
      </c>
      <c r="E942" s="2" t="s">
        <v>197</v>
      </c>
      <c r="F942" s="11">
        <v>994</v>
      </c>
      <c r="G942" s="12">
        <v>44172</v>
      </c>
      <c r="H942" s="11" t="s">
        <v>1751</v>
      </c>
      <c r="I942" s="11" t="s">
        <v>1752</v>
      </c>
      <c r="J942" s="11" t="s">
        <v>1753</v>
      </c>
      <c r="K942" s="66">
        <v>1347313</v>
      </c>
    </row>
    <row r="943" spans="1:11" ht="27">
      <c r="A943" s="11" t="s">
        <v>2021</v>
      </c>
      <c r="B943" s="2" t="s">
        <v>13</v>
      </c>
      <c r="C943" s="2" t="s">
        <v>14</v>
      </c>
      <c r="D943" s="2" t="s">
        <v>14</v>
      </c>
      <c r="E943" s="2" t="s">
        <v>20</v>
      </c>
      <c r="F943" s="11">
        <v>8111220</v>
      </c>
      <c r="G943" s="12">
        <v>44166</v>
      </c>
      <c r="H943" s="11" t="s">
        <v>1756</v>
      </c>
      <c r="I943" s="11" t="s">
        <v>1754</v>
      </c>
      <c r="J943" s="11" t="s">
        <v>1755</v>
      </c>
      <c r="K943" s="66">
        <v>2783817</v>
      </c>
    </row>
    <row r="944" spans="1:11" ht="27">
      <c r="A944" s="11" t="s">
        <v>2021</v>
      </c>
      <c r="B944" s="2" t="s">
        <v>13</v>
      </c>
      <c r="C944" s="2" t="s">
        <v>14</v>
      </c>
      <c r="D944" s="2" t="s">
        <v>14</v>
      </c>
      <c r="E944" s="2" t="s">
        <v>20</v>
      </c>
      <c r="F944" s="11">
        <v>23311220</v>
      </c>
      <c r="G944" s="12">
        <v>44175</v>
      </c>
      <c r="H944" s="11" t="s">
        <v>1757</v>
      </c>
      <c r="I944" s="11" t="s">
        <v>1758</v>
      </c>
      <c r="J944" s="11" t="s">
        <v>1759</v>
      </c>
      <c r="K944" s="66">
        <v>1232585</v>
      </c>
    </row>
    <row r="945" spans="1:11" ht="27">
      <c r="A945" s="11" t="s">
        <v>2021</v>
      </c>
      <c r="B945" s="2" t="s">
        <v>13</v>
      </c>
      <c r="C945" s="2" t="s">
        <v>14</v>
      </c>
      <c r="D945" s="2" t="s">
        <v>14</v>
      </c>
      <c r="E945" s="2" t="s">
        <v>197</v>
      </c>
      <c r="F945" s="11">
        <v>2357</v>
      </c>
      <c r="G945" s="12">
        <v>44166</v>
      </c>
      <c r="H945" s="11" t="s">
        <v>1762</v>
      </c>
      <c r="I945" s="11" t="s">
        <v>1760</v>
      </c>
      <c r="J945" s="11" t="s">
        <v>1761</v>
      </c>
      <c r="K945" s="66">
        <v>29063940</v>
      </c>
    </row>
    <row r="946" spans="1:11" ht="27">
      <c r="A946" s="11" t="s">
        <v>2021</v>
      </c>
      <c r="B946" s="2" t="s">
        <v>13</v>
      </c>
      <c r="C946" s="2" t="s">
        <v>14</v>
      </c>
      <c r="D946" s="2" t="s">
        <v>14</v>
      </c>
      <c r="E946" s="2" t="s">
        <v>197</v>
      </c>
      <c r="F946" s="11">
        <v>7745</v>
      </c>
      <c r="G946" s="12">
        <v>44166</v>
      </c>
      <c r="H946" s="11" t="s">
        <v>1763</v>
      </c>
      <c r="I946" s="11" t="s">
        <v>1764</v>
      </c>
      <c r="J946" s="11" t="s">
        <v>1765</v>
      </c>
      <c r="K946" s="66">
        <v>17581940</v>
      </c>
    </row>
    <row r="947" spans="1:11" ht="13.5">
      <c r="A947" s="11" t="s">
        <v>2021</v>
      </c>
      <c r="B947" s="2" t="s">
        <v>11</v>
      </c>
      <c r="C947" s="2" t="s">
        <v>14</v>
      </c>
      <c r="D947" s="2" t="s">
        <v>14</v>
      </c>
      <c r="E947" s="2" t="s">
        <v>197</v>
      </c>
      <c r="F947" s="11">
        <v>15581</v>
      </c>
      <c r="G947" s="12">
        <v>44166</v>
      </c>
      <c r="H947" s="11" t="s">
        <v>1766</v>
      </c>
      <c r="I947" s="11" t="s">
        <v>1767</v>
      </c>
      <c r="J947" s="11" t="s">
        <v>1768</v>
      </c>
      <c r="K947" s="66">
        <v>2199600</v>
      </c>
    </row>
    <row r="948" spans="1:11" ht="54">
      <c r="A948" s="11" t="s">
        <v>1993</v>
      </c>
      <c r="B948" s="17" t="s">
        <v>265</v>
      </c>
      <c r="C948" s="41" t="s">
        <v>1769</v>
      </c>
      <c r="D948" s="42">
        <v>44161</v>
      </c>
      <c r="E948" s="2" t="s">
        <v>119</v>
      </c>
      <c r="F948" s="43">
        <v>17200135</v>
      </c>
      <c r="G948" s="44">
        <v>44166</v>
      </c>
      <c r="H948" s="45" t="s">
        <v>1770</v>
      </c>
      <c r="I948" s="45" t="s">
        <v>1771</v>
      </c>
      <c r="J948" s="46" t="s">
        <v>1772</v>
      </c>
      <c r="K948" s="67">
        <v>1770101.2</v>
      </c>
    </row>
    <row r="949" spans="1:11" ht="13.5">
      <c r="A949" s="11" t="s">
        <v>1993</v>
      </c>
      <c r="B949" s="2" t="s">
        <v>12</v>
      </c>
      <c r="C949" s="2" t="s">
        <v>14</v>
      </c>
      <c r="D949" s="2" t="s">
        <v>14</v>
      </c>
      <c r="E949" s="2" t="s">
        <v>119</v>
      </c>
      <c r="F949" s="11">
        <v>17200136</v>
      </c>
      <c r="G949" s="47">
        <v>44166</v>
      </c>
      <c r="H949" s="11" t="s">
        <v>1773</v>
      </c>
      <c r="I949" s="11" t="s">
        <v>1774</v>
      </c>
      <c r="J949" s="11" t="s">
        <v>788</v>
      </c>
      <c r="K949" s="68">
        <v>1130048</v>
      </c>
    </row>
    <row r="950" spans="1:11" ht="40.5">
      <c r="A950" s="11" t="s">
        <v>1993</v>
      </c>
      <c r="B950" s="2" t="s">
        <v>12</v>
      </c>
      <c r="C950" s="2" t="s">
        <v>14</v>
      </c>
      <c r="D950" s="2" t="s">
        <v>14</v>
      </c>
      <c r="E950" s="2" t="s">
        <v>119</v>
      </c>
      <c r="F950" s="11">
        <v>17200137</v>
      </c>
      <c r="G950" s="47">
        <v>44166</v>
      </c>
      <c r="H950" s="11" t="s">
        <v>1775</v>
      </c>
      <c r="I950" s="11" t="s">
        <v>1776</v>
      </c>
      <c r="J950" s="11" t="s">
        <v>1777</v>
      </c>
      <c r="K950" s="68">
        <v>80920</v>
      </c>
    </row>
    <row r="951" spans="1:11" ht="13.5">
      <c r="A951" s="11" t="s">
        <v>1993</v>
      </c>
      <c r="B951" s="2" t="s">
        <v>12</v>
      </c>
      <c r="C951" s="2" t="s">
        <v>14</v>
      </c>
      <c r="D951" s="2" t="s">
        <v>14</v>
      </c>
      <c r="E951" s="2" t="s">
        <v>119</v>
      </c>
      <c r="F951" s="11">
        <v>17200138</v>
      </c>
      <c r="G951" s="47">
        <v>44168</v>
      </c>
      <c r="H951" s="11" t="s">
        <v>1778</v>
      </c>
      <c r="I951" s="11" t="s">
        <v>687</v>
      </c>
      <c r="J951" s="11" t="s">
        <v>688</v>
      </c>
      <c r="K951" s="68">
        <v>15081718</v>
      </c>
    </row>
    <row r="952" spans="1:11" ht="27">
      <c r="A952" s="11" t="s">
        <v>1993</v>
      </c>
      <c r="B952" s="17" t="s">
        <v>265</v>
      </c>
      <c r="C952" s="11" t="s">
        <v>1779</v>
      </c>
      <c r="D952" s="12">
        <v>44152</v>
      </c>
      <c r="E952" s="2" t="s">
        <v>134</v>
      </c>
      <c r="F952" s="11">
        <v>17200529</v>
      </c>
      <c r="G952" s="47">
        <v>44168</v>
      </c>
      <c r="H952" s="11" t="s">
        <v>1780</v>
      </c>
      <c r="I952" s="11" t="s">
        <v>1781</v>
      </c>
      <c r="J952" s="11" t="s">
        <v>1782</v>
      </c>
      <c r="K952" s="68">
        <v>3870000</v>
      </c>
    </row>
    <row r="953" spans="1:11" ht="27">
      <c r="A953" s="11" t="s">
        <v>1993</v>
      </c>
      <c r="B953" s="17" t="s">
        <v>265</v>
      </c>
      <c r="C953" s="11" t="s">
        <v>1779</v>
      </c>
      <c r="D953" s="12">
        <v>44152</v>
      </c>
      <c r="E953" s="2" t="s">
        <v>134</v>
      </c>
      <c r="F953" s="11">
        <v>17200530</v>
      </c>
      <c r="G953" s="47">
        <v>44168</v>
      </c>
      <c r="H953" s="11" t="s">
        <v>1783</v>
      </c>
      <c r="I953" s="11" t="s">
        <v>1781</v>
      </c>
      <c r="J953" s="11" t="s">
        <v>1782</v>
      </c>
      <c r="K953" s="68">
        <v>11000000</v>
      </c>
    </row>
    <row r="954" spans="1:11" ht="27">
      <c r="A954" s="11" t="s">
        <v>1993</v>
      </c>
      <c r="B954" s="17" t="s">
        <v>265</v>
      </c>
      <c r="C954" s="11" t="s">
        <v>1784</v>
      </c>
      <c r="D954" s="12">
        <v>44035</v>
      </c>
      <c r="E954" s="2" t="s">
        <v>134</v>
      </c>
      <c r="F954" s="11">
        <v>17200531</v>
      </c>
      <c r="G954" s="47">
        <v>44168</v>
      </c>
      <c r="H954" s="11" t="s">
        <v>1785</v>
      </c>
      <c r="I954" s="11" t="s">
        <v>1786</v>
      </c>
      <c r="J954" s="11" t="s">
        <v>1787</v>
      </c>
      <c r="K954" s="68">
        <v>9800000</v>
      </c>
    </row>
    <row r="955" spans="1:11" ht="27">
      <c r="A955" s="11" t="s">
        <v>1993</v>
      </c>
      <c r="B955" s="17" t="s">
        <v>265</v>
      </c>
      <c r="C955" s="11" t="s">
        <v>1784</v>
      </c>
      <c r="D955" s="12">
        <v>44035</v>
      </c>
      <c r="E955" s="2" t="s">
        <v>134</v>
      </c>
      <c r="F955" s="11">
        <v>17200532</v>
      </c>
      <c r="G955" s="47">
        <v>44168</v>
      </c>
      <c r="H955" s="11" t="s">
        <v>1788</v>
      </c>
      <c r="I955" s="11" t="s">
        <v>1789</v>
      </c>
      <c r="J955" s="11" t="s">
        <v>1790</v>
      </c>
      <c r="K955" s="68">
        <v>12300000</v>
      </c>
    </row>
    <row r="956" spans="1:11" ht="27">
      <c r="A956" s="11" t="s">
        <v>1993</v>
      </c>
      <c r="B956" s="17" t="s">
        <v>265</v>
      </c>
      <c r="C956" s="11" t="s">
        <v>1784</v>
      </c>
      <c r="D956" s="12">
        <v>44035</v>
      </c>
      <c r="E956" s="2" t="s">
        <v>134</v>
      </c>
      <c r="F956" s="11">
        <v>17200533</v>
      </c>
      <c r="G956" s="47">
        <v>44168</v>
      </c>
      <c r="H956" s="11" t="s">
        <v>1791</v>
      </c>
      <c r="I956" s="11" t="s">
        <v>1792</v>
      </c>
      <c r="J956" s="11" t="s">
        <v>1793</v>
      </c>
      <c r="K956" s="68">
        <v>14625000</v>
      </c>
    </row>
    <row r="957" spans="1:11" ht="40.5">
      <c r="A957" s="11" t="s">
        <v>1993</v>
      </c>
      <c r="B957" s="17" t="s">
        <v>265</v>
      </c>
      <c r="C957" s="11" t="s">
        <v>1794</v>
      </c>
      <c r="D957" s="12">
        <v>44161</v>
      </c>
      <c r="E957" s="2" t="s">
        <v>134</v>
      </c>
      <c r="F957" s="11">
        <v>17200534</v>
      </c>
      <c r="G957" s="47">
        <v>44168</v>
      </c>
      <c r="H957" s="11" t="s">
        <v>1795</v>
      </c>
      <c r="I957" s="11" t="s">
        <v>1796</v>
      </c>
      <c r="J957" s="11" t="s">
        <v>1797</v>
      </c>
      <c r="K957" s="68">
        <v>2470000</v>
      </c>
    </row>
    <row r="958" spans="1:11" ht="27">
      <c r="A958" s="11" t="s">
        <v>1993</v>
      </c>
      <c r="B958" s="2" t="s">
        <v>12</v>
      </c>
      <c r="C958" s="2" t="s">
        <v>14</v>
      </c>
      <c r="D958" s="2" t="s">
        <v>14</v>
      </c>
      <c r="E958" s="2" t="s">
        <v>119</v>
      </c>
      <c r="F958" s="11">
        <v>17200141</v>
      </c>
      <c r="G958" s="47">
        <v>44168</v>
      </c>
      <c r="H958" s="11" t="s">
        <v>1798</v>
      </c>
      <c r="I958" s="11" t="s">
        <v>1799</v>
      </c>
      <c r="J958" s="11" t="s">
        <v>65</v>
      </c>
      <c r="K958" s="68">
        <v>12968144</v>
      </c>
    </row>
    <row r="959" spans="1:11" ht="27">
      <c r="A959" s="11" t="s">
        <v>1993</v>
      </c>
      <c r="B959" s="17" t="s">
        <v>265</v>
      </c>
      <c r="C959" s="11" t="s">
        <v>1800</v>
      </c>
      <c r="D959" s="12">
        <v>44161</v>
      </c>
      <c r="E959" s="2" t="s">
        <v>134</v>
      </c>
      <c r="F959" s="11">
        <v>17200535</v>
      </c>
      <c r="G959" s="47">
        <v>44168</v>
      </c>
      <c r="H959" s="11" t="s">
        <v>1801</v>
      </c>
      <c r="I959" s="11" t="s">
        <v>1802</v>
      </c>
      <c r="J959" s="11" t="s">
        <v>1803</v>
      </c>
      <c r="K959" s="68">
        <v>1160000</v>
      </c>
    </row>
    <row r="960" spans="1:11" ht="27">
      <c r="A960" s="11" t="s">
        <v>1993</v>
      </c>
      <c r="B960" s="17" t="s">
        <v>265</v>
      </c>
      <c r="C960" s="11" t="s">
        <v>1804</v>
      </c>
      <c r="D960" s="12">
        <v>44166</v>
      </c>
      <c r="E960" s="2" t="s">
        <v>134</v>
      </c>
      <c r="F960" s="11">
        <v>17200536</v>
      </c>
      <c r="G960" s="47">
        <v>44168</v>
      </c>
      <c r="H960" s="11" t="s">
        <v>1805</v>
      </c>
      <c r="I960" s="11" t="s">
        <v>1806</v>
      </c>
      <c r="J960" s="11" t="s">
        <v>1807</v>
      </c>
      <c r="K960" s="68">
        <v>9527437.5</v>
      </c>
    </row>
    <row r="961" spans="1:11" ht="40.5">
      <c r="A961" s="11" t="s">
        <v>1993</v>
      </c>
      <c r="B961" s="2" t="s">
        <v>12</v>
      </c>
      <c r="C961" s="2" t="s">
        <v>14</v>
      </c>
      <c r="D961" s="2" t="s">
        <v>14</v>
      </c>
      <c r="E961" s="2" t="s">
        <v>134</v>
      </c>
      <c r="F961" s="11">
        <v>17200537</v>
      </c>
      <c r="G961" s="47">
        <v>44168</v>
      </c>
      <c r="H961" s="11" t="s">
        <v>1808</v>
      </c>
      <c r="I961" s="11" t="s">
        <v>1809</v>
      </c>
      <c r="J961" s="11" t="s">
        <v>1810</v>
      </c>
      <c r="K961" s="68">
        <v>5759600</v>
      </c>
    </row>
    <row r="962" spans="1:11" ht="40.5">
      <c r="A962" s="11" t="s">
        <v>1993</v>
      </c>
      <c r="B962" s="2" t="s">
        <v>12</v>
      </c>
      <c r="C962" s="2" t="s">
        <v>14</v>
      </c>
      <c r="D962" s="2" t="s">
        <v>14</v>
      </c>
      <c r="E962" s="2" t="s">
        <v>134</v>
      </c>
      <c r="F962" s="11">
        <v>17200538</v>
      </c>
      <c r="G962" s="47">
        <v>44168</v>
      </c>
      <c r="H962" s="11" t="s">
        <v>1811</v>
      </c>
      <c r="I962" s="11" t="s">
        <v>1812</v>
      </c>
      <c r="J962" s="11" t="s">
        <v>1813</v>
      </c>
      <c r="K962" s="68">
        <v>3407268</v>
      </c>
    </row>
    <row r="963" spans="1:11" ht="40.5">
      <c r="A963" s="11" t="s">
        <v>1993</v>
      </c>
      <c r="B963" s="17" t="s">
        <v>265</v>
      </c>
      <c r="C963" s="11" t="s">
        <v>1814</v>
      </c>
      <c r="D963" s="12">
        <v>44166</v>
      </c>
      <c r="E963" s="2" t="s">
        <v>134</v>
      </c>
      <c r="F963" s="11">
        <v>17200539</v>
      </c>
      <c r="G963" s="47">
        <v>44169</v>
      </c>
      <c r="H963" s="11" t="s">
        <v>1815</v>
      </c>
      <c r="I963" s="11" t="s">
        <v>1816</v>
      </c>
      <c r="J963" s="11" t="s">
        <v>1817</v>
      </c>
      <c r="K963" s="68">
        <v>15961541.4</v>
      </c>
    </row>
    <row r="964" spans="1:11" ht="54">
      <c r="A964" s="11" t="s">
        <v>1993</v>
      </c>
      <c r="B964" s="2" t="s">
        <v>12</v>
      </c>
      <c r="C964" s="2" t="s">
        <v>14</v>
      </c>
      <c r="D964" s="2" t="s">
        <v>14</v>
      </c>
      <c r="E964" s="2" t="s">
        <v>119</v>
      </c>
      <c r="F964" s="11">
        <v>17200142</v>
      </c>
      <c r="G964" s="47">
        <v>44169</v>
      </c>
      <c r="H964" s="11" t="s">
        <v>1818</v>
      </c>
      <c r="I964" s="11" t="s">
        <v>1819</v>
      </c>
      <c r="J964" s="11" t="s">
        <v>1820</v>
      </c>
      <c r="K964" s="68">
        <v>25695267.78</v>
      </c>
    </row>
    <row r="965" spans="1:11" ht="40.5">
      <c r="A965" s="11" t="s">
        <v>1993</v>
      </c>
      <c r="B965" s="2" t="s">
        <v>12</v>
      </c>
      <c r="C965" s="2" t="s">
        <v>14</v>
      </c>
      <c r="D965" s="2" t="s">
        <v>14</v>
      </c>
      <c r="E965" s="2" t="s">
        <v>119</v>
      </c>
      <c r="F965" s="11" t="s">
        <v>1821</v>
      </c>
      <c r="G965" s="47">
        <v>44169</v>
      </c>
      <c r="H965" s="11" t="s">
        <v>1822</v>
      </c>
      <c r="I965" s="11" t="s">
        <v>1823</v>
      </c>
      <c r="J965" s="11" t="s">
        <v>1824</v>
      </c>
      <c r="K965" s="68">
        <v>7989017.4</v>
      </c>
    </row>
    <row r="966" spans="1:11" ht="13.5">
      <c r="A966" s="11" t="s">
        <v>1993</v>
      </c>
      <c r="B966" s="2" t="s">
        <v>12</v>
      </c>
      <c r="C966" s="2" t="s">
        <v>14</v>
      </c>
      <c r="D966" s="2" t="s">
        <v>14</v>
      </c>
      <c r="E966" s="2" t="s">
        <v>119</v>
      </c>
      <c r="F966" s="11">
        <v>17200144</v>
      </c>
      <c r="G966" s="47">
        <v>44169</v>
      </c>
      <c r="H966" s="11" t="s">
        <v>1825</v>
      </c>
      <c r="I966" s="11" t="s">
        <v>1799</v>
      </c>
      <c r="J966" s="11" t="s">
        <v>65</v>
      </c>
      <c r="K966" s="68">
        <v>13327334</v>
      </c>
    </row>
    <row r="967" spans="1:11" ht="67.5">
      <c r="A967" s="11" t="s">
        <v>1993</v>
      </c>
      <c r="B967" s="2" t="s">
        <v>12</v>
      </c>
      <c r="C967" s="2" t="s">
        <v>14</v>
      </c>
      <c r="D967" s="2" t="s">
        <v>14</v>
      </c>
      <c r="E967" s="2" t="s">
        <v>134</v>
      </c>
      <c r="F967" s="11">
        <v>17200541</v>
      </c>
      <c r="G967" s="47">
        <v>44169</v>
      </c>
      <c r="H967" s="11" t="s">
        <v>1826</v>
      </c>
      <c r="I967" s="11" t="s">
        <v>1827</v>
      </c>
      <c r="J967" s="11" t="s">
        <v>1828</v>
      </c>
      <c r="K967" s="68">
        <v>50944814</v>
      </c>
    </row>
    <row r="968" spans="1:11" ht="40.5">
      <c r="A968" s="11" t="s">
        <v>1993</v>
      </c>
      <c r="B968" s="2" t="s">
        <v>12</v>
      </c>
      <c r="C968" s="2" t="s">
        <v>14</v>
      </c>
      <c r="D968" s="2" t="s">
        <v>14</v>
      </c>
      <c r="E968" s="2" t="s">
        <v>119</v>
      </c>
      <c r="F968" s="11">
        <v>17200145</v>
      </c>
      <c r="G968" s="47">
        <v>44169</v>
      </c>
      <c r="H968" s="11" t="s">
        <v>1829</v>
      </c>
      <c r="I968" s="11" t="s">
        <v>1830</v>
      </c>
      <c r="J968" s="11" t="s">
        <v>1831</v>
      </c>
      <c r="K968" s="68">
        <v>4855748</v>
      </c>
    </row>
    <row r="969" spans="1:11" s="5" customFormat="1" ht="40.5">
      <c r="A969" s="11" t="s">
        <v>1993</v>
      </c>
      <c r="B969" s="2" t="s">
        <v>12</v>
      </c>
      <c r="C969" s="2" t="s">
        <v>14</v>
      </c>
      <c r="D969" s="2" t="s">
        <v>14</v>
      </c>
      <c r="E969" s="2" t="s">
        <v>134</v>
      </c>
      <c r="F969" s="11" t="s">
        <v>1832</v>
      </c>
      <c r="G969" s="47">
        <v>44169</v>
      </c>
      <c r="H969" s="11" t="s">
        <v>1833</v>
      </c>
      <c r="I969" s="11" t="s">
        <v>911</v>
      </c>
      <c r="J969" s="11" t="s">
        <v>19</v>
      </c>
      <c r="K969" s="68">
        <v>13471390</v>
      </c>
    </row>
    <row r="970" spans="1:11" ht="13.5">
      <c r="A970" s="11" t="s">
        <v>1993</v>
      </c>
      <c r="B970" s="2" t="s">
        <v>11</v>
      </c>
      <c r="C970" s="2" t="s">
        <v>14</v>
      </c>
      <c r="D970" s="2" t="s">
        <v>14</v>
      </c>
      <c r="E970" s="2" t="s">
        <v>119</v>
      </c>
      <c r="F970" s="11">
        <v>17200147</v>
      </c>
      <c r="G970" s="47">
        <v>44169</v>
      </c>
      <c r="H970" s="11" t="s">
        <v>1834</v>
      </c>
      <c r="I970" s="11" t="s">
        <v>1835</v>
      </c>
      <c r="J970" s="11" t="s">
        <v>247</v>
      </c>
      <c r="K970" s="68">
        <v>357000</v>
      </c>
    </row>
    <row r="971" spans="1:11" ht="27">
      <c r="A971" s="11" t="s">
        <v>1993</v>
      </c>
      <c r="B971" s="2" t="s">
        <v>12</v>
      </c>
      <c r="C971" s="2" t="s">
        <v>14</v>
      </c>
      <c r="D971" s="2" t="s">
        <v>14</v>
      </c>
      <c r="E971" s="2" t="s">
        <v>134</v>
      </c>
      <c r="F971" s="11">
        <v>17200542</v>
      </c>
      <c r="G971" s="47">
        <v>44172</v>
      </c>
      <c r="H971" s="11" t="s">
        <v>1836</v>
      </c>
      <c r="I971" s="11" t="s">
        <v>1837</v>
      </c>
      <c r="J971" s="11" t="s">
        <v>1838</v>
      </c>
      <c r="K971" s="69">
        <v>33481881.887999997</v>
      </c>
    </row>
    <row r="972" spans="1:11" ht="40.5">
      <c r="A972" s="11" t="s">
        <v>1993</v>
      </c>
      <c r="B972" s="2" t="s">
        <v>12</v>
      </c>
      <c r="C972" s="2" t="s">
        <v>14</v>
      </c>
      <c r="D972" s="2" t="s">
        <v>14</v>
      </c>
      <c r="E972" s="2" t="s">
        <v>119</v>
      </c>
      <c r="F972" s="48">
        <v>17200146</v>
      </c>
      <c r="G972" s="47">
        <v>44172</v>
      </c>
      <c r="H972" s="49" t="s">
        <v>1839</v>
      </c>
      <c r="I972" s="31" t="s">
        <v>1840</v>
      </c>
      <c r="J972" s="31" t="s">
        <v>1841</v>
      </c>
      <c r="K972" s="70">
        <v>217889</v>
      </c>
    </row>
    <row r="973" spans="1:11" ht="27">
      <c r="A973" s="11" t="s">
        <v>1993</v>
      </c>
      <c r="B973" s="2" t="s">
        <v>12</v>
      </c>
      <c r="C973" s="2" t="s">
        <v>14</v>
      </c>
      <c r="D973" s="2" t="s">
        <v>14</v>
      </c>
      <c r="E973" s="2" t="s">
        <v>134</v>
      </c>
      <c r="F973" s="11">
        <v>17200543</v>
      </c>
      <c r="G973" s="47">
        <v>44172</v>
      </c>
      <c r="H973" s="11" t="s">
        <v>1842</v>
      </c>
      <c r="I973" s="11" t="s">
        <v>1823</v>
      </c>
      <c r="J973" s="11" t="s">
        <v>1824</v>
      </c>
      <c r="K973" s="68">
        <v>1556405.76</v>
      </c>
    </row>
    <row r="974" spans="1:11" ht="13.5">
      <c r="A974" s="11" t="s">
        <v>1993</v>
      </c>
      <c r="B974" s="2" t="s">
        <v>11</v>
      </c>
      <c r="C974" s="2" t="s">
        <v>14</v>
      </c>
      <c r="D974" s="2" t="s">
        <v>14</v>
      </c>
      <c r="E974" s="2" t="s">
        <v>119</v>
      </c>
      <c r="F974" s="11">
        <v>17200148</v>
      </c>
      <c r="G974" s="47">
        <v>44174</v>
      </c>
      <c r="H974" s="11" t="s">
        <v>1843</v>
      </c>
      <c r="I974" s="11" t="s">
        <v>1242</v>
      </c>
      <c r="J974" s="11" t="s">
        <v>24</v>
      </c>
      <c r="K974" s="68">
        <v>1779793</v>
      </c>
    </row>
    <row r="975" spans="1:11" ht="40.5">
      <c r="A975" s="11" t="s">
        <v>1993</v>
      </c>
      <c r="B975" s="2" t="s">
        <v>12</v>
      </c>
      <c r="C975" s="2" t="s">
        <v>14</v>
      </c>
      <c r="D975" s="2" t="s">
        <v>14</v>
      </c>
      <c r="E975" s="2" t="s">
        <v>134</v>
      </c>
      <c r="F975" s="11">
        <v>17200544</v>
      </c>
      <c r="G975" s="47">
        <v>44174</v>
      </c>
      <c r="H975" s="11" t="s">
        <v>1844</v>
      </c>
      <c r="I975" s="11" t="s">
        <v>1845</v>
      </c>
      <c r="J975" s="11" t="s">
        <v>1846</v>
      </c>
      <c r="K975" s="68">
        <v>2240700</v>
      </c>
    </row>
    <row r="976" spans="1:11" ht="27">
      <c r="A976" s="11" t="s">
        <v>1993</v>
      </c>
      <c r="B976" s="2" t="s">
        <v>13</v>
      </c>
      <c r="C976" s="2" t="s">
        <v>14</v>
      </c>
      <c r="D976" s="2" t="s">
        <v>14</v>
      </c>
      <c r="E976" s="2" t="s">
        <v>134</v>
      </c>
      <c r="F976" s="11">
        <v>17200545</v>
      </c>
      <c r="G976" s="47">
        <v>44174</v>
      </c>
      <c r="H976" s="11" t="s">
        <v>1847</v>
      </c>
      <c r="I976" s="11" t="s">
        <v>1848</v>
      </c>
      <c r="J976" s="11" t="s">
        <v>1849</v>
      </c>
      <c r="K976" s="68">
        <v>960000</v>
      </c>
    </row>
    <row r="977" spans="1:11" ht="27">
      <c r="A977" s="11" t="s">
        <v>1993</v>
      </c>
      <c r="B977" s="17" t="s">
        <v>265</v>
      </c>
      <c r="C977" s="11" t="s">
        <v>1850</v>
      </c>
      <c r="D977" s="12">
        <v>43957</v>
      </c>
      <c r="E977" s="2" t="s">
        <v>134</v>
      </c>
      <c r="F977" s="11">
        <v>17200546</v>
      </c>
      <c r="G977" s="47">
        <v>44175</v>
      </c>
      <c r="H977" s="11" t="s">
        <v>1851</v>
      </c>
      <c r="I977" s="11" t="s">
        <v>1852</v>
      </c>
      <c r="J977" s="11" t="s">
        <v>1853</v>
      </c>
      <c r="K977" s="68">
        <v>7695765.7</v>
      </c>
    </row>
    <row r="978" spans="1:11" ht="27">
      <c r="A978" s="11" t="s">
        <v>1993</v>
      </c>
      <c r="B978" s="17" t="s">
        <v>265</v>
      </c>
      <c r="C978" s="11" t="s">
        <v>1850</v>
      </c>
      <c r="D978" s="12">
        <v>43957</v>
      </c>
      <c r="E978" s="2" t="s">
        <v>134</v>
      </c>
      <c r="F978" s="11">
        <v>17200547</v>
      </c>
      <c r="G978" s="47">
        <v>44175</v>
      </c>
      <c r="H978" s="11" t="s">
        <v>1854</v>
      </c>
      <c r="I978" s="11" t="s">
        <v>1852</v>
      </c>
      <c r="J978" s="11" t="s">
        <v>1853</v>
      </c>
      <c r="K978" s="68">
        <v>7329300.4399999995</v>
      </c>
    </row>
    <row r="979" spans="1:11" ht="27">
      <c r="A979" s="11" t="s">
        <v>1993</v>
      </c>
      <c r="B979" s="2" t="s">
        <v>12</v>
      </c>
      <c r="C979" s="2" t="s">
        <v>14</v>
      </c>
      <c r="D979" s="2" t="s">
        <v>14</v>
      </c>
      <c r="E979" s="2" t="s">
        <v>134</v>
      </c>
      <c r="F979" s="11">
        <v>17200548</v>
      </c>
      <c r="G979" s="47">
        <v>44175</v>
      </c>
      <c r="H979" s="11" t="s">
        <v>1855</v>
      </c>
      <c r="I979" s="11" t="s">
        <v>1856</v>
      </c>
      <c r="J979" s="11" t="s">
        <v>1857</v>
      </c>
      <c r="K979" s="68">
        <v>371280</v>
      </c>
    </row>
    <row r="980" spans="1:11" ht="13.5">
      <c r="A980" s="11" t="s">
        <v>1993</v>
      </c>
      <c r="B980" s="2" t="s">
        <v>12</v>
      </c>
      <c r="C980" s="2" t="s">
        <v>14</v>
      </c>
      <c r="D980" s="2" t="s">
        <v>14</v>
      </c>
      <c r="E980" s="2" t="s">
        <v>119</v>
      </c>
      <c r="F980" s="11">
        <v>17100149</v>
      </c>
      <c r="G980" s="47">
        <v>44175</v>
      </c>
      <c r="H980" s="11" t="s">
        <v>1858</v>
      </c>
      <c r="I980" s="11" t="s">
        <v>1799</v>
      </c>
      <c r="J980" s="11" t="s">
        <v>65</v>
      </c>
      <c r="K980" s="68">
        <v>1261420</v>
      </c>
    </row>
    <row r="981" spans="1:11" ht="27">
      <c r="A981" s="11" t="s">
        <v>1993</v>
      </c>
      <c r="B981" s="2" t="s">
        <v>12</v>
      </c>
      <c r="C981" s="2" t="s">
        <v>14</v>
      </c>
      <c r="D981" s="2" t="s">
        <v>14</v>
      </c>
      <c r="E981" s="2" t="s">
        <v>119</v>
      </c>
      <c r="F981" s="11">
        <v>17200150</v>
      </c>
      <c r="G981" s="47">
        <v>44175</v>
      </c>
      <c r="H981" s="11" t="s">
        <v>1859</v>
      </c>
      <c r="I981" s="11" t="s">
        <v>1860</v>
      </c>
      <c r="J981" s="11" t="s">
        <v>1861</v>
      </c>
      <c r="K981" s="68">
        <v>2525150</v>
      </c>
    </row>
    <row r="982" spans="1:11" ht="27">
      <c r="A982" s="11" t="s">
        <v>1993</v>
      </c>
      <c r="B982" s="11" t="s">
        <v>339</v>
      </c>
      <c r="C982" s="11" t="s">
        <v>1862</v>
      </c>
      <c r="D982" s="12">
        <v>44175</v>
      </c>
      <c r="E982" s="2" t="s">
        <v>119</v>
      </c>
      <c r="F982" s="11">
        <v>17200151</v>
      </c>
      <c r="G982" s="47">
        <v>44175</v>
      </c>
      <c r="H982" s="11" t="s">
        <v>1863</v>
      </c>
      <c r="I982" s="11" t="s">
        <v>1864</v>
      </c>
      <c r="J982" s="11" t="s">
        <v>1865</v>
      </c>
      <c r="K982" s="68">
        <v>12495000</v>
      </c>
    </row>
    <row r="983" spans="1:11" ht="27">
      <c r="A983" s="11" t="s">
        <v>1993</v>
      </c>
      <c r="B983" s="2" t="s">
        <v>12</v>
      </c>
      <c r="C983" s="2" t="s">
        <v>14</v>
      </c>
      <c r="D983" s="2" t="s">
        <v>14</v>
      </c>
      <c r="E983" s="2" t="s">
        <v>134</v>
      </c>
      <c r="F983" s="11">
        <v>17200549</v>
      </c>
      <c r="G983" s="47">
        <v>44176</v>
      </c>
      <c r="H983" s="11" t="s">
        <v>1866</v>
      </c>
      <c r="I983" s="11" t="s">
        <v>1867</v>
      </c>
      <c r="J983" s="11" t="s">
        <v>1868</v>
      </c>
      <c r="K983" s="68">
        <v>306306</v>
      </c>
    </row>
    <row r="984" spans="1:11" ht="67.5">
      <c r="A984" s="11" t="s">
        <v>1993</v>
      </c>
      <c r="B984" s="2" t="s">
        <v>12</v>
      </c>
      <c r="C984" s="2" t="s">
        <v>14</v>
      </c>
      <c r="D984" s="2" t="s">
        <v>14</v>
      </c>
      <c r="E984" s="2" t="s">
        <v>119</v>
      </c>
      <c r="F984" s="11">
        <v>17200152</v>
      </c>
      <c r="G984" s="47">
        <v>44181</v>
      </c>
      <c r="H984" s="11" t="s">
        <v>1869</v>
      </c>
      <c r="I984" s="11" t="s">
        <v>1242</v>
      </c>
      <c r="J984" s="11" t="s">
        <v>24</v>
      </c>
      <c r="K984" s="68">
        <v>9074939</v>
      </c>
    </row>
    <row r="985" spans="1:11" ht="27">
      <c r="A985" s="11" t="s">
        <v>1993</v>
      </c>
      <c r="B985" s="17" t="s">
        <v>233</v>
      </c>
      <c r="C985" s="11" t="s">
        <v>1870</v>
      </c>
      <c r="D985" s="12">
        <v>44179</v>
      </c>
      <c r="E985" s="2" t="s">
        <v>119</v>
      </c>
      <c r="F985" s="11">
        <v>17200153</v>
      </c>
      <c r="G985" s="47">
        <v>44181</v>
      </c>
      <c r="H985" s="11" t="s">
        <v>1871</v>
      </c>
      <c r="I985" s="11" t="s">
        <v>1872</v>
      </c>
      <c r="J985" s="11" t="s">
        <v>1873</v>
      </c>
      <c r="K985" s="68">
        <v>61410000</v>
      </c>
    </row>
    <row r="986" spans="1:11" ht="27">
      <c r="A986" s="11" t="s">
        <v>1993</v>
      </c>
      <c r="B986" s="2" t="s">
        <v>13</v>
      </c>
      <c r="C986" s="2" t="s">
        <v>14</v>
      </c>
      <c r="D986" s="2" t="s">
        <v>14</v>
      </c>
      <c r="E986" s="2" t="s">
        <v>119</v>
      </c>
      <c r="F986" s="48">
        <v>17200154</v>
      </c>
      <c r="G986" s="47">
        <v>44181</v>
      </c>
      <c r="H986" s="49" t="s">
        <v>1874</v>
      </c>
      <c r="I986" s="31" t="s">
        <v>1875</v>
      </c>
      <c r="J986" s="31" t="s">
        <v>70</v>
      </c>
      <c r="K986" s="70">
        <v>1338123</v>
      </c>
    </row>
    <row r="987" spans="1:11" ht="67.5">
      <c r="A987" s="11" t="s">
        <v>1993</v>
      </c>
      <c r="B987" s="2" t="s">
        <v>12</v>
      </c>
      <c r="C987" s="2" t="s">
        <v>14</v>
      </c>
      <c r="D987" s="2" t="s">
        <v>14</v>
      </c>
      <c r="E987" s="2" t="s">
        <v>119</v>
      </c>
      <c r="F987" s="39">
        <v>17200156</v>
      </c>
      <c r="G987" s="38">
        <v>44181</v>
      </c>
      <c r="H987" s="50" t="s">
        <v>1876</v>
      </c>
      <c r="I987" s="1" t="s">
        <v>1877</v>
      </c>
      <c r="J987" s="1" t="s">
        <v>1878</v>
      </c>
      <c r="K987" s="71">
        <v>1233792</v>
      </c>
    </row>
    <row r="988" spans="1:11" ht="67.5">
      <c r="A988" s="11" t="s">
        <v>1993</v>
      </c>
      <c r="B988" s="2" t="s">
        <v>12</v>
      </c>
      <c r="C988" s="2" t="s">
        <v>14</v>
      </c>
      <c r="D988" s="2" t="s">
        <v>14</v>
      </c>
      <c r="E988" s="2" t="s">
        <v>119</v>
      </c>
      <c r="F988" s="39">
        <v>17200157</v>
      </c>
      <c r="G988" s="38">
        <v>44181</v>
      </c>
      <c r="H988" s="50" t="s">
        <v>1879</v>
      </c>
      <c r="I988" s="1" t="s">
        <v>1877</v>
      </c>
      <c r="J988" s="1" t="s">
        <v>1878</v>
      </c>
      <c r="K988" s="71">
        <v>1233792</v>
      </c>
    </row>
    <row r="989" spans="1:11" ht="108">
      <c r="A989" s="11" t="s">
        <v>1993</v>
      </c>
      <c r="B989" s="2" t="s">
        <v>12</v>
      </c>
      <c r="C989" s="2" t="s">
        <v>14</v>
      </c>
      <c r="D989" s="2" t="s">
        <v>14</v>
      </c>
      <c r="E989" s="2" t="s">
        <v>119</v>
      </c>
      <c r="F989" s="39">
        <v>17200158</v>
      </c>
      <c r="G989" s="38">
        <v>44181</v>
      </c>
      <c r="H989" s="50" t="s">
        <v>1880</v>
      </c>
      <c r="I989" s="1" t="s">
        <v>1877</v>
      </c>
      <c r="J989" s="1" t="s">
        <v>1878</v>
      </c>
      <c r="K989" s="71">
        <v>477523.2</v>
      </c>
    </row>
    <row r="990" spans="1:11" ht="67.5">
      <c r="A990" s="11" t="s">
        <v>1993</v>
      </c>
      <c r="B990" s="2" t="s">
        <v>12</v>
      </c>
      <c r="C990" s="2" t="s">
        <v>14</v>
      </c>
      <c r="D990" s="2" t="s">
        <v>14</v>
      </c>
      <c r="E990" s="2" t="s">
        <v>119</v>
      </c>
      <c r="F990" s="39">
        <v>17200160</v>
      </c>
      <c r="G990" s="38">
        <v>44181</v>
      </c>
      <c r="H990" s="50" t="s">
        <v>1881</v>
      </c>
      <c r="I990" s="1" t="s">
        <v>1877</v>
      </c>
      <c r="J990" s="1" t="s">
        <v>1878</v>
      </c>
      <c r="K990" s="71">
        <v>1028160</v>
      </c>
    </row>
    <row r="991" spans="1:11" ht="67.5">
      <c r="A991" s="11" t="s">
        <v>1993</v>
      </c>
      <c r="B991" s="2" t="s">
        <v>12</v>
      </c>
      <c r="C991" s="2" t="s">
        <v>14</v>
      </c>
      <c r="D991" s="2" t="s">
        <v>14</v>
      </c>
      <c r="E991" s="2" t="s">
        <v>119</v>
      </c>
      <c r="F991" s="39">
        <v>17200161</v>
      </c>
      <c r="G991" s="38">
        <v>44181</v>
      </c>
      <c r="H991" s="50" t="s">
        <v>1882</v>
      </c>
      <c r="I991" s="1" t="s">
        <v>1877</v>
      </c>
      <c r="J991" s="1" t="s">
        <v>1878</v>
      </c>
      <c r="K991" s="71">
        <v>1028160</v>
      </c>
    </row>
    <row r="992" spans="1:11" ht="40.5">
      <c r="A992" s="11" t="s">
        <v>1993</v>
      </c>
      <c r="B992" s="17" t="s">
        <v>265</v>
      </c>
      <c r="C992" s="11" t="s">
        <v>1883</v>
      </c>
      <c r="D992" s="12">
        <v>43888</v>
      </c>
      <c r="E992" s="2" t="s">
        <v>134</v>
      </c>
      <c r="F992" s="11">
        <v>17200551</v>
      </c>
      <c r="G992" s="47">
        <v>44181</v>
      </c>
      <c r="H992" s="11" t="s">
        <v>1884</v>
      </c>
      <c r="I992" s="11" t="s">
        <v>1885</v>
      </c>
      <c r="J992" s="11" t="s">
        <v>1886</v>
      </c>
      <c r="K992" s="68">
        <v>2326752.8</v>
      </c>
    </row>
    <row r="993" spans="1:11" ht="40.5">
      <c r="A993" s="11" t="s">
        <v>1993</v>
      </c>
      <c r="B993" s="17" t="s">
        <v>265</v>
      </c>
      <c r="C993" s="11" t="s">
        <v>1883</v>
      </c>
      <c r="D993" s="12">
        <v>43888</v>
      </c>
      <c r="E993" s="2" t="s">
        <v>134</v>
      </c>
      <c r="F993" s="11">
        <v>17200552</v>
      </c>
      <c r="G993" s="47">
        <v>44181</v>
      </c>
      <c r="H993" s="11" t="s">
        <v>1887</v>
      </c>
      <c r="I993" s="11" t="s">
        <v>1885</v>
      </c>
      <c r="J993" s="11" t="s">
        <v>1886</v>
      </c>
      <c r="K993" s="68">
        <v>2326752.8</v>
      </c>
    </row>
    <row r="994" spans="1:11" ht="27">
      <c r="A994" s="11" t="s">
        <v>1993</v>
      </c>
      <c r="B994" s="2" t="s">
        <v>12</v>
      </c>
      <c r="C994" s="2" t="s">
        <v>14</v>
      </c>
      <c r="D994" s="2" t="s">
        <v>14</v>
      </c>
      <c r="E994" s="2" t="s">
        <v>134</v>
      </c>
      <c r="F994" s="11">
        <v>17200553</v>
      </c>
      <c r="G994" s="47">
        <v>44181</v>
      </c>
      <c r="H994" s="11" t="s">
        <v>1888</v>
      </c>
      <c r="I994" s="11" t="s">
        <v>1889</v>
      </c>
      <c r="J994" s="11" t="s">
        <v>1890</v>
      </c>
      <c r="K994" s="68">
        <v>14827373.105999999</v>
      </c>
    </row>
    <row r="995" spans="1:11" ht="27">
      <c r="A995" s="11" t="s">
        <v>1993</v>
      </c>
      <c r="B995" s="17" t="s">
        <v>265</v>
      </c>
      <c r="C995" s="11" t="s">
        <v>1891</v>
      </c>
      <c r="D995" s="12">
        <v>43977</v>
      </c>
      <c r="E995" s="2" t="s">
        <v>134</v>
      </c>
      <c r="F995" s="11">
        <v>17200554</v>
      </c>
      <c r="G995" s="47">
        <v>44181</v>
      </c>
      <c r="H995" s="11" t="s">
        <v>1892</v>
      </c>
      <c r="I995" s="11" t="s">
        <v>1893</v>
      </c>
      <c r="J995" s="11" t="s">
        <v>1894</v>
      </c>
      <c r="K995" s="68">
        <v>112000</v>
      </c>
    </row>
    <row r="996" spans="1:11" ht="54">
      <c r="A996" s="11" t="s">
        <v>1993</v>
      </c>
      <c r="B996" s="2" t="s">
        <v>13</v>
      </c>
      <c r="C996" s="2" t="s">
        <v>14</v>
      </c>
      <c r="D996" s="2" t="s">
        <v>14</v>
      </c>
      <c r="E996" s="2" t="s">
        <v>134</v>
      </c>
      <c r="F996" s="11">
        <v>17100555</v>
      </c>
      <c r="G996" s="47">
        <v>44182</v>
      </c>
      <c r="H996" s="11" t="s">
        <v>1895</v>
      </c>
      <c r="I996" s="11" t="s">
        <v>1896</v>
      </c>
      <c r="J996" s="11" t="s">
        <v>1897</v>
      </c>
      <c r="K996" s="68">
        <v>509420</v>
      </c>
    </row>
    <row r="997" spans="1:11" ht="27">
      <c r="A997" s="11" t="s">
        <v>1993</v>
      </c>
      <c r="B997" s="2" t="s">
        <v>12</v>
      </c>
      <c r="C997" s="2" t="s">
        <v>14</v>
      </c>
      <c r="D997" s="2" t="s">
        <v>14</v>
      </c>
      <c r="E997" s="2" t="s">
        <v>119</v>
      </c>
      <c r="F997" s="11">
        <v>17100162</v>
      </c>
      <c r="G997" s="47">
        <v>44182</v>
      </c>
      <c r="H997" s="11" t="s">
        <v>1898</v>
      </c>
      <c r="I997" s="11" t="s">
        <v>1240</v>
      </c>
      <c r="J997" s="11" t="s">
        <v>1241</v>
      </c>
      <c r="K997" s="68">
        <v>24425694</v>
      </c>
    </row>
    <row r="998" spans="1:11" ht="81">
      <c r="A998" s="11" t="s">
        <v>1993</v>
      </c>
      <c r="B998" s="2" t="s">
        <v>12</v>
      </c>
      <c r="C998" s="2" t="s">
        <v>14</v>
      </c>
      <c r="D998" s="2" t="s">
        <v>14</v>
      </c>
      <c r="E998" s="2" t="s">
        <v>119</v>
      </c>
      <c r="F998" s="11">
        <v>17200163</v>
      </c>
      <c r="G998" s="47">
        <v>44183</v>
      </c>
      <c r="H998" s="11" t="s">
        <v>1899</v>
      </c>
      <c r="I998" s="11" t="s">
        <v>1877</v>
      </c>
      <c r="J998" s="11" t="s">
        <v>1878</v>
      </c>
      <c r="K998" s="68">
        <v>17821440</v>
      </c>
    </row>
    <row r="999" spans="1:11" ht="81">
      <c r="A999" s="11" t="s">
        <v>1993</v>
      </c>
      <c r="B999" s="2" t="s">
        <v>12</v>
      </c>
      <c r="C999" s="2" t="s">
        <v>14</v>
      </c>
      <c r="D999" s="2" t="s">
        <v>14</v>
      </c>
      <c r="E999" s="2" t="s">
        <v>119</v>
      </c>
      <c r="F999" s="11">
        <v>17200164</v>
      </c>
      <c r="G999" s="47">
        <v>44183</v>
      </c>
      <c r="H999" s="11" t="s">
        <v>1900</v>
      </c>
      <c r="I999" s="11" t="s">
        <v>1877</v>
      </c>
      <c r="J999" s="11" t="s">
        <v>1878</v>
      </c>
      <c r="K999" s="68">
        <v>13594560</v>
      </c>
    </row>
    <row r="1000" spans="1:11" ht="40.5">
      <c r="A1000" s="11" t="s">
        <v>1993</v>
      </c>
      <c r="B1000" s="2" t="s">
        <v>12</v>
      </c>
      <c r="C1000" s="2" t="s">
        <v>14</v>
      </c>
      <c r="D1000" s="2" t="s">
        <v>14</v>
      </c>
      <c r="E1000" s="2" t="s">
        <v>134</v>
      </c>
      <c r="F1000" s="11">
        <v>17200556</v>
      </c>
      <c r="G1000" s="47">
        <v>44183</v>
      </c>
      <c r="H1000" s="11" t="s">
        <v>1901</v>
      </c>
      <c r="I1000" s="11" t="s">
        <v>1902</v>
      </c>
      <c r="J1000" s="11" t="s">
        <v>1903</v>
      </c>
      <c r="K1000" s="68">
        <v>31189905</v>
      </c>
    </row>
    <row r="1001" spans="1:11" ht="13.5">
      <c r="A1001" s="11" t="s">
        <v>1993</v>
      </c>
      <c r="B1001" s="2" t="s">
        <v>12</v>
      </c>
      <c r="C1001" s="2" t="s">
        <v>14</v>
      </c>
      <c r="D1001" s="2" t="s">
        <v>14</v>
      </c>
      <c r="E1001" s="2" t="s">
        <v>119</v>
      </c>
      <c r="F1001" s="11">
        <v>17200167</v>
      </c>
      <c r="G1001" s="47">
        <v>44183</v>
      </c>
      <c r="H1001" s="11" t="s">
        <v>1904</v>
      </c>
      <c r="I1001" s="11" t="s">
        <v>1905</v>
      </c>
      <c r="J1001" s="11" t="s">
        <v>1906</v>
      </c>
      <c r="K1001" s="68">
        <v>829811</v>
      </c>
    </row>
    <row r="1002" spans="1:11" ht="27">
      <c r="A1002" s="11" t="s">
        <v>1993</v>
      </c>
      <c r="B1002" s="17" t="s">
        <v>265</v>
      </c>
      <c r="C1002" s="11" t="s">
        <v>1907</v>
      </c>
      <c r="D1002" s="12">
        <v>44182</v>
      </c>
      <c r="E1002" s="2" t="s">
        <v>134</v>
      </c>
      <c r="F1002" s="11">
        <v>17200557</v>
      </c>
      <c r="G1002" s="47">
        <v>44183</v>
      </c>
      <c r="H1002" s="11" t="s">
        <v>1908</v>
      </c>
      <c r="I1002" s="11" t="s">
        <v>1909</v>
      </c>
      <c r="J1002" s="11" t="s">
        <v>1910</v>
      </c>
      <c r="K1002" s="68">
        <v>416500</v>
      </c>
    </row>
    <row r="1003" spans="1:11" ht="27">
      <c r="A1003" s="11" t="s">
        <v>1993</v>
      </c>
      <c r="B1003" s="2" t="s">
        <v>13</v>
      </c>
      <c r="C1003" s="2" t="s">
        <v>14</v>
      </c>
      <c r="D1003" s="2" t="s">
        <v>14</v>
      </c>
      <c r="E1003" s="2" t="s">
        <v>134</v>
      </c>
      <c r="F1003" s="11">
        <v>17200558</v>
      </c>
      <c r="G1003" s="47">
        <v>44183</v>
      </c>
      <c r="H1003" s="11" t="s">
        <v>1911</v>
      </c>
      <c r="I1003" s="11" t="s">
        <v>1912</v>
      </c>
      <c r="J1003" s="11" t="s">
        <v>1913</v>
      </c>
      <c r="K1003" s="68">
        <v>160000</v>
      </c>
    </row>
    <row r="1004" spans="1:11" ht="27">
      <c r="A1004" s="11" t="s">
        <v>1993</v>
      </c>
      <c r="B1004" s="17" t="s">
        <v>265</v>
      </c>
      <c r="C1004" s="11" t="s">
        <v>1914</v>
      </c>
      <c r="D1004" s="12">
        <v>44152</v>
      </c>
      <c r="E1004" s="2" t="s">
        <v>134</v>
      </c>
      <c r="F1004" s="11">
        <v>17200559</v>
      </c>
      <c r="G1004" s="47">
        <v>44183</v>
      </c>
      <c r="H1004" s="11" t="s">
        <v>1915</v>
      </c>
      <c r="I1004" s="11" t="s">
        <v>1916</v>
      </c>
      <c r="J1004" s="11" t="s">
        <v>1917</v>
      </c>
      <c r="K1004" s="68">
        <v>2500000</v>
      </c>
    </row>
    <row r="1005" spans="1:11" ht="27">
      <c r="A1005" s="11" t="s">
        <v>1993</v>
      </c>
      <c r="B1005" s="2" t="s">
        <v>12</v>
      </c>
      <c r="C1005" s="2" t="s">
        <v>14</v>
      </c>
      <c r="D1005" s="2" t="s">
        <v>14</v>
      </c>
      <c r="E1005" s="2" t="s">
        <v>134</v>
      </c>
      <c r="F1005" s="11">
        <v>17200560</v>
      </c>
      <c r="G1005" s="47">
        <v>44186</v>
      </c>
      <c r="H1005" s="11" t="s">
        <v>1918</v>
      </c>
      <c r="I1005" s="11" t="s">
        <v>1919</v>
      </c>
      <c r="J1005" s="11" t="s">
        <v>630</v>
      </c>
      <c r="K1005" s="68">
        <v>20352195.864</v>
      </c>
    </row>
    <row r="1006" spans="1:11" ht="27">
      <c r="A1006" s="11" t="s">
        <v>1993</v>
      </c>
      <c r="B1006" s="2" t="s">
        <v>12</v>
      </c>
      <c r="C1006" s="2" t="s">
        <v>14</v>
      </c>
      <c r="D1006" s="2" t="s">
        <v>14</v>
      </c>
      <c r="E1006" s="2" t="s">
        <v>134</v>
      </c>
      <c r="F1006" s="11">
        <v>17200561</v>
      </c>
      <c r="G1006" s="47">
        <v>44186</v>
      </c>
      <c r="H1006" s="11" t="s">
        <v>1918</v>
      </c>
      <c r="I1006" s="11" t="s">
        <v>1919</v>
      </c>
      <c r="J1006" s="11" t="s">
        <v>630</v>
      </c>
      <c r="K1006" s="68">
        <v>20352195.864</v>
      </c>
    </row>
    <row r="1007" spans="1:11" ht="27">
      <c r="A1007" s="11" t="s">
        <v>1993</v>
      </c>
      <c r="B1007" s="2" t="s">
        <v>12</v>
      </c>
      <c r="C1007" s="2" t="s">
        <v>14</v>
      </c>
      <c r="D1007" s="2" t="s">
        <v>14</v>
      </c>
      <c r="E1007" s="2" t="s">
        <v>134</v>
      </c>
      <c r="F1007" s="11">
        <v>17200562</v>
      </c>
      <c r="G1007" s="47">
        <v>44186</v>
      </c>
      <c r="H1007" s="11" t="s">
        <v>1920</v>
      </c>
      <c r="I1007" s="11" t="s">
        <v>1919</v>
      </c>
      <c r="J1007" s="11" t="s">
        <v>630</v>
      </c>
      <c r="K1007" s="68">
        <v>10799124.336000001</v>
      </c>
    </row>
    <row r="1008" spans="1:11" ht="27">
      <c r="A1008" s="11" t="s">
        <v>1993</v>
      </c>
      <c r="B1008" s="2" t="s">
        <v>11</v>
      </c>
      <c r="C1008" s="2" t="s">
        <v>14</v>
      </c>
      <c r="D1008" s="2" t="s">
        <v>14</v>
      </c>
      <c r="E1008" s="2" t="s">
        <v>119</v>
      </c>
      <c r="F1008" s="11">
        <v>17200168</v>
      </c>
      <c r="G1008" s="47">
        <v>44186</v>
      </c>
      <c r="H1008" s="11" t="s">
        <v>1921</v>
      </c>
      <c r="I1008" s="11" t="s">
        <v>1774</v>
      </c>
      <c r="J1008" s="11" t="s">
        <v>788</v>
      </c>
      <c r="K1008" s="68">
        <v>2437275</v>
      </c>
    </row>
    <row r="1009" spans="1:11" ht="54">
      <c r="A1009" s="11" t="s">
        <v>1993</v>
      </c>
      <c r="B1009" s="2" t="s">
        <v>12</v>
      </c>
      <c r="C1009" s="2" t="s">
        <v>14</v>
      </c>
      <c r="D1009" s="2" t="s">
        <v>14</v>
      </c>
      <c r="E1009" s="2" t="s">
        <v>119</v>
      </c>
      <c r="F1009" s="11">
        <v>17200169</v>
      </c>
      <c r="G1009" s="47">
        <v>44187</v>
      </c>
      <c r="H1009" s="11" t="s">
        <v>1922</v>
      </c>
      <c r="I1009" s="11" t="s">
        <v>1923</v>
      </c>
      <c r="J1009" s="11" t="s">
        <v>1399</v>
      </c>
      <c r="K1009" s="68">
        <v>1786056</v>
      </c>
    </row>
    <row r="1010" spans="1:11" ht="40.5">
      <c r="A1010" s="11" t="s">
        <v>1993</v>
      </c>
      <c r="B1010" s="2" t="s">
        <v>13</v>
      </c>
      <c r="C1010" s="2" t="s">
        <v>14</v>
      </c>
      <c r="D1010" s="2" t="s">
        <v>14</v>
      </c>
      <c r="E1010" s="2" t="s">
        <v>134</v>
      </c>
      <c r="F1010" s="11">
        <v>17200563</v>
      </c>
      <c r="G1010" s="47">
        <v>44188</v>
      </c>
      <c r="H1010" s="11" t="s">
        <v>2044</v>
      </c>
      <c r="I1010" s="11" t="s">
        <v>1924</v>
      </c>
      <c r="J1010" s="11" t="s">
        <v>1925</v>
      </c>
      <c r="K1010" s="68">
        <v>137215</v>
      </c>
    </row>
    <row r="1011" spans="1:11" ht="27">
      <c r="A1011" s="11" t="s">
        <v>1993</v>
      </c>
      <c r="B1011" s="2" t="s">
        <v>13</v>
      </c>
      <c r="C1011" s="2" t="s">
        <v>14</v>
      </c>
      <c r="D1011" s="2" t="s">
        <v>14</v>
      </c>
      <c r="E1011" s="2" t="s">
        <v>134</v>
      </c>
      <c r="F1011" s="11">
        <v>17200564</v>
      </c>
      <c r="G1011" s="47">
        <v>44188</v>
      </c>
      <c r="H1011" s="11" t="s">
        <v>2045</v>
      </c>
      <c r="I1011" s="11" t="s">
        <v>1924</v>
      </c>
      <c r="J1011" s="11" t="s">
        <v>1925</v>
      </c>
      <c r="K1011" s="68">
        <v>186680</v>
      </c>
    </row>
    <row r="1012" spans="1:11" ht="27">
      <c r="A1012" s="11" t="s">
        <v>1993</v>
      </c>
      <c r="B1012" s="2" t="s">
        <v>13</v>
      </c>
      <c r="C1012" s="2" t="s">
        <v>14</v>
      </c>
      <c r="D1012" s="2" t="s">
        <v>14</v>
      </c>
      <c r="E1012" s="2" t="s">
        <v>134</v>
      </c>
      <c r="F1012" s="11">
        <v>17200565</v>
      </c>
      <c r="G1012" s="47">
        <v>44188</v>
      </c>
      <c r="H1012" s="11" t="s">
        <v>2046</v>
      </c>
      <c r="I1012" s="11" t="s">
        <v>1924</v>
      </c>
      <c r="J1012" s="11" t="s">
        <v>1925</v>
      </c>
      <c r="K1012" s="68">
        <v>426595</v>
      </c>
    </row>
    <row r="1013" spans="1:11" ht="81">
      <c r="A1013" s="11" t="s">
        <v>1993</v>
      </c>
      <c r="B1013" s="2" t="s">
        <v>13</v>
      </c>
      <c r="C1013" s="2" t="s">
        <v>14</v>
      </c>
      <c r="D1013" s="2" t="s">
        <v>14</v>
      </c>
      <c r="E1013" s="2" t="s">
        <v>134</v>
      </c>
      <c r="F1013" s="11">
        <v>17200566</v>
      </c>
      <c r="G1013" s="47">
        <v>44188</v>
      </c>
      <c r="H1013" s="11" t="s">
        <v>2047</v>
      </c>
      <c r="I1013" s="11" t="s">
        <v>1924</v>
      </c>
      <c r="J1013" s="11" t="s">
        <v>1925</v>
      </c>
      <c r="K1013" s="68">
        <v>1647620</v>
      </c>
    </row>
    <row r="1014" spans="1:11" ht="27">
      <c r="A1014" s="11" t="s">
        <v>1993</v>
      </c>
      <c r="B1014" s="2" t="s">
        <v>13</v>
      </c>
      <c r="C1014" s="2" t="s">
        <v>14</v>
      </c>
      <c r="D1014" s="2" t="s">
        <v>14</v>
      </c>
      <c r="E1014" s="2" t="s">
        <v>134</v>
      </c>
      <c r="F1014" s="11">
        <v>17200567</v>
      </c>
      <c r="G1014" s="47">
        <v>44188</v>
      </c>
      <c r="H1014" s="11" t="s">
        <v>1926</v>
      </c>
      <c r="I1014" s="11" t="s">
        <v>1927</v>
      </c>
      <c r="J1014" s="11" t="s">
        <v>1928</v>
      </c>
      <c r="K1014" s="68">
        <v>240000</v>
      </c>
    </row>
    <row r="1015" spans="1:11" ht="67.5">
      <c r="A1015" s="11" t="s">
        <v>1993</v>
      </c>
      <c r="B1015" s="2" t="s">
        <v>12</v>
      </c>
      <c r="C1015" s="2" t="s">
        <v>14</v>
      </c>
      <c r="D1015" s="2" t="s">
        <v>14</v>
      </c>
      <c r="E1015" s="2" t="s">
        <v>119</v>
      </c>
      <c r="F1015" s="11">
        <v>17200170</v>
      </c>
      <c r="G1015" s="47">
        <v>44188</v>
      </c>
      <c r="H1015" s="11" t="s">
        <v>1929</v>
      </c>
      <c r="I1015" s="11" t="s">
        <v>1930</v>
      </c>
      <c r="J1015" s="11" t="s">
        <v>1931</v>
      </c>
      <c r="K1015" s="68">
        <v>50834658</v>
      </c>
    </row>
    <row r="1016" spans="1:11" ht="27">
      <c r="A1016" s="11" t="s">
        <v>1993</v>
      </c>
      <c r="B1016" s="17" t="s">
        <v>265</v>
      </c>
      <c r="C1016" s="11" t="s">
        <v>1932</v>
      </c>
      <c r="D1016" s="12">
        <v>44187</v>
      </c>
      <c r="E1016" s="2" t="s">
        <v>119</v>
      </c>
      <c r="F1016" s="11">
        <v>17200171</v>
      </c>
      <c r="G1016" s="47">
        <v>44188</v>
      </c>
      <c r="H1016" s="11" t="s">
        <v>1933</v>
      </c>
      <c r="I1016" s="11" t="s">
        <v>1934</v>
      </c>
      <c r="J1016" s="11" t="s">
        <v>1935</v>
      </c>
      <c r="K1016" s="68">
        <v>808010</v>
      </c>
    </row>
    <row r="1017" spans="1:11" ht="27">
      <c r="A1017" s="11" t="s">
        <v>1993</v>
      </c>
      <c r="B1017" s="17" t="s">
        <v>265</v>
      </c>
      <c r="C1017" s="11" t="s">
        <v>1936</v>
      </c>
      <c r="D1017" s="12">
        <v>44187</v>
      </c>
      <c r="E1017" s="2" t="s">
        <v>119</v>
      </c>
      <c r="F1017" s="51">
        <v>17200172</v>
      </c>
      <c r="G1017" s="47">
        <v>44188</v>
      </c>
      <c r="H1017" s="49" t="s">
        <v>1937</v>
      </c>
      <c r="I1017" s="31" t="s">
        <v>1938</v>
      </c>
      <c r="J1017" s="52" t="s">
        <v>1939</v>
      </c>
      <c r="K1017" s="70">
        <v>34449905</v>
      </c>
    </row>
    <row r="1018" spans="1:11" ht="13.5">
      <c r="A1018" s="11" t="s">
        <v>1993</v>
      </c>
      <c r="B1018" s="17" t="s">
        <v>265</v>
      </c>
      <c r="C1018" s="11" t="s">
        <v>1932</v>
      </c>
      <c r="D1018" s="12">
        <v>44187</v>
      </c>
      <c r="E1018" s="2" t="s">
        <v>119</v>
      </c>
      <c r="F1018" s="51">
        <v>17200173</v>
      </c>
      <c r="G1018" s="47">
        <v>44188</v>
      </c>
      <c r="H1018" s="49" t="s">
        <v>1940</v>
      </c>
      <c r="I1018" s="31" t="s">
        <v>1941</v>
      </c>
      <c r="J1018" s="52" t="s">
        <v>1942</v>
      </c>
      <c r="K1018" s="70">
        <v>18105255</v>
      </c>
    </row>
    <row r="1019" spans="1:11" ht="40.5">
      <c r="A1019" s="11" t="s">
        <v>1993</v>
      </c>
      <c r="B1019" s="17" t="s">
        <v>265</v>
      </c>
      <c r="C1019" s="11" t="s">
        <v>1943</v>
      </c>
      <c r="D1019" s="12">
        <v>44187</v>
      </c>
      <c r="E1019" s="2" t="s">
        <v>119</v>
      </c>
      <c r="F1019" s="51">
        <v>17200174</v>
      </c>
      <c r="G1019" s="47">
        <v>44188</v>
      </c>
      <c r="H1019" s="49" t="s">
        <v>1944</v>
      </c>
      <c r="I1019" s="31" t="s">
        <v>1945</v>
      </c>
      <c r="J1019" s="52" t="s">
        <v>1946</v>
      </c>
      <c r="K1019" s="70">
        <v>2500000</v>
      </c>
    </row>
    <row r="1020" spans="1:11" ht="13.5">
      <c r="A1020" s="11" t="s">
        <v>1993</v>
      </c>
      <c r="B1020" s="17" t="s">
        <v>265</v>
      </c>
      <c r="C1020" s="11" t="s">
        <v>1943</v>
      </c>
      <c r="D1020" s="12">
        <v>44187</v>
      </c>
      <c r="E1020" s="2" t="s">
        <v>119</v>
      </c>
      <c r="F1020" s="51">
        <v>17200175</v>
      </c>
      <c r="G1020" s="47">
        <v>44188</v>
      </c>
      <c r="H1020" s="49" t="s">
        <v>1947</v>
      </c>
      <c r="I1020" s="31" t="s">
        <v>1948</v>
      </c>
      <c r="J1020" s="52" t="s">
        <v>1949</v>
      </c>
      <c r="K1020" s="70">
        <v>225000</v>
      </c>
    </row>
    <row r="1021" spans="1:11" ht="40.5">
      <c r="A1021" s="11" t="s">
        <v>1993</v>
      </c>
      <c r="B1021" s="17" t="s">
        <v>265</v>
      </c>
      <c r="C1021" s="11" t="s">
        <v>1950</v>
      </c>
      <c r="D1021" s="12">
        <v>44145</v>
      </c>
      <c r="E1021" s="2" t="s">
        <v>134</v>
      </c>
      <c r="F1021" s="11">
        <v>17200568</v>
      </c>
      <c r="G1021" s="47">
        <v>44188</v>
      </c>
      <c r="H1021" s="49" t="s">
        <v>1951</v>
      </c>
      <c r="I1021" s="11" t="s">
        <v>1952</v>
      </c>
      <c r="J1021" s="11" t="s">
        <v>1953</v>
      </c>
      <c r="K1021" s="68">
        <v>1191145</v>
      </c>
    </row>
    <row r="1022" spans="1:11" ht="13.5">
      <c r="A1022" s="11" t="s">
        <v>1993</v>
      </c>
      <c r="B1022" s="2" t="s">
        <v>12</v>
      </c>
      <c r="C1022" s="2" t="s">
        <v>14</v>
      </c>
      <c r="D1022" s="2" t="s">
        <v>14</v>
      </c>
      <c r="E1022" s="2" t="s">
        <v>119</v>
      </c>
      <c r="F1022" s="11">
        <v>17200176</v>
      </c>
      <c r="G1022" s="47">
        <v>44189</v>
      </c>
      <c r="H1022" s="11" t="s">
        <v>1954</v>
      </c>
      <c r="I1022" s="11" t="s">
        <v>1835</v>
      </c>
      <c r="J1022" s="11" t="s">
        <v>247</v>
      </c>
      <c r="K1022" s="68">
        <v>594939</v>
      </c>
    </row>
    <row r="1023" spans="1:11" ht="40.5">
      <c r="A1023" s="11" t="s">
        <v>1993</v>
      </c>
      <c r="B1023" s="17" t="s">
        <v>265</v>
      </c>
      <c r="C1023" s="11" t="s">
        <v>1955</v>
      </c>
      <c r="D1023" s="12">
        <v>44104</v>
      </c>
      <c r="E1023" s="2" t="s">
        <v>134</v>
      </c>
      <c r="F1023" s="11">
        <v>17200569</v>
      </c>
      <c r="G1023" s="47">
        <v>44189</v>
      </c>
      <c r="H1023" s="11" t="s">
        <v>1956</v>
      </c>
      <c r="I1023" s="11" t="s">
        <v>1957</v>
      </c>
      <c r="J1023" s="11" t="s">
        <v>1958</v>
      </c>
      <c r="K1023" s="68">
        <v>288100</v>
      </c>
    </row>
    <row r="1024" spans="1:11" ht="27">
      <c r="A1024" s="11" t="s">
        <v>1993</v>
      </c>
      <c r="B1024" s="17" t="s">
        <v>265</v>
      </c>
      <c r="C1024" s="11" t="s">
        <v>1959</v>
      </c>
      <c r="D1024" s="12">
        <v>43766</v>
      </c>
      <c r="E1024" s="2" t="s">
        <v>134</v>
      </c>
      <c r="F1024" s="11">
        <v>17200570</v>
      </c>
      <c r="G1024" s="47">
        <v>44189</v>
      </c>
      <c r="H1024" s="11" t="s">
        <v>1960</v>
      </c>
      <c r="I1024" s="11" t="s">
        <v>1961</v>
      </c>
      <c r="J1024" s="11" t="s">
        <v>1962</v>
      </c>
      <c r="K1024" s="68">
        <v>115875000</v>
      </c>
    </row>
    <row r="1025" spans="1:11" ht="94.5">
      <c r="A1025" s="11" t="s">
        <v>1993</v>
      </c>
      <c r="B1025" s="2" t="s">
        <v>12</v>
      </c>
      <c r="C1025" s="2" t="s">
        <v>14</v>
      </c>
      <c r="D1025" s="2" t="s">
        <v>14</v>
      </c>
      <c r="E1025" s="2" t="s">
        <v>119</v>
      </c>
      <c r="F1025" s="11">
        <v>17200177</v>
      </c>
      <c r="G1025" s="47">
        <v>44193</v>
      </c>
      <c r="H1025" s="11" t="s">
        <v>1963</v>
      </c>
      <c r="I1025" s="11" t="s">
        <v>1877</v>
      </c>
      <c r="J1025" s="11" t="s">
        <v>1878</v>
      </c>
      <c r="K1025" s="68">
        <v>4455360</v>
      </c>
    </row>
    <row r="1026" spans="1:11" ht="27">
      <c r="A1026" s="11" t="s">
        <v>1993</v>
      </c>
      <c r="B1026" s="17" t="s">
        <v>265</v>
      </c>
      <c r="C1026" s="11" t="s">
        <v>1964</v>
      </c>
      <c r="D1026" s="12">
        <v>44193</v>
      </c>
      <c r="E1026" s="2" t="s">
        <v>134</v>
      </c>
      <c r="F1026" s="11">
        <v>17200571</v>
      </c>
      <c r="G1026" s="47">
        <v>44193</v>
      </c>
      <c r="H1026" s="11" t="s">
        <v>1965</v>
      </c>
      <c r="I1026" s="11" t="s">
        <v>1966</v>
      </c>
      <c r="J1026" s="11" t="s">
        <v>1967</v>
      </c>
      <c r="K1026" s="68">
        <v>388537380</v>
      </c>
    </row>
    <row r="1027" spans="1:11" ht="27">
      <c r="A1027" s="11" t="s">
        <v>1993</v>
      </c>
      <c r="B1027" s="17" t="s">
        <v>265</v>
      </c>
      <c r="C1027" s="11" t="s">
        <v>1968</v>
      </c>
      <c r="D1027" s="12">
        <v>44193</v>
      </c>
      <c r="E1027" s="2" t="s">
        <v>134</v>
      </c>
      <c r="F1027" s="11">
        <v>17200572</v>
      </c>
      <c r="G1027" s="47">
        <v>44193</v>
      </c>
      <c r="H1027" s="11" t="s">
        <v>1969</v>
      </c>
      <c r="I1027" s="11" t="s">
        <v>1970</v>
      </c>
      <c r="J1027" s="11" t="s">
        <v>1971</v>
      </c>
      <c r="K1027" s="68">
        <v>95290745</v>
      </c>
    </row>
    <row r="1028" spans="1:11" ht="13.5">
      <c r="A1028" s="11" t="s">
        <v>1993</v>
      </c>
      <c r="B1028" s="2" t="s">
        <v>12</v>
      </c>
      <c r="C1028" s="2" t="s">
        <v>14</v>
      </c>
      <c r="D1028" s="2" t="s">
        <v>14</v>
      </c>
      <c r="E1028" s="2" t="s">
        <v>119</v>
      </c>
      <c r="F1028" s="11">
        <v>17200178</v>
      </c>
      <c r="G1028" s="47">
        <v>44193</v>
      </c>
      <c r="H1028" s="11" t="s">
        <v>1972</v>
      </c>
      <c r="I1028" s="11" t="s">
        <v>1970</v>
      </c>
      <c r="J1028" s="11" t="s">
        <v>1971</v>
      </c>
      <c r="K1028" s="68">
        <v>351645</v>
      </c>
    </row>
    <row r="1029" spans="1:11" ht="27">
      <c r="A1029" s="11" t="s">
        <v>1993</v>
      </c>
      <c r="B1029" s="17" t="s">
        <v>265</v>
      </c>
      <c r="C1029" s="11" t="s">
        <v>1973</v>
      </c>
      <c r="D1029" s="12">
        <v>44188</v>
      </c>
      <c r="E1029" s="2" t="s">
        <v>134</v>
      </c>
      <c r="F1029" s="11">
        <v>17200573</v>
      </c>
      <c r="G1029" s="47">
        <v>44194</v>
      </c>
      <c r="H1029" s="11" t="s">
        <v>1974</v>
      </c>
      <c r="I1029" s="11" t="s">
        <v>1975</v>
      </c>
      <c r="J1029" s="11" t="s">
        <v>1976</v>
      </c>
      <c r="K1029" s="68">
        <v>4436404</v>
      </c>
    </row>
    <row r="1030" spans="1:11" ht="27">
      <c r="A1030" s="11" t="s">
        <v>1993</v>
      </c>
      <c r="B1030" s="2" t="s">
        <v>13</v>
      </c>
      <c r="C1030" s="2" t="s">
        <v>14</v>
      </c>
      <c r="D1030" s="2" t="s">
        <v>14</v>
      </c>
      <c r="E1030" s="2" t="s">
        <v>134</v>
      </c>
      <c r="F1030" s="11">
        <v>17200574</v>
      </c>
      <c r="G1030" s="47">
        <v>44194</v>
      </c>
      <c r="H1030" s="11" t="s">
        <v>1977</v>
      </c>
      <c r="I1030" s="11" t="s">
        <v>1978</v>
      </c>
      <c r="J1030" s="11" t="s">
        <v>1979</v>
      </c>
      <c r="K1030" s="68">
        <v>160000</v>
      </c>
    </row>
    <row r="1031" spans="1:11" ht="27">
      <c r="A1031" s="11" t="s">
        <v>1993</v>
      </c>
      <c r="B1031" s="2" t="s">
        <v>13</v>
      </c>
      <c r="C1031" s="2" t="s">
        <v>14</v>
      </c>
      <c r="D1031" s="2" t="s">
        <v>14</v>
      </c>
      <c r="E1031" s="2" t="s">
        <v>134</v>
      </c>
      <c r="F1031" s="11">
        <v>17200575</v>
      </c>
      <c r="G1031" s="47">
        <v>44194</v>
      </c>
      <c r="H1031" s="11" t="s">
        <v>1980</v>
      </c>
      <c r="I1031" s="11" t="s">
        <v>1981</v>
      </c>
      <c r="J1031" s="11" t="s">
        <v>1982</v>
      </c>
      <c r="K1031" s="68">
        <v>240000</v>
      </c>
    </row>
    <row r="1032" spans="1:11" ht="27">
      <c r="A1032" s="11" t="s">
        <v>1993</v>
      </c>
      <c r="B1032" s="2" t="s">
        <v>13</v>
      </c>
      <c r="C1032" s="2" t="s">
        <v>14</v>
      </c>
      <c r="D1032" s="2" t="s">
        <v>14</v>
      </c>
      <c r="E1032" s="2" t="s">
        <v>134</v>
      </c>
      <c r="F1032" s="11">
        <v>17200576</v>
      </c>
      <c r="G1032" s="47">
        <v>44194</v>
      </c>
      <c r="H1032" s="11" t="s">
        <v>1983</v>
      </c>
      <c r="I1032" s="11" t="s">
        <v>1984</v>
      </c>
      <c r="J1032" s="11" t="s">
        <v>1985</v>
      </c>
      <c r="K1032" s="68">
        <v>160000</v>
      </c>
    </row>
    <row r="1033" spans="1:11" ht="27">
      <c r="A1033" s="11" t="s">
        <v>1993</v>
      </c>
      <c r="B1033" s="2" t="s">
        <v>13</v>
      </c>
      <c r="C1033" s="2" t="s">
        <v>14</v>
      </c>
      <c r="D1033" s="2" t="s">
        <v>14</v>
      </c>
      <c r="E1033" s="2" t="s">
        <v>134</v>
      </c>
      <c r="F1033" s="11">
        <v>17200577</v>
      </c>
      <c r="G1033" s="47">
        <v>44194</v>
      </c>
      <c r="H1033" s="11" t="s">
        <v>1986</v>
      </c>
      <c r="I1033" s="11" t="s">
        <v>1987</v>
      </c>
      <c r="J1033" s="11" t="s">
        <v>1988</v>
      </c>
      <c r="K1033" s="68">
        <v>160000</v>
      </c>
    </row>
    <row r="1034" spans="1:11" ht="27">
      <c r="A1034" s="11" t="s">
        <v>1993</v>
      </c>
      <c r="B1034" s="2" t="s">
        <v>13</v>
      </c>
      <c r="C1034" s="2" t="s">
        <v>14</v>
      </c>
      <c r="D1034" s="2" t="s">
        <v>14</v>
      </c>
      <c r="E1034" s="2" t="s">
        <v>134</v>
      </c>
      <c r="F1034" s="11">
        <v>17200578</v>
      </c>
      <c r="G1034" s="47">
        <v>44194</v>
      </c>
      <c r="H1034" s="11" t="s">
        <v>1989</v>
      </c>
      <c r="I1034" s="11" t="s">
        <v>1990</v>
      </c>
      <c r="J1034" s="11" t="s">
        <v>1991</v>
      </c>
      <c r="K1034" s="68">
        <v>160000</v>
      </c>
    </row>
    <row r="1035" spans="1:11" ht="40.5">
      <c r="A1035" s="11" t="s">
        <v>1993</v>
      </c>
      <c r="B1035" s="2" t="s">
        <v>13</v>
      </c>
      <c r="C1035" s="2" t="s">
        <v>14</v>
      </c>
      <c r="D1035" s="2" t="s">
        <v>14</v>
      </c>
      <c r="E1035" s="2" t="s">
        <v>134</v>
      </c>
      <c r="F1035" s="11">
        <v>17200579</v>
      </c>
      <c r="G1035" s="47">
        <v>44195</v>
      </c>
      <c r="H1035" s="11" t="s">
        <v>2048</v>
      </c>
      <c r="I1035" s="11" t="s">
        <v>1924</v>
      </c>
      <c r="J1035" s="11" t="s">
        <v>1925</v>
      </c>
      <c r="K1035" s="68">
        <v>624912</v>
      </c>
    </row>
    <row r="1036" spans="1:11" ht="13.5">
      <c r="A1036" s="11" t="s">
        <v>1993</v>
      </c>
      <c r="B1036" s="2" t="s">
        <v>11</v>
      </c>
      <c r="C1036" s="2" t="s">
        <v>14</v>
      </c>
      <c r="D1036" s="2" t="s">
        <v>14</v>
      </c>
      <c r="E1036" s="2" t="s">
        <v>119</v>
      </c>
      <c r="F1036" s="11">
        <v>17200179</v>
      </c>
      <c r="G1036" s="47">
        <v>44195</v>
      </c>
      <c r="H1036" s="11" t="s">
        <v>1992</v>
      </c>
      <c r="I1036" s="11" t="s">
        <v>1864</v>
      </c>
      <c r="J1036" s="11" t="s">
        <v>1865</v>
      </c>
      <c r="K1036" s="68">
        <v>2499000</v>
      </c>
    </row>
    <row r="1037" spans="1:11" ht="27">
      <c r="A1037" s="5" t="s">
        <v>1993</v>
      </c>
      <c r="B1037" s="17" t="s">
        <v>233</v>
      </c>
      <c r="C1037" s="2" t="s">
        <v>2076</v>
      </c>
      <c r="D1037" s="15">
        <v>44182</v>
      </c>
      <c r="E1037" s="11" t="s">
        <v>313</v>
      </c>
      <c r="F1037" s="11" t="s">
        <v>669</v>
      </c>
      <c r="G1037" s="12">
        <v>44182</v>
      </c>
      <c r="H1037" s="11" t="s">
        <v>2077</v>
      </c>
      <c r="I1037" s="11" t="s">
        <v>2078</v>
      </c>
      <c r="J1037" s="11" t="s">
        <v>2079</v>
      </c>
      <c r="K1037" s="68">
        <v>201732120</v>
      </c>
    </row>
    <row r="1038" spans="1:11" ht="27">
      <c r="A1038" s="5" t="s">
        <v>1993</v>
      </c>
      <c r="B1038" s="17" t="s">
        <v>233</v>
      </c>
      <c r="C1038" s="2" t="s">
        <v>2080</v>
      </c>
      <c r="D1038" s="12">
        <v>44196</v>
      </c>
      <c r="E1038" s="2" t="s">
        <v>313</v>
      </c>
      <c r="F1038" s="2" t="s">
        <v>14</v>
      </c>
      <c r="G1038" s="12">
        <v>44196</v>
      </c>
      <c r="H1038" s="11" t="s">
        <v>2081</v>
      </c>
      <c r="I1038" s="11" t="s">
        <v>2082</v>
      </c>
      <c r="J1038" s="11" t="s">
        <v>2083</v>
      </c>
      <c r="K1038" s="68">
        <v>145000000</v>
      </c>
    </row>
    <row r="1039" spans="1:11" ht="40.5">
      <c r="A1039" s="11" t="s">
        <v>1993</v>
      </c>
      <c r="B1039" s="2" t="s">
        <v>192</v>
      </c>
      <c r="C1039" s="2" t="s">
        <v>14</v>
      </c>
      <c r="D1039" s="2" t="s">
        <v>14</v>
      </c>
      <c r="E1039" s="2" t="s">
        <v>197</v>
      </c>
      <c r="F1039" s="2">
        <v>23360750</v>
      </c>
      <c r="G1039" s="15">
        <v>44180</v>
      </c>
      <c r="H1039" s="2" t="s">
        <v>1994</v>
      </c>
      <c r="I1039" s="2" t="s">
        <v>1995</v>
      </c>
      <c r="J1039" s="53" t="s">
        <v>16</v>
      </c>
      <c r="K1039" s="58">
        <v>4213156</v>
      </c>
    </row>
    <row r="1040" spans="1:11" ht="40.5">
      <c r="A1040" s="11" t="s">
        <v>1993</v>
      </c>
      <c r="B1040" s="2" t="s">
        <v>192</v>
      </c>
      <c r="C1040" s="2" t="s">
        <v>14</v>
      </c>
      <c r="D1040" s="2" t="s">
        <v>14</v>
      </c>
      <c r="E1040" s="2" t="s">
        <v>197</v>
      </c>
      <c r="F1040" s="2">
        <v>23259962</v>
      </c>
      <c r="G1040" s="15">
        <v>44169</v>
      </c>
      <c r="H1040" s="2" t="s">
        <v>1996</v>
      </c>
      <c r="I1040" s="2" t="s">
        <v>1995</v>
      </c>
      <c r="J1040" s="53" t="s">
        <v>16</v>
      </c>
      <c r="K1040" s="58">
        <v>3272776</v>
      </c>
    </row>
    <row r="1041" spans="1:11" ht="121.5">
      <c r="A1041" s="11" t="s">
        <v>1993</v>
      </c>
      <c r="B1041" s="2" t="s">
        <v>192</v>
      </c>
      <c r="C1041" s="2" t="s">
        <v>14</v>
      </c>
      <c r="D1041" s="2" t="s">
        <v>14</v>
      </c>
      <c r="E1041" s="2" t="s">
        <v>197</v>
      </c>
      <c r="F1041" s="2" t="s">
        <v>1997</v>
      </c>
      <c r="G1041" s="15">
        <v>44169</v>
      </c>
      <c r="H1041" s="2" t="s">
        <v>1998</v>
      </c>
      <c r="I1041" s="2" t="s">
        <v>1995</v>
      </c>
      <c r="J1041" s="53" t="s">
        <v>16</v>
      </c>
      <c r="K1041" s="58">
        <f>297003+938+19757+1690+3645+18886+11808+508+31700</f>
        <v>385935</v>
      </c>
    </row>
    <row r="1042" spans="1:11" ht="40.5">
      <c r="A1042" s="11" t="s">
        <v>1993</v>
      </c>
      <c r="B1042" s="2" t="s">
        <v>192</v>
      </c>
      <c r="C1042" s="2" t="s">
        <v>14</v>
      </c>
      <c r="D1042" s="2" t="s">
        <v>14</v>
      </c>
      <c r="E1042" s="2" t="s">
        <v>193</v>
      </c>
      <c r="F1042" s="22">
        <v>245921087</v>
      </c>
      <c r="G1042" s="15">
        <v>44186</v>
      </c>
      <c r="H1042" s="2" t="s">
        <v>1999</v>
      </c>
      <c r="I1042" s="2" t="s">
        <v>1995</v>
      </c>
      <c r="J1042" s="53" t="s">
        <v>16</v>
      </c>
      <c r="K1042" s="58">
        <v>60738</v>
      </c>
    </row>
  </sheetData>
  <sheetProtection/>
  <autoFilter ref="A5:L1042"/>
  <mergeCells count="1">
    <mergeCell ref="A3:K3"/>
  </mergeCells>
  <dataValidations count="10">
    <dataValidation type="list" allowBlank="1" showInputMessage="1" showErrorMessage="1" sqref="B940:B947 B746:B749 B48 B119:B120 B133 B135 B138 B59:B62 B314:B316 B318:B321 B399 B497:B498 B500 B502 B510:B512 B526:B528 B541:B542 B544:B547 B579:B605 B662 B674:B675 B677:B678 B680 B735:B737 B986:B991 B996:B1001 B1003 B1028 B760:B786 B1030:B1036 B142:B152 B206:B210 B214:B218 B226:B237 B249:B251 B255 B269:B270 B273:B275 B323:B330 B332:B338 B345:B347 B349:B350 B352:B355 B357:B360 B465:B477 B523:B524 B558:B560 B627:B647 B649:B658 B742:B743 B752:B753 B755:B756 B824:B827 B832:B835 B849:B854 B856 B407:B427 B983:B984 B156:B162 B949:B951 B958 B961:B962 B964:B976 B876:B878 B994 B1005:B1015 B1022 B1025 B6:B46 B122:B131 B140 B164:B169 B171:B177 B179:B180 B257 B296:B312 B899:B905 B429:B442 B446:B463 B504:B508 B515:B521 B532:B539 B608:B611 B664:B668 B671:B672 B871 B820 B829 B841:B847 B859:B860 B54:B57 B881:B889 B891:B894 B979:B981 B908:B913 B915:B923 B896:B897 B863 B865:B869 B64:B73">
      <formula1>Diciembre_2020!#REF!</formula1>
    </dataValidation>
    <dataValidation type="list" allowBlank="1" showInputMessage="1" showErrorMessage="1" sqref="B76:B84">
      <formula1>Diciembre_2020!#REF!</formula1>
    </dataValidation>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757:C759 C181:C182 C211:D213 C331:D331 G465:G484 C356 C313:D313 C673 C348 C676 C669:C670 C679 C870:D870 C317:D317 C322:D322 C343:C344 C648 C659:C661 C663 C733:C734 C738:C741 C744:C745 C750:C751 C754 C361 C1037:D1038 C74:D75 C687:D687 C391:D393"/>
    <dataValidation type="list" allowBlank="1" showInputMessage="1" showErrorMessage="1" sqref="B985 B1029 B211:B213 B256 B313 B343:B344 B348 B356 B895 B906 B501 B509 B522 B530 B548:B549 B606:B607 B648 B660:B661 B663 B669:B670 B673 B676 B679 B738:B741 B744:B745 B750:B751 B870 B879:B880 B948 B952:B957 B959:B960 B963 B977:B978 B992:B993 B995 B1002 B1004 B1016:B1021 B1023:B1024 B1026:B1027 B317 B557 B121 B134 B132 B331 B141 B136:B137 B153:B155 B914 B322 B139 B170 B178 B181:B182 B513 B733:B734 B754 B757:B759 B819 B830:B831 B855 B58 B890">
      <formula1>$B$2:$B$8</formula1>
    </dataValidation>
    <dataValidation type="list" allowBlank="1" showInputMessage="1" showErrorMessage="1" sqref="E359:E361">
      <formula1>$IP$65107:$IP$65111</formula1>
    </dataValidation>
    <dataValidation type="list" allowBlank="1" showInputMessage="1" showErrorMessage="1" sqref="B659 B361 B63 B857:B858 B818 B47 B907 B503 B514 B525 B529 B531 B540 B543 B612:B615 B499">
      <formula1>$IO$65107:$IO$65117</formula1>
    </dataValidation>
    <dataValidation showInputMessage="1" showErrorMessage="1" sqref="C499:D499 C501:D501 C503:D503 C509:D509 C513:D514 C522:D522 C525:D525 C529:D531 C540:D540 C543:D543 C548:D549"/>
    <dataValidation type="list" allowBlank="1" showInputMessage="1" showErrorMessage="1" sqref="E74">
      <formula1>$IN$64121:$IN$64125</formula1>
    </dataValidation>
    <dataValidation type="list" allowBlank="1" showInputMessage="1" showErrorMessage="1" sqref="E391:E392">
      <formula1>$IN$64119:$IN$64123</formula1>
    </dataValidation>
    <dataValidation type="list" allowBlank="1" showInputMessage="1" showErrorMessage="1" sqref="E393">
      <formula1>$IN$64117:$IN$64121</formula1>
    </dataValidation>
  </dataValidations>
  <printOptions/>
  <pageMargins left="0.7" right="0.7" top="0.75" bottom="0.75" header="0.3" footer="0.3"/>
  <pageSetup horizontalDpi="200" verticalDpi="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soporte</dc:creator>
  <cp:keywords/>
  <dc:description/>
  <cp:lastModifiedBy>Sandra Díaz Salazar</cp:lastModifiedBy>
  <dcterms:created xsi:type="dcterms:W3CDTF">2019-12-09T15:23:14Z</dcterms:created>
  <dcterms:modified xsi:type="dcterms:W3CDTF">2021-01-29T21:07:35Z</dcterms:modified>
  <cp:category/>
  <cp:version/>
  <cp:contentType/>
  <cp:contentStatus/>
</cp:coreProperties>
</file>