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980" windowHeight="8580" activeTab="0"/>
  </bookViews>
  <sheets>
    <sheet name="Informe MapVy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<sst xmlns="http://schemas.openxmlformats.org/spreadsheetml/2006/main" count="72" uniqueCount="38">
  <si>
    <t>Otros</t>
  </si>
  <si>
    <t>FONDO DE APORTE A VÍCTIMAS Y TESTIGOS - MINISTERIO PÚBLICO - MAPVT</t>
  </si>
  <si>
    <t>1. Ejecución por Subtítulo:</t>
  </si>
  <si>
    <t>Subtítulo 22</t>
  </si>
  <si>
    <t>Imputación al 22.12.999.010</t>
  </si>
  <si>
    <t>Otros de Servicios Generales por concepto de Call Center</t>
  </si>
  <si>
    <t>Subtítulo 29</t>
  </si>
  <si>
    <t>Inversiones en Mobiliario, Máquinas, Equipos y Programas Informáticos</t>
  </si>
  <si>
    <t>Total</t>
  </si>
  <si>
    <t>2.  Descripción de los gastos acumulados a la fecha, según Clasificador Interno de Prestaciones por concepto de Orientación, Protección y Atención a Víctimas y Testigos del Ministerio Público.</t>
  </si>
  <si>
    <t>Tabla Doble Entrada</t>
  </si>
  <si>
    <t>Traslado de Personas</t>
  </si>
  <si>
    <t>Gastos de Alojamiento y/o Alimentación</t>
  </si>
  <si>
    <t>Atención Sicológica / Siquiátrica</t>
  </si>
  <si>
    <t>Asistencia Social</t>
  </si>
  <si>
    <t>Asistencia Médica</t>
  </si>
  <si>
    <t>Indemnización por Lucro Cesante</t>
  </si>
  <si>
    <t>Elementos de Seguridad</t>
  </si>
  <si>
    <t>Inversiones</t>
  </si>
  <si>
    <t>Totales</t>
  </si>
  <si>
    <t>TR</t>
  </si>
  <si>
    <t>HC</t>
  </si>
  <si>
    <t>SI</t>
  </si>
  <si>
    <t>SO</t>
  </si>
  <si>
    <t>AM</t>
  </si>
  <si>
    <t>LC</t>
  </si>
  <si>
    <t>ES</t>
  </si>
  <si>
    <t>OT</t>
  </si>
  <si>
    <t>EL</t>
  </si>
  <si>
    <t>Protección</t>
  </si>
  <si>
    <t>P</t>
  </si>
  <si>
    <t>Apoyo</t>
  </si>
  <si>
    <t>A</t>
  </si>
  <si>
    <t>Montos Expresados en Pesos ($)</t>
  </si>
  <si>
    <t>2.  Descripción de los gastos mensuales, según Clasificador Interno de Prestaciones por concepto de Orientación, Protección y Atención a Víctimas y Testigos del Ministerio Público.</t>
  </si>
  <si>
    <t>MAPVT: Nuevo sistema denominado Módulo de Administración de Prestaciones para Víctimas y Testigos</t>
  </si>
  <si>
    <t>EJECUCIÓN ACUMULADA A ENERO</t>
  </si>
  <si>
    <t>EJECUCIÓN MENSUAL - ENERO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</si>
</sst>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_ ;[Red]\-#,##0\ "/>
    <numFmt numFmtId="174" formatCode="#,##0.000"/>
    <numFmt numFmtId="175" formatCode="#,##0.0"/>
    <numFmt numFmtId="176" formatCode="&quot;$&quot;\ #,##0"/>
    <numFmt numFmtId="177" formatCode="_-&quot;$&quot;\ * #,##0_-;\-&quot;$&quot;\ * #,##0_-;_-&quot;$&quot;\ * &quot;-&quot;??_-;_-@_-"/>
    <numFmt numFmtId="178" formatCode="_-* #,##0_-;\-* #,##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177" fontId="4" fillId="2" borderId="0" xfId="17" applyNumberFormat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4" fillId="2" borderId="1" xfId="17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178" fontId="5" fillId="2" borderId="4" xfId="15" applyNumberFormat="1" applyFont="1" applyFill="1" applyBorder="1" applyAlignment="1">
      <alignment horizontal="center" vertical="center"/>
    </xf>
    <xf numFmtId="178" fontId="5" fillId="3" borderId="5" xfId="15" applyNumberFormat="1" applyFont="1" applyFill="1" applyBorder="1" applyAlignment="1">
      <alignment horizontal="center" vertical="center"/>
    </xf>
    <xf numFmtId="178" fontId="4" fillId="2" borderId="4" xfId="15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78" fontId="5" fillId="2" borderId="6" xfId="15" applyNumberFormat="1" applyFont="1" applyFill="1" applyBorder="1" applyAlignment="1">
      <alignment horizontal="center" vertical="center"/>
    </xf>
    <xf numFmtId="178" fontId="4" fillId="2" borderId="6" xfId="15" applyNumberFormat="1" applyFont="1" applyFill="1" applyBorder="1" applyAlignment="1">
      <alignment horizontal="center" vertical="center"/>
    </xf>
    <xf numFmtId="178" fontId="5" fillId="4" borderId="4" xfId="15" applyNumberFormat="1" applyFont="1" applyFill="1" applyBorder="1" applyAlignment="1">
      <alignment horizontal="center" vertical="center"/>
    </xf>
    <xf numFmtId="178" fontId="5" fillId="2" borderId="6" xfId="15" applyNumberFormat="1" applyFont="1" applyFill="1" applyBorder="1" applyAlignment="1">
      <alignment vertical="center"/>
    </xf>
    <xf numFmtId="178" fontId="4" fillId="2" borderId="6" xfId="15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3" fillId="5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justify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justify" vertical="center"/>
    </xf>
    <xf numFmtId="3" fontId="6" fillId="2" borderId="7" xfId="0" applyNumberFormat="1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acional2\Clasificado_DAF\gest_presupuestaria\V&#237;ctimas%20y%20Testigos\VyT%202015\Ejecuci&#243;n%20Acumulada%20y%20Mensual%20FAE%20y%20Otros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2012 comparativo"/>
      <sheetName val="Resumen Mensual 2012"/>
      <sheetName val="Resumen Agregado"/>
      <sheetName val="Resumen Desagregado"/>
      <sheetName val="Resumen Desagregado Mensual"/>
      <sheetName val="Acum_MAPVT"/>
      <sheetName val="A"/>
      <sheetName val="JUL"/>
      <sheetName val="AGO"/>
      <sheetName val="SEP"/>
      <sheetName val="OCT"/>
      <sheetName val="NOV"/>
      <sheetName val="DIC"/>
      <sheetName val="B"/>
      <sheetName val="ENE-MAPVT"/>
      <sheetName val="FEB-MAPVT"/>
      <sheetName val="MAR-MAPVT"/>
      <sheetName val="ABR-MAPVT"/>
      <sheetName val="MAY-MAPVT"/>
      <sheetName val="JUN-MAPVT"/>
      <sheetName val="JUL-MAPVT"/>
      <sheetName val="AGO-MAPVT"/>
      <sheetName val="SEP-MAPVT"/>
      <sheetName val="OCT-MAPVT"/>
      <sheetName val="NOV-MAPVT"/>
      <sheetName val="DIC-MAPVT"/>
      <sheetName val="C"/>
      <sheetName val="Resumen M.H."/>
    </sheetNames>
    <sheetDataSet>
      <sheetData sheetId="2">
        <row r="2">
          <cell r="K2" t="str">
            <v>AÑO 2015</v>
          </cell>
        </row>
      </sheetData>
      <sheetData sheetId="5">
        <row r="5">
          <cell r="E5">
            <v>0</v>
          </cell>
        </row>
        <row r="14">
          <cell r="C14">
            <v>5715709</v>
          </cell>
          <cell r="D14">
            <v>14425450</v>
          </cell>
          <cell r="E14">
            <v>1133570</v>
          </cell>
          <cell r="F14">
            <v>650793</v>
          </cell>
          <cell r="I14">
            <v>36443243</v>
          </cell>
          <cell r="J14">
            <v>2868310</v>
          </cell>
          <cell r="K14">
            <v>0</v>
          </cell>
        </row>
        <row r="16">
          <cell r="C16">
            <v>29750089</v>
          </cell>
          <cell r="D16">
            <v>2164270</v>
          </cell>
          <cell r="E16">
            <v>4660356</v>
          </cell>
          <cell r="G16">
            <v>244009</v>
          </cell>
          <cell r="H16">
            <v>1814953</v>
          </cell>
          <cell r="J16">
            <v>591800</v>
          </cell>
          <cell r="K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90" zoomScaleNormal="90" workbookViewId="0" topLeftCell="A1">
      <selection activeCell="C25" sqref="C25"/>
    </sheetView>
  </sheetViews>
  <sheetFormatPr defaultColWidth="11.421875" defaultRowHeight="12.75"/>
  <cols>
    <col min="3" max="3" width="15.140625" style="0" customWidth="1"/>
    <col min="4" max="4" width="13.57421875" style="0" customWidth="1"/>
    <col min="5" max="5" width="15.8515625" style="0" customWidth="1"/>
    <col min="9" max="9" width="13.57421875" style="0" customWidth="1"/>
    <col min="10" max="10" width="13.7109375" style="0" customWidth="1"/>
    <col min="11" max="11" width="13.57421875" style="0" customWidth="1"/>
    <col min="12" max="12" width="14.421875" style="0" customWidth="1"/>
  </cols>
  <sheetData>
    <row r="1" spans="1:12" ht="15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9" t="str">
        <f>+'[1]Resumen Agregado'!K2</f>
        <v>AÑO 2015</v>
      </c>
    </row>
    <row r="3" spans="1:12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 t="s">
        <v>2</v>
      </c>
      <c r="B4" s="4"/>
      <c r="C4" s="4"/>
      <c r="D4" s="5" t="s">
        <v>3</v>
      </c>
      <c r="E4" s="6">
        <f>+L18-K18</f>
        <v>100462552</v>
      </c>
      <c r="F4" s="3" t="s">
        <v>4</v>
      </c>
      <c r="G4" s="4"/>
      <c r="H4" s="4"/>
      <c r="I4" s="4"/>
      <c r="J4" s="4"/>
      <c r="K4" s="4"/>
      <c r="L4" s="4"/>
    </row>
    <row r="5" spans="1:12" ht="12.75">
      <c r="A5" s="3"/>
      <c r="B5" s="4"/>
      <c r="C5" s="4"/>
      <c r="D5" s="5"/>
      <c r="E5" s="6">
        <f>+'[1]Acum_MAPVT'!E5</f>
        <v>0</v>
      </c>
      <c r="F5" s="3" t="s">
        <v>5</v>
      </c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7" t="s">
        <v>6</v>
      </c>
      <c r="E6" s="8">
        <f>+K18</f>
        <v>0</v>
      </c>
      <c r="F6" s="3" t="s">
        <v>7</v>
      </c>
      <c r="G6" s="4"/>
      <c r="H6" s="4"/>
      <c r="I6" s="4"/>
      <c r="J6" s="4"/>
      <c r="K6" s="4"/>
      <c r="L6" s="4"/>
    </row>
    <row r="7" spans="1:12" ht="12.75">
      <c r="A7" s="4"/>
      <c r="B7" s="4"/>
      <c r="C7" s="4"/>
      <c r="D7" s="5" t="s">
        <v>8</v>
      </c>
      <c r="E7" s="6">
        <f>+SUM(E4:E6)</f>
        <v>100462552</v>
      </c>
      <c r="F7" s="4"/>
      <c r="G7" s="9"/>
      <c r="H7" s="4"/>
      <c r="I7" s="4"/>
      <c r="J7" s="4"/>
      <c r="K7" s="4"/>
      <c r="L7" s="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 customHeight="1">
      <c r="A11" s="33" t="s">
        <v>10</v>
      </c>
      <c r="B11" s="10"/>
      <c r="C11" s="33" t="s">
        <v>11</v>
      </c>
      <c r="D11" s="33" t="s">
        <v>12</v>
      </c>
      <c r="E11" s="33" t="s">
        <v>13</v>
      </c>
      <c r="F11" s="33" t="s">
        <v>14</v>
      </c>
      <c r="G11" s="33" t="s">
        <v>15</v>
      </c>
      <c r="H11" s="33" t="s">
        <v>16</v>
      </c>
      <c r="I11" s="33" t="s">
        <v>17</v>
      </c>
      <c r="J11" s="33" t="s">
        <v>0</v>
      </c>
      <c r="K11" s="33" t="s">
        <v>18</v>
      </c>
      <c r="L11" s="33" t="s">
        <v>19</v>
      </c>
    </row>
    <row r="12" spans="1:12" ht="12.75">
      <c r="A12" s="33"/>
      <c r="B12" s="11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12"/>
      <c r="B13" s="12"/>
      <c r="C13" s="13" t="s">
        <v>20</v>
      </c>
      <c r="D13" s="13" t="s">
        <v>21</v>
      </c>
      <c r="E13" s="13" t="s">
        <v>22</v>
      </c>
      <c r="F13" s="13" t="s">
        <v>23</v>
      </c>
      <c r="G13" s="13" t="s">
        <v>24</v>
      </c>
      <c r="H13" s="13" t="s">
        <v>25</v>
      </c>
      <c r="I13" s="13" t="s">
        <v>26</v>
      </c>
      <c r="J13" s="13" t="s">
        <v>27</v>
      </c>
      <c r="K13" s="13" t="s">
        <v>28</v>
      </c>
      <c r="L13" s="14"/>
    </row>
    <row r="14" spans="1:12" ht="12.75">
      <c r="A14" s="14" t="s">
        <v>29</v>
      </c>
      <c r="B14" s="13" t="s">
        <v>30</v>
      </c>
      <c r="C14" s="15">
        <f>+'[1]Acum_MAPVT'!C14</f>
        <v>5715709</v>
      </c>
      <c r="D14" s="15">
        <f>+'[1]Acum_MAPVT'!D14</f>
        <v>14425450</v>
      </c>
      <c r="E14" s="15">
        <f>+'[1]Acum_MAPVT'!E14</f>
        <v>1133570</v>
      </c>
      <c r="F14" s="15">
        <f>+'[1]Acum_MAPVT'!F14</f>
        <v>650793</v>
      </c>
      <c r="G14" s="16"/>
      <c r="H14" s="16"/>
      <c r="I14" s="15">
        <f>+'[1]Acum_MAPVT'!I14</f>
        <v>36443243</v>
      </c>
      <c r="J14" s="15">
        <f>+'[1]Acum_MAPVT'!J14</f>
        <v>2868310</v>
      </c>
      <c r="K14" s="15">
        <f>+'[1]Acum_MAPVT'!K14</f>
        <v>0</v>
      </c>
      <c r="L14" s="17">
        <f>SUM(C14:K14)</f>
        <v>61237075</v>
      </c>
    </row>
    <row r="15" spans="1:12" ht="12.7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2.75">
      <c r="A16" s="14" t="s">
        <v>31</v>
      </c>
      <c r="B16" s="13" t="s">
        <v>32</v>
      </c>
      <c r="C16" s="15">
        <f>+'[1]Acum_MAPVT'!C16</f>
        <v>29750089</v>
      </c>
      <c r="D16" s="15">
        <f>+'[1]Acum_MAPVT'!D16</f>
        <v>2164270</v>
      </c>
      <c r="E16" s="15">
        <f>+'[1]Acum_MAPVT'!E16</f>
        <v>4660356</v>
      </c>
      <c r="F16" s="22"/>
      <c r="G16" s="15">
        <f>+'[1]Acum_MAPVT'!G16</f>
        <v>244009</v>
      </c>
      <c r="H16" s="15">
        <f>+'[1]Acum_MAPVT'!H16</f>
        <v>1814953</v>
      </c>
      <c r="I16" s="22"/>
      <c r="J16" s="15">
        <f>+'[1]Acum_MAPVT'!J16</f>
        <v>591800</v>
      </c>
      <c r="K16" s="15">
        <f>+'[1]Acum_MAPVT'!K16</f>
        <v>0</v>
      </c>
      <c r="L16" s="17">
        <f>SUM(C16:K16)</f>
        <v>39225477</v>
      </c>
    </row>
    <row r="17" spans="1:12" ht="12.75">
      <c r="A17" s="19"/>
      <c r="B17" s="19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1:12" ht="12.75">
      <c r="A18" s="14" t="s">
        <v>19</v>
      </c>
      <c r="B18" s="14"/>
      <c r="C18" s="17">
        <f>+C14+C16</f>
        <v>35465798</v>
      </c>
      <c r="D18" s="17">
        <f>+D14+D16</f>
        <v>16589720</v>
      </c>
      <c r="E18" s="17">
        <f>+E14+E16</f>
        <v>5793926</v>
      </c>
      <c r="F18" s="17">
        <f>+F14</f>
        <v>650793</v>
      </c>
      <c r="G18" s="17">
        <f>+G16</f>
        <v>244009</v>
      </c>
      <c r="H18" s="17">
        <f>+H16</f>
        <v>1814953</v>
      </c>
      <c r="I18" s="17">
        <f>+I14</f>
        <v>36443243</v>
      </c>
      <c r="J18" s="17">
        <f>+J14+J16</f>
        <v>3460110</v>
      </c>
      <c r="K18" s="17">
        <f>+K14+K16</f>
        <v>0</v>
      </c>
      <c r="L18" s="17">
        <f>+L14+L16</f>
        <v>100462552</v>
      </c>
    </row>
    <row r="19" spans="1:12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 t="s">
        <v>33</v>
      </c>
    </row>
    <row r="20" spans="1:12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1:12" ht="15.75">
      <c r="A21" s="31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29" t="str">
        <f>+L2</f>
        <v>AÑO 2015</v>
      </c>
    </row>
    <row r="22" spans="1:12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 t="s">
        <v>2</v>
      </c>
      <c r="B23" s="4"/>
      <c r="C23" s="4"/>
      <c r="D23" s="5" t="s">
        <v>3</v>
      </c>
      <c r="E23" s="6">
        <v>100462552</v>
      </c>
      <c r="F23" s="3" t="s">
        <v>4</v>
      </c>
      <c r="G23" s="4"/>
      <c r="H23" s="4"/>
      <c r="I23" s="4"/>
      <c r="J23" s="4"/>
      <c r="K23" s="4"/>
      <c r="L23" s="4"/>
    </row>
    <row r="24" spans="1:12" ht="12.75">
      <c r="A24" s="3"/>
      <c r="B24" s="4"/>
      <c r="C24" s="4"/>
      <c r="D24" s="5"/>
      <c r="E24" s="6">
        <v>0</v>
      </c>
      <c r="F24" s="3" t="s">
        <v>5</v>
      </c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7" t="s">
        <v>6</v>
      </c>
      <c r="E25" s="8">
        <v>0</v>
      </c>
      <c r="F25" s="3" t="s">
        <v>7</v>
      </c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5" t="s">
        <v>8</v>
      </c>
      <c r="E26" s="6">
        <v>100462552</v>
      </c>
      <c r="F26" s="4"/>
      <c r="G26" s="9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 customHeight="1">
      <c r="A28" s="32" t="s">
        <v>34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 customHeight="1">
      <c r="A30" s="34" t="s">
        <v>10</v>
      </c>
      <c r="B30" s="10"/>
      <c r="C30" s="34" t="s">
        <v>11</v>
      </c>
      <c r="D30" s="34" t="s">
        <v>12</v>
      </c>
      <c r="E30" s="34" t="s">
        <v>13</v>
      </c>
      <c r="F30" s="34" t="s">
        <v>14</v>
      </c>
      <c r="G30" s="34" t="s">
        <v>15</v>
      </c>
      <c r="H30" s="34" t="s">
        <v>16</v>
      </c>
      <c r="I30" s="34" t="s">
        <v>17</v>
      </c>
      <c r="J30" s="34" t="s">
        <v>0</v>
      </c>
      <c r="K30" s="34" t="s">
        <v>18</v>
      </c>
      <c r="L30" s="34" t="s">
        <v>19</v>
      </c>
    </row>
    <row r="31" spans="1:12" ht="12.75">
      <c r="A31" s="35"/>
      <c r="B31" s="11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>
      <c r="A32" s="12"/>
      <c r="B32" s="12"/>
      <c r="C32" s="13" t="s">
        <v>20</v>
      </c>
      <c r="D32" s="13" t="s">
        <v>21</v>
      </c>
      <c r="E32" s="13" t="s">
        <v>22</v>
      </c>
      <c r="F32" s="13" t="s">
        <v>23</v>
      </c>
      <c r="G32" s="13" t="s">
        <v>24</v>
      </c>
      <c r="H32" s="13" t="s">
        <v>25</v>
      </c>
      <c r="I32" s="13" t="s">
        <v>26</v>
      </c>
      <c r="J32" s="13" t="s">
        <v>27</v>
      </c>
      <c r="K32" s="13" t="s">
        <v>28</v>
      </c>
      <c r="L32" s="14"/>
    </row>
    <row r="33" spans="1:12" ht="12.75">
      <c r="A33" s="14" t="s">
        <v>29</v>
      </c>
      <c r="B33" s="13" t="s">
        <v>30</v>
      </c>
      <c r="C33" s="15">
        <v>5715709</v>
      </c>
      <c r="D33" s="15">
        <v>14425450</v>
      </c>
      <c r="E33" s="15">
        <v>1133570</v>
      </c>
      <c r="F33" s="15">
        <v>650793</v>
      </c>
      <c r="G33" s="16"/>
      <c r="H33" s="16"/>
      <c r="I33" s="15">
        <v>36443243</v>
      </c>
      <c r="J33" s="15">
        <v>2868310</v>
      </c>
      <c r="K33" s="15">
        <v>0</v>
      </c>
      <c r="L33" s="17">
        <v>61237075</v>
      </c>
    </row>
    <row r="34" spans="1:12" ht="12.7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1"/>
    </row>
    <row r="35" spans="1:12" ht="12.75">
      <c r="A35" s="14" t="s">
        <v>31</v>
      </c>
      <c r="B35" s="13" t="s">
        <v>32</v>
      </c>
      <c r="C35" s="15">
        <v>29750089</v>
      </c>
      <c r="D35" s="15">
        <v>2164270</v>
      </c>
      <c r="E35" s="15">
        <v>4660356</v>
      </c>
      <c r="F35" s="22"/>
      <c r="G35" s="15">
        <v>244009</v>
      </c>
      <c r="H35" s="15">
        <v>1814953</v>
      </c>
      <c r="I35" s="22"/>
      <c r="J35" s="15">
        <v>591800</v>
      </c>
      <c r="K35" s="15">
        <v>0</v>
      </c>
      <c r="L35" s="17">
        <v>39225477</v>
      </c>
    </row>
    <row r="36" spans="1:12" ht="12.75">
      <c r="A36" s="19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4"/>
    </row>
    <row r="37" spans="1:12" ht="12.75">
      <c r="A37" s="14" t="s">
        <v>19</v>
      </c>
      <c r="B37" s="14"/>
      <c r="C37" s="17">
        <v>35465798</v>
      </c>
      <c r="D37" s="17">
        <v>16589720</v>
      </c>
      <c r="E37" s="17">
        <v>5793926</v>
      </c>
      <c r="F37" s="17">
        <v>650793</v>
      </c>
      <c r="G37" s="17">
        <v>244009</v>
      </c>
      <c r="H37" s="17">
        <v>1814953</v>
      </c>
      <c r="I37" s="17">
        <v>36443243</v>
      </c>
      <c r="J37" s="17">
        <v>3460110</v>
      </c>
      <c r="K37" s="17">
        <v>0</v>
      </c>
      <c r="L37" s="17">
        <v>100462552</v>
      </c>
    </row>
    <row r="38" spans="1:12" ht="12.75" customHeight="1">
      <c r="A38" s="36" t="s">
        <v>35</v>
      </c>
      <c r="B38" s="36"/>
      <c r="C38" s="36"/>
      <c r="D38" s="36"/>
      <c r="E38" s="36"/>
      <c r="F38" s="36"/>
      <c r="G38" s="36"/>
      <c r="H38" s="27"/>
      <c r="I38" s="27"/>
      <c r="J38" s="27"/>
      <c r="K38" s="27"/>
      <c r="L38" s="28"/>
    </row>
    <row r="39" spans="1:12" ht="12.75">
      <c r="A39" s="37"/>
      <c r="B39" s="37"/>
      <c r="C39" s="37"/>
      <c r="D39" s="37"/>
      <c r="E39" s="37"/>
      <c r="F39" s="37"/>
      <c r="G39" s="37"/>
      <c r="H39" s="25"/>
      <c r="I39" s="25"/>
      <c r="J39" s="25"/>
      <c r="K39" s="25"/>
      <c r="L39" s="26" t="s">
        <v>33</v>
      </c>
    </row>
  </sheetData>
  <mergeCells count="28">
    <mergeCell ref="J30:J31"/>
    <mergeCell ref="K30:K31"/>
    <mergeCell ref="L30:L31"/>
    <mergeCell ref="A38:G39"/>
    <mergeCell ref="A21:K21"/>
    <mergeCell ref="A28:L28"/>
    <mergeCell ref="A30:A31"/>
    <mergeCell ref="C30:C31"/>
    <mergeCell ref="D30:D31"/>
    <mergeCell ref="E30:E31"/>
    <mergeCell ref="F30:F31"/>
    <mergeCell ref="G30:G31"/>
    <mergeCell ref="H30:H31"/>
    <mergeCell ref="I30:I31"/>
    <mergeCell ref="I11:I12"/>
    <mergeCell ref="J11:J12"/>
    <mergeCell ref="K11:K12"/>
    <mergeCell ref="L11:L12"/>
    <mergeCell ref="A1:L1"/>
    <mergeCell ref="A2:K2"/>
    <mergeCell ref="A9:L9"/>
    <mergeCell ref="A11:A12"/>
    <mergeCell ref="C11:C12"/>
    <mergeCell ref="D11:D12"/>
    <mergeCell ref="E11:E12"/>
    <mergeCell ref="F11:F12"/>
    <mergeCell ref="G11:G12"/>
    <mergeCell ref="H11:H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dcterms:created xsi:type="dcterms:W3CDTF">2015-02-10T16:11:47Z</dcterms:created>
  <dcterms:modified xsi:type="dcterms:W3CDTF">2015-02-27T21:15:26Z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